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LICITAÇÕES 2025\PROCESSO 85 - CASAS HABITACIONAIS\"/>
    </mc:Choice>
  </mc:AlternateContent>
  <xr:revisionPtr revIDLastSave="0" documentId="8_{C906D06C-4E7C-48E6-A58B-21DF5F0D94FF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PO-PLE" sheetId="1" r:id="rId1"/>
    <sheet name="CFF - PLE" sheetId="2" r:id="rId2"/>
  </sheets>
  <calcPr calcId="191029"/>
</workbook>
</file>

<file path=xl/calcChain.xml><?xml version="1.0" encoding="utf-8"?>
<calcChain xmlns="http://schemas.openxmlformats.org/spreadsheetml/2006/main">
  <c r="K3602" i="1" l="1"/>
  <c r="S3612" i="1" s="1"/>
  <c r="F3602" i="1"/>
  <c r="K3576" i="1"/>
  <c r="S3599" i="1" s="1"/>
  <c r="F3576" i="1"/>
  <c r="K3551" i="1"/>
  <c r="S3570" i="1" s="1"/>
  <c r="F3551" i="1"/>
  <c r="K3526" i="1"/>
  <c r="F3526" i="1"/>
  <c r="S3511" i="1"/>
  <c r="K3501" i="1"/>
  <c r="S3512" i="1" s="1"/>
  <c r="F3501" i="1"/>
  <c r="S3498" i="1"/>
  <c r="S3490" i="1"/>
  <c r="K3475" i="1"/>
  <c r="S3499" i="1" s="1"/>
  <c r="F3475" i="1"/>
  <c r="S3473" i="1"/>
  <c r="S3469" i="1"/>
  <c r="S3465" i="1"/>
  <c r="S3460" i="1"/>
  <c r="K3450" i="1"/>
  <c r="S3470" i="1" s="1"/>
  <c r="F3450" i="1"/>
  <c r="S3440" i="1"/>
  <c r="S3435" i="1"/>
  <c r="K3425" i="1"/>
  <c r="S3441" i="1" s="1"/>
  <c r="F3425" i="1"/>
  <c r="S3419" i="1"/>
  <c r="S3418" i="1"/>
  <c r="S3415" i="1"/>
  <c r="S3403" i="1"/>
  <c r="K3400" i="1"/>
  <c r="S3412" i="1" s="1"/>
  <c r="F3400" i="1"/>
  <c r="S3398" i="1"/>
  <c r="S3394" i="1"/>
  <c r="K3375" i="1"/>
  <c r="S3397" i="1" s="1"/>
  <c r="F3375" i="1"/>
  <c r="S3360" i="1"/>
  <c r="K3350" i="1"/>
  <c r="F3350" i="1"/>
  <c r="S3348" i="1"/>
  <c r="S3344" i="1"/>
  <c r="S3329" i="1"/>
  <c r="K3325" i="1"/>
  <c r="S3336" i="1" s="1"/>
  <c r="F3325" i="1"/>
  <c r="K3300" i="1"/>
  <c r="S3303" i="1" s="1"/>
  <c r="F3300" i="1"/>
  <c r="K3275" i="1"/>
  <c r="F3275" i="1"/>
  <c r="S3273" i="1"/>
  <c r="S3265" i="1"/>
  <c r="S3257" i="1"/>
  <c r="S3252" i="1"/>
  <c r="K3250" i="1"/>
  <c r="S3274" i="1" s="1"/>
  <c r="F3250" i="1"/>
  <c r="S3248" i="1"/>
  <c r="S3247" i="1"/>
  <c r="S3244" i="1"/>
  <c r="S3243" i="1"/>
  <c r="S3240" i="1"/>
  <c r="S3236" i="1"/>
  <c r="S3229" i="1"/>
  <c r="S3228" i="1"/>
  <c r="S3227" i="1"/>
  <c r="K3225" i="1"/>
  <c r="S3239" i="1" s="1"/>
  <c r="F3225" i="1"/>
  <c r="S3218" i="1"/>
  <c r="S3211" i="1"/>
  <c r="S3202" i="1"/>
  <c r="K3200" i="1"/>
  <c r="S3210" i="1" s="1"/>
  <c r="F3200" i="1"/>
  <c r="K3175" i="1"/>
  <c r="S3194" i="1" s="1"/>
  <c r="F3175" i="1"/>
  <c r="S3172" i="1"/>
  <c r="S3169" i="1"/>
  <c r="S3168" i="1"/>
  <c r="S3164" i="1"/>
  <c r="S3157" i="1"/>
  <c r="S3156" i="1"/>
  <c r="S3153" i="1"/>
  <c r="K3150" i="1"/>
  <c r="S3174" i="1" s="1"/>
  <c r="F3150" i="1"/>
  <c r="S3144" i="1"/>
  <c r="K3125" i="1"/>
  <c r="F3125" i="1"/>
  <c r="S3123" i="1"/>
  <c r="S3122" i="1"/>
  <c r="S3118" i="1"/>
  <c r="S3116" i="1"/>
  <c r="S3115" i="1"/>
  <c r="S3114" i="1"/>
  <c r="S3111" i="1"/>
  <c r="S3110" i="1"/>
  <c r="S3107" i="1"/>
  <c r="S3106" i="1"/>
  <c r="S3102" i="1"/>
  <c r="K3100" i="1"/>
  <c r="S3119" i="1" s="1"/>
  <c r="F3100" i="1"/>
  <c r="K3075" i="1"/>
  <c r="F3075" i="1"/>
  <c r="S3069" i="1"/>
  <c r="K3050" i="1"/>
  <c r="S3064" i="1" s="1"/>
  <c r="F3050" i="1"/>
  <c r="K3025" i="1"/>
  <c r="F3025" i="1"/>
  <c r="S3019" i="1"/>
  <c r="S3018" i="1"/>
  <c r="S3016" i="1"/>
  <c r="S3014" i="1"/>
  <c r="S3011" i="1"/>
  <c r="S3007" i="1"/>
  <c r="S3000" i="1"/>
  <c r="K3000" i="1"/>
  <c r="S3002" i="1" s="1"/>
  <c r="F3000" i="1"/>
  <c r="S2997" i="1"/>
  <c r="S2994" i="1"/>
  <c r="S2993" i="1"/>
  <c r="S2989" i="1"/>
  <c r="S2987" i="1"/>
  <c r="S2985" i="1"/>
  <c r="S2977" i="1"/>
  <c r="K2975" i="1"/>
  <c r="S2978" i="1" s="1"/>
  <c r="F2975" i="1"/>
  <c r="K2950" i="1"/>
  <c r="S2974" i="1" s="1"/>
  <c r="F2950" i="1"/>
  <c r="S2928" i="1"/>
  <c r="K2925" i="1"/>
  <c r="S2946" i="1" s="1"/>
  <c r="F2925" i="1"/>
  <c r="S2923" i="1"/>
  <c r="S2918" i="1"/>
  <c r="S2914" i="1"/>
  <c r="S2906" i="1"/>
  <c r="S2903" i="1"/>
  <c r="S2901" i="1"/>
  <c r="S2900" i="1"/>
  <c r="K2900" i="1"/>
  <c r="S2919" i="1" s="1"/>
  <c r="F2900" i="1"/>
  <c r="S2893" i="1"/>
  <c r="S2890" i="1"/>
  <c r="S2889" i="1"/>
  <c r="S2887" i="1"/>
  <c r="S2886" i="1"/>
  <c r="S2885" i="1"/>
  <c r="S2881" i="1"/>
  <c r="S2877" i="1"/>
  <c r="K2875" i="1"/>
  <c r="S2882" i="1" s="1"/>
  <c r="F2875" i="1"/>
  <c r="S2864" i="1"/>
  <c r="S2861" i="1"/>
  <c r="S2859" i="1"/>
  <c r="K2850" i="1"/>
  <c r="S2873" i="1" s="1"/>
  <c r="F2850" i="1"/>
  <c r="S2844" i="1"/>
  <c r="S2840" i="1"/>
  <c r="K2825" i="1"/>
  <c r="S2846" i="1" s="1"/>
  <c r="F2825" i="1"/>
  <c r="S2822" i="1"/>
  <c r="S2807" i="1"/>
  <c r="K2800" i="1"/>
  <c r="S2823" i="1" s="1"/>
  <c r="F2800" i="1"/>
  <c r="S2798" i="1"/>
  <c r="S2790" i="1"/>
  <c r="K2774" i="1"/>
  <c r="F2774" i="1"/>
  <c r="S2769" i="1"/>
  <c r="K2749" i="1"/>
  <c r="S2768" i="1" s="1"/>
  <c r="F2749" i="1"/>
  <c r="S2747" i="1"/>
  <c r="S2738" i="1"/>
  <c r="S2736" i="1"/>
  <c r="S2734" i="1"/>
  <c r="S2732" i="1"/>
  <c r="S2731" i="1"/>
  <c r="S2729" i="1"/>
  <c r="K2724" i="1"/>
  <c r="S2748" i="1" s="1"/>
  <c r="F2724" i="1"/>
  <c r="S2723" i="1"/>
  <c r="S2717" i="1"/>
  <c r="S2715" i="1"/>
  <c r="S2714" i="1"/>
  <c r="S2711" i="1"/>
  <c r="K2699" i="1"/>
  <c r="S2713" i="1" s="1"/>
  <c r="F2699" i="1"/>
  <c r="K2674" i="1"/>
  <c r="F2674" i="1"/>
  <c r="S2672" i="1"/>
  <c r="K2649" i="1"/>
  <c r="S2665" i="1" s="1"/>
  <c r="F2649" i="1"/>
  <c r="S2647" i="1"/>
  <c r="S2646" i="1"/>
  <c r="S2642" i="1"/>
  <c r="S2636" i="1"/>
  <c r="S2631" i="1"/>
  <c r="S2627" i="1"/>
  <c r="K2624" i="1"/>
  <c r="S2630" i="1" s="1"/>
  <c r="F2624" i="1"/>
  <c r="S2611" i="1"/>
  <c r="K2599" i="1"/>
  <c r="S2621" i="1" s="1"/>
  <c r="F2599" i="1"/>
  <c r="S2598" i="1"/>
  <c r="S2596" i="1"/>
  <c r="S2584" i="1"/>
  <c r="S2582" i="1"/>
  <c r="S2580" i="1"/>
  <c r="K2574" i="1"/>
  <c r="S2597" i="1" s="1"/>
  <c r="F2574" i="1"/>
  <c r="S2565" i="1"/>
  <c r="S2563" i="1"/>
  <c r="K2549" i="1"/>
  <c r="S2568" i="1" s="1"/>
  <c r="F2549" i="1"/>
  <c r="K2524" i="1"/>
  <c r="F2524" i="1"/>
  <c r="S2523" i="1"/>
  <c r="S2511" i="1"/>
  <c r="S2510" i="1"/>
  <c r="S2509" i="1"/>
  <c r="S2507" i="1"/>
  <c r="S2505" i="1"/>
  <c r="S2500" i="1"/>
  <c r="K2499" i="1"/>
  <c r="S2518" i="1" s="1"/>
  <c r="F2499" i="1"/>
  <c r="K2474" i="1"/>
  <c r="F2474" i="1"/>
  <c r="S2471" i="1"/>
  <c r="S2465" i="1"/>
  <c r="S2463" i="1"/>
  <c r="S2460" i="1"/>
  <c r="K2449" i="1"/>
  <c r="S2466" i="1" s="1"/>
  <c r="F2449" i="1"/>
  <c r="S2448" i="1"/>
  <c r="S2447" i="1"/>
  <c r="S2445" i="1"/>
  <c r="S2437" i="1"/>
  <c r="S2434" i="1"/>
  <c r="S2432" i="1"/>
  <c r="S2431" i="1"/>
  <c r="S2429" i="1"/>
  <c r="K2424" i="1"/>
  <c r="S2446" i="1" s="1"/>
  <c r="F2424" i="1"/>
  <c r="K2399" i="1"/>
  <c r="F2399" i="1"/>
  <c r="S2390" i="1"/>
  <c r="S2385" i="1"/>
  <c r="S2384" i="1"/>
  <c r="S2382" i="1"/>
  <c r="S2380" i="1"/>
  <c r="K2373" i="1"/>
  <c r="S2388" i="1" s="1"/>
  <c r="F2373" i="1"/>
  <c r="S2369" i="1"/>
  <c r="S2368" i="1"/>
  <c r="S2367" i="1"/>
  <c r="S2365" i="1"/>
  <c r="S2358" i="1"/>
  <c r="S2355" i="1"/>
  <c r="S2354" i="1"/>
  <c r="S2353" i="1"/>
  <c r="S2351" i="1"/>
  <c r="K2348" i="1"/>
  <c r="S2366" i="1" s="1"/>
  <c r="F2348" i="1"/>
  <c r="K2323" i="1"/>
  <c r="S2328" i="1" s="1"/>
  <c r="F2323" i="1"/>
  <c r="S2322" i="1"/>
  <c r="S2319" i="1"/>
  <c r="S2309" i="1"/>
  <c r="S2308" i="1"/>
  <c r="S2307" i="1"/>
  <c r="S2305" i="1"/>
  <c r="S2303" i="1"/>
  <c r="S2299" i="1"/>
  <c r="K2298" i="1"/>
  <c r="S2320" i="1" s="1"/>
  <c r="F2298" i="1"/>
  <c r="S2282" i="1"/>
  <c r="S2281" i="1"/>
  <c r="S2279" i="1"/>
  <c r="K2273" i="1"/>
  <c r="S2291" i="1" s="1"/>
  <c r="F2273" i="1"/>
  <c r="S2269" i="1"/>
  <c r="S2267" i="1"/>
  <c r="S2254" i="1"/>
  <c r="S2252" i="1"/>
  <c r="K2248" i="1"/>
  <c r="S2262" i="1" s="1"/>
  <c r="F2248" i="1"/>
  <c r="S2237" i="1"/>
  <c r="S2235" i="1"/>
  <c r="K2223" i="1"/>
  <c r="S2239" i="1" s="1"/>
  <c r="F2223" i="1"/>
  <c r="S2219" i="1"/>
  <c r="S2215" i="1"/>
  <c r="S2210" i="1"/>
  <c r="S2205" i="1"/>
  <c r="K2198" i="1"/>
  <c r="S2220" i="1" s="1"/>
  <c r="F2198" i="1"/>
  <c r="S2197" i="1"/>
  <c r="S2195" i="1"/>
  <c r="S2190" i="1"/>
  <c r="S2186" i="1"/>
  <c r="S2183" i="1"/>
  <c r="S2181" i="1"/>
  <c r="S2180" i="1"/>
  <c r="S2179" i="1"/>
  <c r="S2177" i="1"/>
  <c r="K2173" i="1"/>
  <c r="S2191" i="1" s="1"/>
  <c r="F2173" i="1"/>
  <c r="S2170" i="1"/>
  <c r="S2169" i="1"/>
  <c r="S2167" i="1"/>
  <c r="S2166" i="1"/>
  <c r="S2165" i="1"/>
  <c r="S2163" i="1"/>
  <c r="S2157" i="1"/>
  <c r="S2154" i="1"/>
  <c r="S2153" i="1"/>
  <c r="S2152" i="1"/>
  <c r="S2150" i="1"/>
  <c r="S2149" i="1"/>
  <c r="S2148" i="1"/>
  <c r="K2148" i="1"/>
  <c r="S2162" i="1" s="1"/>
  <c r="F2148" i="1"/>
  <c r="K2123" i="1"/>
  <c r="F2123" i="1"/>
  <c r="S2119" i="1"/>
  <c r="S2110" i="1"/>
  <c r="S2109" i="1"/>
  <c r="S2108" i="1"/>
  <c r="S2106" i="1"/>
  <c r="K2098" i="1"/>
  <c r="S2120" i="1" s="1"/>
  <c r="F2098" i="1"/>
  <c r="S2097" i="1"/>
  <c r="S2095" i="1"/>
  <c r="S2094" i="1"/>
  <c r="S2093" i="1"/>
  <c r="S2090" i="1"/>
  <c r="S2081" i="1"/>
  <c r="S2080" i="1"/>
  <c r="S2079" i="1"/>
  <c r="S2077" i="1"/>
  <c r="S2076" i="1"/>
  <c r="S2074" i="1"/>
  <c r="K2073" i="1"/>
  <c r="S2091" i="1" s="1"/>
  <c r="F2073" i="1"/>
  <c r="S2069" i="1"/>
  <c r="S2068" i="1"/>
  <c r="S2067" i="1"/>
  <c r="S2066" i="1"/>
  <c r="S2065" i="1"/>
  <c r="S2063" i="1"/>
  <c r="S2061" i="1"/>
  <c r="S2058" i="1"/>
  <c r="S2057" i="1"/>
  <c r="S2054" i="1"/>
  <c r="S2053" i="1"/>
  <c r="S2052" i="1"/>
  <c r="S2051" i="1"/>
  <c r="S2050" i="1"/>
  <c r="S2049" i="1"/>
  <c r="S2048" i="1"/>
  <c r="K2048" i="1"/>
  <c r="S2062" i="1" s="1"/>
  <c r="F2048" i="1"/>
  <c r="K2023" i="1"/>
  <c r="F2023" i="1"/>
  <c r="S2022" i="1"/>
  <c r="S2008" i="1"/>
  <c r="S2007" i="1"/>
  <c r="S2005" i="1"/>
  <c r="S1999" i="1"/>
  <c r="K1998" i="1"/>
  <c r="S2021" i="1" s="1"/>
  <c r="F1998" i="1"/>
  <c r="S1997" i="1"/>
  <c r="S1996" i="1"/>
  <c r="S1994" i="1"/>
  <c r="S1993" i="1"/>
  <c r="S1986" i="1"/>
  <c r="S1983" i="1"/>
  <c r="S1982" i="1"/>
  <c r="S1980" i="1"/>
  <c r="S1979" i="1"/>
  <c r="S1978" i="1"/>
  <c r="S1976" i="1"/>
  <c r="S1974" i="1"/>
  <c r="K1973" i="1"/>
  <c r="S1991" i="1" s="1"/>
  <c r="F1973" i="1"/>
  <c r="K1948" i="1"/>
  <c r="F1948" i="1"/>
  <c r="K1923" i="1"/>
  <c r="F1923" i="1"/>
  <c r="S1903" i="1"/>
  <c r="S1900" i="1"/>
  <c r="K1898" i="1"/>
  <c r="S1921" i="1" s="1"/>
  <c r="F1898" i="1"/>
  <c r="S1894" i="1"/>
  <c r="S1886" i="1"/>
  <c r="S1878" i="1"/>
  <c r="K1873" i="1"/>
  <c r="S1893" i="1" s="1"/>
  <c r="F1873" i="1"/>
  <c r="K1848" i="1"/>
  <c r="F1848" i="1"/>
  <c r="S1840" i="1"/>
  <c r="S1839" i="1"/>
  <c r="S1838" i="1"/>
  <c r="S1836" i="1"/>
  <c r="K1823" i="1"/>
  <c r="S1837" i="1" s="1"/>
  <c r="F1823" i="1"/>
  <c r="K1798" i="1"/>
  <c r="F1798" i="1"/>
  <c r="K1773" i="1"/>
  <c r="S1778" i="1" s="1"/>
  <c r="F1773" i="1"/>
  <c r="S1761" i="1"/>
  <c r="S1759" i="1"/>
  <c r="S1758" i="1"/>
  <c r="S1756" i="1"/>
  <c r="S1755" i="1"/>
  <c r="S1754" i="1"/>
  <c r="S1751" i="1"/>
  <c r="K1748" i="1"/>
  <c r="S1763" i="1" s="1"/>
  <c r="F1748" i="1"/>
  <c r="S1746" i="1"/>
  <c r="S1745" i="1"/>
  <c r="S1744" i="1"/>
  <c r="S1742" i="1"/>
  <c r="S1741" i="1"/>
  <c r="S1740" i="1"/>
  <c r="S1734" i="1"/>
  <c r="S1733" i="1"/>
  <c r="S1732" i="1"/>
  <c r="S1730" i="1"/>
  <c r="S1729" i="1"/>
  <c r="S1728" i="1"/>
  <c r="S1726" i="1"/>
  <c r="S1725" i="1"/>
  <c r="S1724" i="1"/>
  <c r="K1723" i="1"/>
  <c r="S1739" i="1" s="1"/>
  <c r="F1723" i="1"/>
  <c r="S1709" i="1"/>
  <c r="K1697" i="1"/>
  <c r="F1697" i="1"/>
  <c r="K1672" i="1"/>
  <c r="F1672" i="1"/>
  <c r="S1671" i="1"/>
  <c r="S1662" i="1"/>
  <c r="S1658" i="1"/>
  <c r="S1657" i="1"/>
  <c r="S1656" i="1"/>
  <c r="S1654" i="1"/>
  <c r="K1647" i="1"/>
  <c r="S1668" i="1" s="1"/>
  <c r="F1647" i="1"/>
  <c r="S1646" i="1"/>
  <c r="S1644" i="1"/>
  <c r="S1643" i="1"/>
  <c r="S1642" i="1"/>
  <c r="S1640" i="1"/>
  <c r="S1631" i="1"/>
  <c r="S1630" i="1"/>
  <c r="S1629" i="1"/>
  <c r="S1627" i="1"/>
  <c r="S1626" i="1"/>
  <c r="S1625" i="1"/>
  <c r="S1622" i="1"/>
  <c r="K1622" i="1"/>
  <c r="S1639" i="1" s="1"/>
  <c r="F1622" i="1"/>
  <c r="K1597" i="1"/>
  <c r="S1598" i="1" s="1"/>
  <c r="F1597" i="1"/>
  <c r="S1587" i="1"/>
  <c r="S1585" i="1"/>
  <c r="K1572" i="1"/>
  <c r="F1572" i="1"/>
  <c r="S1570" i="1"/>
  <c r="S1569" i="1"/>
  <c r="S1567" i="1"/>
  <c r="S1562" i="1"/>
  <c r="S1560" i="1"/>
  <c r="S1557" i="1"/>
  <c r="S1556" i="1"/>
  <c r="S1555" i="1"/>
  <c r="S1553" i="1"/>
  <c r="S1551" i="1"/>
  <c r="S1547" i="1"/>
  <c r="K1547" i="1"/>
  <c r="S1568" i="1" s="1"/>
  <c r="F1547" i="1"/>
  <c r="S1538" i="1"/>
  <c r="S1534" i="1"/>
  <c r="S1533" i="1"/>
  <c r="S1530" i="1"/>
  <c r="K1522" i="1"/>
  <c r="S1542" i="1" s="1"/>
  <c r="F1522" i="1"/>
  <c r="K1497" i="1"/>
  <c r="F1497" i="1"/>
  <c r="S1488" i="1"/>
  <c r="K1471" i="1"/>
  <c r="F1471" i="1"/>
  <c r="S1463" i="1"/>
  <c r="S1459" i="1"/>
  <c r="K1446" i="1"/>
  <c r="S1470" i="1" s="1"/>
  <c r="F1446" i="1"/>
  <c r="S1445" i="1"/>
  <c r="S1443" i="1"/>
  <c r="S1442" i="1"/>
  <c r="S1441" i="1"/>
  <c r="S1438" i="1"/>
  <c r="S1434" i="1"/>
  <c r="S1429" i="1"/>
  <c r="S1428" i="1"/>
  <c r="S1427" i="1"/>
  <c r="S1425" i="1"/>
  <c r="S1424" i="1"/>
  <c r="S1422" i="1"/>
  <c r="K1421" i="1"/>
  <c r="S1439" i="1" s="1"/>
  <c r="F1421" i="1"/>
  <c r="S1415" i="1"/>
  <c r="S1414" i="1"/>
  <c r="S1411" i="1"/>
  <c r="S1409" i="1"/>
  <c r="S1405" i="1"/>
  <c r="S1401" i="1"/>
  <c r="S1397" i="1"/>
  <c r="S1396" i="1"/>
  <c r="K1396" i="1"/>
  <c r="S1410" i="1" s="1"/>
  <c r="F1396" i="1"/>
  <c r="S1387" i="1"/>
  <c r="S1385" i="1"/>
  <c r="S1380" i="1"/>
  <c r="K1371" i="1"/>
  <c r="F1371" i="1"/>
  <c r="S1359" i="1"/>
  <c r="S1354" i="1"/>
  <c r="K1346" i="1"/>
  <c r="S1363" i="1" s="1"/>
  <c r="F1346" i="1"/>
  <c r="S1343" i="1"/>
  <c r="S1342" i="1"/>
  <c r="S1341" i="1"/>
  <c r="S1338" i="1"/>
  <c r="S1334" i="1"/>
  <c r="S1331" i="1"/>
  <c r="S1330" i="1"/>
  <c r="S1329" i="1"/>
  <c r="S1328" i="1"/>
  <c r="S1325" i="1"/>
  <c r="S1324" i="1"/>
  <c r="S1322" i="1"/>
  <c r="K1321" i="1"/>
  <c r="S1339" i="1" s="1"/>
  <c r="F1321" i="1"/>
  <c r="S1317" i="1"/>
  <c r="S1316" i="1"/>
  <c r="S1312" i="1"/>
  <c r="S1300" i="1"/>
  <c r="S1295" i="1"/>
  <c r="K1295" i="1"/>
  <c r="S1314" i="1" s="1"/>
  <c r="F1295" i="1"/>
  <c r="S1292" i="1"/>
  <c r="S1289" i="1"/>
  <c r="S1288" i="1"/>
  <c r="S1285" i="1"/>
  <c r="S1276" i="1"/>
  <c r="S1273" i="1"/>
  <c r="K1270" i="1"/>
  <c r="F1270" i="1"/>
  <c r="S1267" i="1"/>
  <c r="S1263" i="1"/>
  <c r="S1260" i="1"/>
  <c r="S1259" i="1"/>
  <c r="S1254" i="1"/>
  <c r="S1253" i="1"/>
  <c r="S1247" i="1"/>
  <c r="K1245" i="1"/>
  <c r="S1269" i="1" s="1"/>
  <c r="F1245" i="1"/>
  <c r="K1220" i="1"/>
  <c r="S1243" i="1" s="1"/>
  <c r="F1220" i="1"/>
  <c r="K1195" i="1"/>
  <c r="S1218" i="1" s="1"/>
  <c r="F1195" i="1"/>
  <c r="S1187" i="1"/>
  <c r="S1185" i="1"/>
  <c r="S1183" i="1"/>
  <c r="S1180" i="1"/>
  <c r="S1176" i="1"/>
  <c r="S1173" i="1"/>
  <c r="S1171" i="1"/>
  <c r="K1170" i="1"/>
  <c r="S1181" i="1" s="1"/>
  <c r="F1170" i="1"/>
  <c r="K1145" i="1"/>
  <c r="F1145" i="1"/>
  <c r="K1120" i="1"/>
  <c r="S1129" i="1" s="1"/>
  <c r="F1120" i="1"/>
  <c r="K1095" i="1"/>
  <c r="S1105" i="1" s="1"/>
  <c r="F1095" i="1"/>
  <c r="S1089" i="1"/>
  <c r="S1085" i="1"/>
  <c r="S1082" i="1"/>
  <c r="S1076" i="1"/>
  <c r="S1073" i="1"/>
  <c r="S1072" i="1"/>
  <c r="K1070" i="1"/>
  <c r="S1092" i="1" s="1"/>
  <c r="F1070" i="1"/>
  <c r="K1045" i="1"/>
  <c r="F1045" i="1"/>
  <c r="S1040" i="1"/>
  <c r="S1037" i="1"/>
  <c r="S1034" i="1"/>
  <c r="S1026" i="1"/>
  <c r="S1021" i="1"/>
  <c r="K1019" i="1"/>
  <c r="S1041" i="1" s="1"/>
  <c r="F1019" i="1"/>
  <c r="S1017" i="1"/>
  <c r="S1012" i="1"/>
  <c r="S1011" i="1"/>
  <c r="S1004" i="1"/>
  <c r="S1001" i="1"/>
  <c r="S997" i="1"/>
  <c r="S995" i="1"/>
  <c r="K993" i="1"/>
  <c r="F993" i="1"/>
  <c r="S984" i="1"/>
  <c r="S976" i="1"/>
  <c r="S973" i="1"/>
  <c r="K968" i="1"/>
  <c r="F968" i="1"/>
  <c r="K943" i="1"/>
  <c r="F943" i="1"/>
  <c r="S941" i="1"/>
  <c r="S930" i="1"/>
  <c r="S927" i="1"/>
  <c r="S926" i="1"/>
  <c r="S922" i="1"/>
  <c r="K918" i="1"/>
  <c r="S939" i="1" s="1"/>
  <c r="F918" i="1"/>
  <c r="S914" i="1"/>
  <c r="S913" i="1"/>
  <c r="S912" i="1"/>
  <c r="S911" i="1"/>
  <c r="S908" i="1"/>
  <c r="S905" i="1"/>
  <c r="S902" i="1"/>
  <c r="S901" i="1"/>
  <c r="S898" i="1"/>
  <c r="S897" i="1"/>
  <c r="S896" i="1"/>
  <c r="S895" i="1"/>
  <c r="S893" i="1"/>
  <c r="S892" i="1"/>
  <c r="K892" i="1"/>
  <c r="S910" i="1" s="1"/>
  <c r="F892" i="1"/>
  <c r="S889" i="1"/>
  <c r="S888" i="1"/>
  <c r="S885" i="1"/>
  <c r="S883" i="1"/>
  <c r="S882" i="1"/>
  <c r="S876" i="1"/>
  <c r="S871" i="1"/>
  <c r="S869" i="1"/>
  <c r="S867" i="1"/>
  <c r="K867" i="1"/>
  <c r="S881" i="1" s="1"/>
  <c r="F867" i="1"/>
  <c r="S863" i="1"/>
  <c r="S858" i="1"/>
  <c r="S855" i="1"/>
  <c r="K842" i="1"/>
  <c r="S844" i="1" s="1"/>
  <c r="F842" i="1"/>
  <c r="S838" i="1"/>
  <c r="S830" i="1"/>
  <c r="K816" i="1"/>
  <c r="S840" i="1" s="1"/>
  <c r="F816" i="1"/>
  <c r="S811" i="1"/>
  <c r="K791" i="1"/>
  <c r="S792" i="1" s="1"/>
  <c r="F791" i="1"/>
  <c r="S788" i="1"/>
  <c r="K766" i="1"/>
  <c r="S785" i="1" s="1"/>
  <c r="F766" i="1"/>
  <c r="S753" i="1"/>
  <c r="S752" i="1"/>
  <c r="K741" i="1"/>
  <c r="S756" i="1" s="1"/>
  <c r="F741" i="1"/>
  <c r="S739" i="1"/>
  <c r="S738" i="1"/>
  <c r="S737" i="1"/>
  <c r="S736" i="1"/>
  <c r="S733" i="1"/>
  <c r="S732" i="1"/>
  <c r="S728" i="1"/>
  <c r="S726" i="1"/>
  <c r="S724" i="1"/>
  <c r="S723" i="1"/>
  <c r="S722" i="1"/>
  <c r="S721" i="1"/>
  <c r="S719" i="1"/>
  <c r="S717" i="1"/>
  <c r="K716" i="1"/>
  <c r="S734" i="1" s="1"/>
  <c r="F716" i="1"/>
  <c r="S715" i="1"/>
  <c r="S712" i="1"/>
  <c r="S711" i="1"/>
  <c r="S710" i="1"/>
  <c r="S709" i="1"/>
  <c r="S707" i="1"/>
  <c r="S706" i="1"/>
  <c r="S702" i="1"/>
  <c r="S701" i="1"/>
  <c r="S699" i="1"/>
  <c r="S697" i="1"/>
  <c r="S696" i="1"/>
  <c r="S695" i="1"/>
  <c r="S693" i="1"/>
  <c r="S692" i="1"/>
  <c r="K691" i="1"/>
  <c r="S705" i="1" s="1"/>
  <c r="F691" i="1"/>
  <c r="S687" i="1"/>
  <c r="S680" i="1"/>
  <c r="S678" i="1"/>
  <c r="S677" i="1"/>
  <c r="S675" i="1"/>
  <c r="S671" i="1"/>
  <c r="S666" i="1"/>
  <c r="K665" i="1"/>
  <c r="S676" i="1" s="1"/>
  <c r="F665" i="1"/>
  <c r="S664" i="1"/>
  <c r="S652" i="1"/>
  <c r="S651" i="1"/>
  <c r="S642" i="1"/>
  <c r="K640" i="1"/>
  <c r="S663" i="1" s="1"/>
  <c r="F640" i="1"/>
  <c r="S638" i="1"/>
  <c r="S636" i="1"/>
  <c r="S635" i="1"/>
  <c r="S633" i="1"/>
  <c r="S624" i="1"/>
  <c r="S622" i="1"/>
  <c r="S620" i="1"/>
  <c r="S619" i="1"/>
  <c r="S617" i="1"/>
  <c r="S616" i="1"/>
  <c r="K615" i="1"/>
  <c r="S634" i="1" s="1"/>
  <c r="F615" i="1"/>
  <c r="K590" i="1"/>
  <c r="S606" i="1" s="1"/>
  <c r="F590" i="1"/>
  <c r="S575" i="1"/>
  <c r="K564" i="1"/>
  <c r="S577" i="1" s="1"/>
  <c r="F564" i="1"/>
  <c r="S562" i="1"/>
  <c r="S549" i="1"/>
  <c r="S548" i="1"/>
  <c r="S545" i="1"/>
  <c r="K539" i="1"/>
  <c r="S563" i="1" s="1"/>
  <c r="F539" i="1"/>
  <c r="S538" i="1"/>
  <c r="S529" i="1"/>
  <c r="S520" i="1"/>
  <c r="S519" i="1"/>
  <c r="K514" i="1"/>
  <c r="S534" i="1" s="1"/>
  <c r="F514" i="1"/>
  <c r="K489" i="1"/>
  <c r="S506" i="1" s="1"/>
  <c r="F489" i="1"/>
  <c r="S474" i="1"/>
  <c r="K464" i="1"/>
  <c r="S477" i="1" s="1"/>
  <c r="F464" i="1"/>
  <c r="S462" i="1"/>
  <c r="S445" i="1"/>
  <c r="K439" i="1"/>
  <c r="S463" i="1" s="1"/>
  <c r="F439" i="1"/>
  <c r="K414" i="1"/>
  <c r="S434" i="1" s="1"/>
  <c r="F414" i="1"/>
  <c r="S411" i="1"/>
  <c r="S410" i="1"/>
  <c r="S409" i="1"/>
  <c r="S408" i="1"/>
  <c r="S407" i="1"/>
  <c r="S406" i="1"/>
  <c r="S403" i="1"/>
  <c r="S400" i="1"/>
  <c r="S399" i="1"/>
  <c r="S398" i="1"/>
  <c r="S395" i="1"/>
  <c r="S394" i="1"/>
  <c r="S393" i="1"/>
  <c r="S392" i="1"/>
  <c r="S391" i="1"/>
  <c r="S390" i="1"/>
  <c r="S388" i="1"/>
  <c r="K388" i="1"/>
  <c r="S405" i="1" s="1"/>
  <c r="F388" i="1"/>
  <c r="S378" i="1"/>
  <c r="S375" i="1"/>
  <c r="K363" i="1"/>
  <c r="S377" i="1" s="1"/>
  <c r="F363" i="1"/>
  <c r="S361" i="1"/>
  <c r="S358" i="1"/>
  <c r="S351" i="1"/>
  <c r="S348" i="1"/>
  <c r="S346" i="1"/>
  <c r="K338" i="1"/>
  <c r="S347" i="1" s="1"/>
  <c r="F338" i="1"/>
  <c r="S328" i="1"/>
  <c r="K313" i="1"/>
  <c r="S331" i="1" s="1"/>
  <c r="F313" i="1"/>
  <c r="S306" i="1"/>
  <c r="S305" i="1"/>
  <c r="S299" i="1"/>
  <c r="S297" i="1"/>
  <c r="S290" i="1"/>
  <c r="S289" i="1"/>
  <c r="K288" i="1"/>
  <c r="S302" i="1" s="1"/>
  <c r="F288" i="1"/>
  <c r="S280" i="1"/>
  <c r="S278" i="1"/>
  <c r="S264" i="1"/>
  <c r="K263" i="1"/>
  <c r="S277" i="1" s="1"/>
  <c r="F263" i="1"/>
  <c r="S262" i="1"/>
  <c r="S261" i="1"/>
  <c r="S253" i="1"/>
  <c r="S251" i="1"/>
  <c r="S249" i="1"/>
  <c r="S248" i="1"/>
  <c r="S242" i="1"/>
  <c r="K238" i="1"/>
  <c r="S247" i="1" s="1"/>
  <c r="F238" i="1"/>
  <c r="S237" i="1"/>
  <c r="S236" i="1"/>
  <c r="S234" i="1"/>
  <c r="S233" i="1"/>
  <c r="S232" i="1"/>
  <c r="S230" i="1"/>
  <c r="S224" i="1"/>
  <c r="S223" i="1"/>
  <c r="S222" i="1"/>
  <c r="S221" i="1"/>
  <c r="S220" i="1"/>
  <c r="S219" i="1"/>
  <c r="S217" i="1"/>
  <c r="S216" i="1"/>
  <c r="S214" i="1"/>
  <c r="S213" i="1"/>
  <c r="K213" i="1"/>
  <c r="S231" i="1" s="1"/>
  <c r="F213" i="1"/>
  <c r="S200" i="1"/>
  <c r="K187" i="1"/>
  <c r="S202" i="1" s="1"/>
  <c r="F187" i="1"/>
  <c r="S177" i="1"/>
  <c r="S175" i="1"/>
  <c r="S171" i="1"/>
  <c r="S165" i="1"/>
  <c r="S164" i="1"/>
  <c r="K162" i="1"/>
  <c r="S176" i="1" s="1"/>
  <c r="F162" i="1"/>
  <c r="S149" i="1"/>
  <c r="S146" i="1"/>
  <c r="K137" i="1"/>
  <c r="S148" i="1" s="1"/>
  <c r="F137" i="1"/>
  <c r="S136" i="1"/>
  <c r="S135" i="1"/>
  <c r="S129" i="1"/>
  <c r="S124" i="1"/>
  <c r="S122" i="1"/>
  <c r="S121" i="1"/>
  <c r="S119" i="1"/>
  <c r="S118" i="1"/>
  <c r="S117" i="1"/>
  <c r="S116" i="1"/>
  <c r="K112" i="1"/>
  <c r="S134" i="1" s="1"/>
  <c r="F112" i="1"/>
  <c r="S111" i="1"/>
  <c r="S110" i="1"/>
  <c r="S109" i="1"/>
  <c r="S108" i="1"/>
  <c r="S106" i="1"/>
  <c r="S105" i="1"/>
  <c r="S104" i="1"/>
  <c r="S103" i="1"/>
  <c r="S97" i="1"/>
  <c r="S96" i="1"/>
  <c r="S95" i="1"/>
  <c r="S94" i="1"/>
  <c r="S93" i="1"/>
  <c r="S92" i="1"/>
  <c r="S90" i="1"/>
  <c r="S89" i="1"/>
  <c r="S88" i="1"/>
  <c r="S87" i="1"/>
  <c r="K87" i="1"/>
  <c r="S102" i="1" s="1"/>
  <c r="F87" i="1"/>
  <c r="S74" i="1"/>
  <c r="K61" i="1"/>
  <c r="S77" i="1" s="1"/>
  <c r="F61" i="1"/>
  <c r="S46" i="1"/>
  <c r="S45" i="1"/>
  <c r="K35" i="1"/>
  <c r="S48" i="1" s="1"/>
  <c r="F35" i="1"/>
  <c r="K9" i="1"/>
  <c r="S18" i="1" s="1"/>
  <c r="F9" i="1"/>
  <c r="K7" i="1"/>
  <c r="S7" i="1" s="1"/>
  <c r="L7" i="1" s="1"/>
  <c r="F7" i="1"/>
  <c r="K6" i="1"/>
  <c r="S6" i="1" s="1"/>
  <c r="L6" i="1" s="1"/>
  <c r="F6" i="1"/>
  <c r="K5" i="1"/>
  <c r="S5" i="1" s="1"/>
  <c r="L5" i="1" s="1"/>
  <c r="F5" i="1"/>
  <c r="K3" i="1"/>
  <c r="S3" i="1" s="1"/>
  <c r="L3" i="1" s="1"/>
  <c r="L2" i="1" s="1"/>
  <c r="F3" i="1"/>
  <c r="S965" i="1" l="1"/>
  <c r="S956" i="1"/>
  <c r="S943" i="1"/>
  <c r="S955" i="1"/>
  <c r="S959" i="1"/>
  <c r="S1862" i="1"/>
  <c r="S1870" i="1"/>
  <c r="S1853" i="1"/>
  <c r="S1868" i="1"/>
  <c r="S1851" i="1"/>
  <c r="S1867" i="1"/>
  <c r="S1850" i="1"/>
  <c r="S1866" i="1"/>
  <c r="S1849" i="1"/>
  <c r="S1865" i="1"/>
  <c r="S1848" i="1"/>
  <c r="S1863" i="1"/>
  <c r="S1861" i="1"/>
  <c r="S1858" i="1"/>
  <c r="S3148" i="1"/>
  <c r="S3127" i="1"/>
  <c r="S3145" i="1"/>
  <c r="S3143" i="1"/>
  <c r="S3140" i="1"/>
  <c r="S3139" i="1"/>
  <c r="S3136" i="1"/>
  <c r="S3135" i="1"/>
  <c r="S3132" i="1"/>
  <c r="S3131" i="1"/>
  <c r="S3129" i="1"/>
  <c r="S1852" i="1"/>
  <c r="S2540" i="1"/>
  <c r="S2524" i="1"/>
  <c r="S2548" i="1"/>
  <c r="S2545" i="1"/>
  <c r="S2544" i="1"/>
  <c r="S2543" i="1"/>
  <c r="S2539" i="1"/>
  <c r="S2534" i="1"/>
  <c r="S2529" i="1"/>
  <c r="S2528" i="1"/>
  <c r="S2526" i="1"/>
  <c r="S32" i="1"/>
  <c r="S203" i="1"/>
  <c r="S329" i="1"/>
  <c r="S416" i="1"/>
  <c r="S436" i="1"/>
  <c r="S944" i="1"/>
  <c r="S960" i="1"/>
  <c r="S1681" i="1"/>
  <c r="S1696" i="1"/>
  <c r="S1688" i="1"/>
  <c r="S1687" i="1"/>
  <c r="S1685" i="1"/>
  <c r="S1684" i="1"/>
  <c r="S1682" i="1"/>
  <c r="S1680" i="1"/>
  <c r="S33" i="1"/>
  <c r="S166" i="1"/>
  <c r="S187" i="1"/>
  <c r="S204" i="1"/>
  <c r="S300" i="1"/>
  <c r="S313" i="1"/>
  <c r="S332" i="1"/>
  <c r="S349" i="1"/>
  <c r="S380" i="1"/>
  <c r="S417" i="1"/>
  <c r="S437" i="1"/>
  <c r="S521" i="1"/>
  <c r="S653" i="1"/>
  <c r="S754" i="1"/>
  <c r="S884" i="1"/>
  <c r="S929" i="1"/>
  <c r="S945" i="1"/>
  <c r="S961" i="1"/>
  <c r="S1010" i="1"/>
  <c r="S1016" i="1"/>
  <c r="S1000" i="1"/>
  <c r="S1014" i="1"/>
  <c r="S998" i="1"/>
  <c r="S1009" i="1"/>
  <c r="S993" i="1"/>
  <c r="S1013" i="1"/>
  <c r="S1038" i="1"/>
  <c r="S1141" i="1"/>
  <c r="S1672" i="1"/>
  <c r="S1854" i="1"/>
  <c r="S2547" i="1"/>
  <c r="S3147" i="1"/>
  <c r="S188" i="1"/>
  <c r="S205" i="1"/>
  <c r="S303" i="1"/>
  <c r="S316" i="1"/>
  <c r="S333" i="1"/>
  <c r="S419" i="1"/>
  <c r="S438" i="1"/>
  <c r="S522" i="1"/>
  <c r="S658" i="1"/>
  <c r="S755" i="1"/>
  <c r="S946" i="1"/>
  <c r="S962" i="1"/>
  <c r="S1676" i="1"/>
  <c r="S1822" i="1"/>
  <c r="S1819" i="1"/>
  <c r="S1857" i="1"/>
  <c r="S3048" i="1"/>
  <c r="S3036" i="1"/>
  <c r="S3031" i="1"/>
  <c r="S3045" i="1"/>
  <c r="S3044" i="1"/>
  <c r="S3043" i="1"/>
  <c r="S3040" i="1"/>
  <c r="S3039" i="1"/>
  <c r="S91" i="1"/>
  <c r="S107" i="1"/>
  <c r="S120" i="1"/>
  <c r="S145" i="1"/>
  <c r="S174" i="1"/>
  <c r="S189" i="1"/>
  <c r="S206" i="1"/>
  <c r="S218" i="1"/>
  <c r="S235" i="1"/>
  <c r="S258" i="1"/>
  <c r="S288" i="1"/>
  <c r="S304" i="1"/>
  <c r="S317" i="1"/>
  <c r="S334" i="1"/>
  <c r="S353" i="1"/>
  <c r="S404" i="1"/>
  <c r="S420" i="1"/>
  <c r="S475" i="1"/>
  <c r="S523" i="1"/>
  <c r="S546" i="1"/>
  <c r="S661" i="1"/>
  <c r="S682" i="1"/>
  <c r="S700" i="1"/>
  <c r="S713" i="1"/>
  <c r="S725" i="1"/>
  <c r="S740" i="1"/>
  <c r="S762" i="1"/>
  <c r="S831" i="1"/>
  <c r="S868" i="1"/>
  <c r="S887" i="1"/>
  <c r="S900" i="1"/>
  <c r="S916" i="1"/>
  <c r="S931" i="1"/>
  <c r="S947" i="1"/>
  <c r="S963" i="1"/>
  <c r="S996" i="1"/>
  <c r="S1083" i="1"/>
  <c r="S1281" i="1"/>
  <c r="S1287" i="1"/>
  <c r="S1283" i="1"/>
  <c r="S1282" i="1"/>
  <c r="S1280" i="1"/>
  <c r="S1272" i="1"/>
  <c r="S1271" i="1"/>
  <c r="S1683" i="1"/>
  <c r="S1799" i="1"/>
  <c r="S1864" i="1"/>
  <c r="S2789" i="1"/>
  <c r="S2776" i="1"/>
  <c r="S2796" i="1"/>
  <c r="S2787" i="1"/>
  <c r="S2786" i="1"/>
  <c r="S2785" i="1"/>
  <c r="S2784" i="1"/>
  <c r="S2782" i="1"/>
  <c r="S2781" i="1"/>
  <c r="S2780" i="1"/>
  <c r="S2778" i="1"/>
  <c r="S3035" i="1"/>
  <c r="S3541" i="1"/>
  <c r="S3536" i="1"/>
  <c r="S3529" i="1"/>
  <c r="S3548" i="1"/>
  <c r="S3545" i="1"/>
  <c r="S13" i="1"/>
  <c r="S190" i="1"/>
  <c r="S207" i="1"/>
  <c r="S318" i="1"/>
  <c r="S335" i="1"/>
  <c r="S421" i="1"/>
  <c r="S524" i="1"/>
  <c r="S662" i="1"/>
  <c r="S934" i="1"/>
  <c r="S948" i="1"/>
  <c r="S966" i="1"/>
  <c r="S1039" i="1"/>
  <c r="S1031" i="1"/>
  <c r="S1030" i="1"/>
  <c r="S1043" i="1"/>
  <c r="S1025" i="1"/>
  <c r="S1042" i="1"/>
  <c r="S1692" i="1"/>
  <c r="S1869" i="1"/>
  <c r="S2690" i="1"/>
  <c r="S2693" i="1"/>
  <c r="S2676" i="1"/>
  <c r="S2688" i="1"/>
  <c r="S2686" i="1"/>
  <c r="S2685" i="1"/>
  <c r="S2684" i="1"/>
  <c r="S2682" i="1"/>
  <c r="S2681" i="1"/>
  <c r="S2698" i="1"/>
  <c r="S2680" i="1"/>
  <c r="S2697" i="1"/>
  <c r="S2678" i="1"/>
  <c r="S2696" i="1"/>
  <c r="S2677" i="1"/>
  <c r="S3532" i="1"/>
  <c r="S16" i="1"/>
  <c r="S191" i="1"/>
  <c r="S208" i="1"/>
  <c r="S319" i="1"/>
  <c r="S336" i="1"/>
  <c r="S422" i="1"/>
  <c r="S937" i="1"/>
  <c r="S950" i="1"/>
  <c r="S967" i="1"/>
  <c r="S1962" i="1"/>
  <c r="S1965" i="1"/>
  <c r="S1948" i="1"/>
  <c r="S1963" i="1"/>
  <c r="S1958" i="1"/>
  <c r="S1957" i="1"/>
  <c r="S1954" i="1"/>
  <c r="S1970" i="1"/>
  <c r="S1953" i="1"/>
  <c r="S1969" i="1"/>
  <c r="S1952" i="1"/>
  <c r="S1968" i="1"/>
  <c r="S1951" i="1"/>
  <c r="S1967" i="1"/>
  <c r="S1950" i="1"/>
  <c r="S1966" i="1"/>
  <c r="S1949" i="1"/>
  <c r="S2687" i="1"/>
  <c r="S17" i="1"/>
  <c r="S123" i="1"/>
  <c r="S161" i="1"/>
  <c r="S178" i="1"/>
  <c r="S192" i="1"/>
  <c r="S209" i="1"/>
  <c r="S291" i="1"/>
  <c r="S307" i="1"/>
  <c r="S320" i="1"/>
  <c r="S337" i="1"/>
  <c r="S362" i="1"/>
  <c r="S423" i="1"/>
  <c r="S446" i="1"/>
  <c r="S504" i="1"/>
  <c r="S532" i="1"/>
  <c r="S551" i="1"/>
  <c r="S645" i="1"/>
  <c r="S703" i="1"/>
  <c r="S729" i="1"/>
  <c r="S742" i="1"/>
  <c r="S766" i="1"/>
  <c r="S872" i="1"/>
  <c r="S903" i="1"/>
  <c r="S918" i="1"/>
  <c r="S938" i="1"/>
  <c r="S951" i="1"/>
  <c r="S1002" i="1"/>
  <c r="S1022" i="1"/>
  <c r="S1051" i="1"/>
  <c r="S1067" i="1"/>
  <c r="S1059" i="1"/>
  <c r="S1517" i="1"/>
  <c r="S1500" i="1"/>
  <c r="S1581" i="1"/>
  <c r="S1584" i="1"/>
  <c r="S1582" i="1"/>
  <c r="S1580" i="1"/>
  <c r="S1576" i="1"/>
  <c r="S1572" i="1"/>
  <c r="S1596" i="1"/>
  <c r="S1592" i="1"/>
  <c r="S1711" i="1"/>
  <c r="S1717" i="1"/>
  <c r="S1716" i="1"/>
  <c r="S1714" i="1"/>
  <c r="S1712" i="1"/>
  <c r="S1701" i="1"/>
  <c r="S1700" i="1"/>
  <c r="S1961" i="1"/>
  <c r="S2044" i="1"/>
  <c r="S2034" i="1"/>
  <c r="S2024" i="1"/>
  <c r="S2415" i="1"/>
  <c r="S2399" i="1"/>
  <c r="S2423" i="1"/>
  <c r="S2418" i="1"/>
  <c r="S2417" i="1"/>
  <c r="S2689" i="1"/>
  <c r="L4" i="1"/>
  <c r="S19" i="1"/>
  <c r="S179" i="1"/>
  <c r="S193" i="1"/>
  <c r="S210" i="1"/>
  <c r="S292" i="1"/>
  <c r="S308" i="1"/>
  <c r="S321" i="1"/>
  <c r="S424" i="1"/>
  <c r="S448" i="1"/>
  <c r="S533" i="1"/>
  <c r="S561" i="1"/>
  <c r="S646" i="1"/>
  <c r="S691" i="1"/>
  <c r="S704" i="1"/>
  <c r="S716" i="1"/>
  <c r="S731" i="1"/>
  <c r="S746" i="1"/>
  <c r="S769" i="1"/>
  <c r="S854" i="1"/>
  <c r="S873" i="1"/>
  <c r="S904" i="1"/>
  <c r="S921" i="1"/>
  <c r="S940" i="1"/>
  <c r="S952" i="1"/>
  <c r="S989" i="1"/>
  <c r="S971" i="1"/>
  <c r="S969" i="1"/>
  <c r="S1003" i="1"/>
  <c r="S1024" i="1"/>
  <c r="S1058" i="1"/>
  <c r="S1509" i="1"/>
  <c r="S1583" i="1"/>
  <c r="S1698" i="1"/>
  <c r="S1964" i="1"/>
  <c r="S2032" i="1"/>
  <c r="S2413" i="1"/>
  <c r="S29" i="1"/>
  <c r="S435" i="1"/>
  <c r="S20" i="1"/>
  <c r="S180" i="1"/>
  <c r="S211" i="1"/>
  <c r="S293" i="1"/>
  <c r="S535" i="1"/>
  <c r="S648" i="1"/>
  <c r="S747" i="1"/>
  <c r="S953" i="1"/>
  <c r="S1368" i="1"/>
  <c r="S1347" i="1"/>
  <c r="S1370" i="1"/>
  <c r="S1369" i="1"/>
  <c r="S1367" i="1"/>
  <c r="S1358" i="1"/>
  <c r="S1356" i="1"/>
  <c r="S1468" i="1"/>
  <c r="S1456" i="1"/>
  <c r="S1453" i="1"/>
  <c r="S1451" i="1"/>
  <c r="S1447" i="1"/>
  <c r="S1469" i="1"/>
  <c r="S1467" i="1"/>
  <c r="S3098" i="1"/>
  <c r="S3078" i="1"/>
  <c r="S3094" i="1"/>
  <c r="S3093" i="1"/>
  <c r="S3090" i="1"/>
  <c r="S3089" i="1"/>
  <c r="S3087" i="1"/>
  <c r="S3086" i="1"/>
  <c r="S3085" i="1"/>
  <c r="S3082" i="1"/>
  <c r="S194" i="1"/>
  <c r="S309" i="1"/>
  <c r="S322" i="1"/>
  <c r="S429" i="1"/>
  <c r="S449" i="1"/>
  <c r="S132" i="1"/>
  <c r="S181" i="1"/>
  <c r="S245" i="1"/>
  <c r="S274" i="1"/>
  <c r="S294" i="1"/>
  <c r="S310" i="1"/>
  <c r="S323" i="1"/>
  <c r="S342" i="1"/>
  <c r="S364" i="1"/>
  <c r="S432" i="1"/>
  <c r="S451" i="1"/>
  <c r="S516" i="1"/>
  <c r="S536" i="1"/>
  <c r="S649" i="1"/>
  <c r="S750" i="1"/>
  <c r="S879" i="1"/>
  <c r="S924" i="1"/>
  <c r="S942" i="1"/>
  <c r="S954" i="1"/>
  <c r="S1005" i="1"/>
  <c r="S1027" i="1"/>
  <c r="S1081" i="1"/>
  <c r="S1088" i="1"/>
  <c r="S1087" i="1"/>
  <c r="S1080" i="1"/>
  <c r="S1114" i="1"/>
  <c r="S1351" i="1"/>
  <c r="S1454" i="1"/>
  <c r="S1539" i="1"/>
  <c r="S1531" i="1"/>
  <c r="S1546" i="1"/>
  <c r="S1529" i="1"/>
  <c r="S1545" i="1"/>
  <c r="S1528" i="1"/>
  <c r="S1544" i="1"/>
  <c r="S1527" i="1"/>
  <c r="S1543" i="1"/>
  <c r="S1526" i="1"/>
  <c r="S1541" i="1"/>
  <c r="S1524" i="1"/>
  <c r="S1540" i="1"/>
  <c r="S1522" i="1"/>
  <c r="S22" i="1"/>
  <c r="S162" i="1"/>
  <c r="S195" i="1"/>
  <c r="S24" i="1"/>
  <c r="S100" i="1"/>
  <c r="S113" i="1"/>
  <c r="S133" i="1"/>
  <c r="S163" i="1"/>
  <c r="S182" i="1"/>
  <c r="S197" i="1"/>
  <c r="S229" i="1"/>
  <c r="S246" i="1"/>
  <c r="S275" i="1"/>
  <c r="S295" i="1"/>
  <c r="S311" i="1"/>
  <c r="S324" i="1"/>
  <c r="S345" i="1"/>
  <c r="S374" i="1"/>
  <c r="S433" i="1"/>
  <c r="S461" i="1"/>
  <c r="S517" i="1"/>
  <c r="S537" i="1"/>
  <c r="S632" i="1"/>
  <c r="S650" i="1"/>
  <c r="S674" i="1"/>
  <c r="S694" i="1"/>
  <c r="S708" i="1"/>
  <c r="S720" i="1"/>
  <c r="S735" i="1"/>
  <c r="S751" i="1"/>
  <c r="S859" i="1"/>
  <c r="S880" i="1"/>
  <c r="S894" i="1"/>
  <c r="S909" i="1"/>
  <c r="S925" i="1"/>
  <c r="S958" i="1"/>
  <c r="S982" i="1"/>
  <c r="S1008" i="1"/>
  <c r="S1029" i="1"/>
  <c r="S1071" i="1"/>
  <c r="S1118" i="1"/>
  <c r="S1353" i="1"/>
  <c r="S1458" i="1"/>
  <c r="S1525" i="1"/>
  <c r="S1588" i="1"/>
  <c r="S1874" i="1"/>
  <c r="S1897" i="1"/>
  <c r="S2221" i="1"/>
  <c r="S2240" i="1"/>
  <c r="S2256" i="1"/>
  <c r="S2271" i="1"/>
  <c r="S2286" i="1"/>
  <c r="S2549" i="1"/>
  <c r="S2569" i="1"/>
  <c r="S2585" i="1"/>
  <c r="S2749" i="1"/>
  <c r="S2827" i="1"/>
  <c r="S2847" i="1"/>
  <c r="S2865" i="1"/>
  <c r="S2956" i="1"/>
  <c r="S3422" i="1"/>
  <c r="S3445" i="1"/>
  <c r="S1182" i="1"/>
  <c r="S1340" i="1"/>
  <c r="S1412" i="1"/>
  <c r="S1426" i="1"/>
  <c r="S1444" i="1"/>
  <c r="S1554" i="1"/>
  <c r="S1571" i="1"/>
  <c r="S1628" i="1"/>
  <c r="S1645" i="1"/>
  <c r="S1659" i="1"/>
  <c r="S1727" i="1"/>
  <c r="S1743" i="1"/>
  <c r="S1757" i="1"/>
  <c r="S1841" i="1"/>
  <c r="S1876" i="1"/>
  <c r="S1981" i="1"/>
  <c r="S2064" i="1"/>
  <c r="S2078" i="1"/>
  <c r="S2096" i="1"/>
  <c r="S2111" i="1"/>
  <c r="S2151" i="1"/>
  <c r="S2168" i="1"/>
  <c r="S2182" i="1"/>
  <c r="S2199" i="1"/>
  <c r="S2222" i="1"/>
  <c r="S2244" i="1"/>
  <c r="S2257" i="1"/>
  <c r="S2272" i="1"/>
  <c r="S2290" i="1"/>
  <c r="S2306" i="1"/>
  <c r="S2324" i="1"/>
  <c r="S2356" i="1"/>
  <c r="S2371" i="1"/>
  <c r="S2386" i="1"/>
  <c r="S2435" i="1"/>
  <c r="S2508" i="1"/>
  <c r="S2551" i="1"/>
  <c r="S2571" i="1"/>
  <c r="S2586" i="1"/>
  <c r="S2601" i="1"/>
  <c r="S2645" i="1"/>
  <c r="S2718" i="1"/>
  <c r="S2735" i="1"/>
  <c r="S2755" i="1"/>
  <c r="S2801" i="1"/>
  <c r="S2828" i="1"/>
  <c r="S2848" i="1"/>
  <c r="S2868" i="1"/>
  <c r="S2888" i="1"/>
  <c r="S2965" i="1"/>
  <c r="S2990" i="1"/>
  <c r="S3015" i="1"/>
  <c r="S3173" i="1"/>
  <c r="S3245" i="1"/>
  <c r="S3400" i="1"/>
  <c r="S3423" i="1"/>
  <c r="S3447" i="1"/>
  <c r="S3474" i="1"/>
  <c r="S3503" i="1"/>
  <c r="S1413" i="1"/>
  <c r="S1660" i="1"/>
  <c r="S1877" i="1"/>
  <c r="S2115" i="1"/>
  <c r="S2203" i="1"/>
  <c r="S2258" i="1"/>
  <c r="S2292" i="1"/>
  <c r="S2357" i="1"/>
  <c r="S2372" i="1"/>
  <c r="S2387" i="1"/>
  <c r="S2436" i="1"/>
  <c r="S2555" i="1"/>
  <c r="S2587" i="1"/>
  <c r="S2610" i="1"/>
  <c r="S2759" i="1"/>
  <c r="S2802" i="1"/>
  <c r="S2831" i="1"/>
  <c r="S2869" i="1"/>
  <c r="S2968" i="1"/>
  <c r="S3402" i="1"/>
  <c r="S3448" i="1"/>
  <c r="S3507" i="1"/>
  <c r="S2261" i="1"/>
  <c r="S2293" i="1"/>
  <c r="S2557" i="1"/>
  <c r="S2588" i="1"/>
  <c r="S2761" i="1"/>
  <c r="S2834" i="1"/>
  <c r="S2872" i="1"/>
  <c r="S2969" i="1"/>
  <c r="S1663" i="1"/>
  <c r="S1879" i="1"/>
  <c r="S2121" i="1"/>
  <c r="S2206" i="1"/>
  <c r="S2223" i="1"/>
  <c r="S2248" i="1"/>
  <c r="S2263" i="1"/>
  <c r="S2274" i="1"/>
  <c r="S2294" i="1"/>
  <c r="S2359" i="1"/>
  <c r="S2392" i="1"/>
  <c r="S2438" i="1"/>
  <c r="S2558" i="1"/>
  <c r="S2574" i="1"/>
  <c r="S2589" i="1"/>
  <c r="S2739" i="1"/>
  <c r="S2763" i="1"/>
  <c r="S2814" i="1"/>
  <c r="S2835" i="1"/>
  <c r="S2853" i="1"/>
  <c r="S2973" i="1"/>
  <c r="S3181" i="1"/>
  <c r="S3406" i="1"/>
  <c r="S3428" i="1"/>
  <c r="S3478" i="1"/>
  <c r="S3516" i="1"/>
  <c r="S3558" i="1"/>
  <c r="S1188" i="1"/>
  <c r="S1256" i="1"/>
  <c r="S1301" i="1"/>
  <c r="S1326" i="1"/>
  <c r="S1344" i="1"/>
  <c r="S1398" i="1"/>
  <c r="S1416" i="1"/>
  <c r="S1430" i="1"/>
  <c r="S1558" i="1"/>
  <c r="S1633" i="1"/>
  <c r="S1647" i="1"/>
  <c r="S1667" i="1"/>
  <c r="S1731" i="1"/>
  <c r="S1747" i="1"/>
  <c r="S1765" i="1"/>
  <c r="S1824" i="1"/>
  <c r="S1880" i="1"/>
  <c r="S1912" i="1"/>
  <c r="S1990" i="1"/>
  <c r="S2082" i="1"/>
  <c r="S2099" i="1"/>
  <c r="S2122" i="1"/>
  <c r="S2192" i="1"/>
  <c r="S2207" i="1"/>
  <c r="S2224" i="1"/>
  <c r="S2249" i="1"/>
  <c r="S2264" i="1"/>
  <c r="S2276" i="1"/>
  <c r="S2295" i="1"/>
  <c r="S2310" i="1"/>
  <c r="S2348" i="1"/>
  <c r="S2360" i="1"/>
  <c r="S2373" i="1"/>
  <c r="S2395" i="1"/>
  <c r="S2424" i="1"/>
  <c r="S2439" i="1"/>
  <c r="S2513" i="1"/>
  <c r="S2559" i="1"/>
  <c r="S2576" i="1"/>
  <c r="S2590" i="1"/>
  <c r="S2699" i="1"/>
  <c r="S2724" i="1"/>
  <c r="S2740" i="1"/>
  <c r="S2764" i="1"/>
  <c r="S2817" i="1"/>
  <c r="S2836" i="1"/>
  <c r="S2856" i="1"/>
  <c r="S2894" i="1"/>
  <c r="S2998" i="1"/>
  <c r="S3022" i="1"/>
  <c r="S3158" i="1"/>
  <c r="S3231" i="1"/>
  <c r="S3377" i="1"/>
  <c r="S3407" i="1"/>
  <c r="S3429" i="1"/>
  <c r="S3453" i="1"/>
  <c r="S3482" i="1"/>
  <c r="S3519" i="1"/>
  <c r="S3561" i="1"/>
  <c r="S1189" i="1"/>
  <c r="S1258" i="1"/>
  <c r="S1309" i="1"/>
  <c r="S1327" i="1"/>
  <c r="S1345" i="1"/>
  <c r="S1399" i="1"/>
  <c r="S1417" i="1"/>
  <c r="S1431" i="1"/>
  <c r="S1559" i="1"/>
  <c r="S1634" i="1"/>
  <c r="S1651" i="1"/>
  <c r="S1669" i="1"/>
  <c r="S1769" i="1"/>
  <c r="S1832" i="1"/>
  <c r="S1881" i="1"/>
  <c r="S1919" i="1"/>
  <c r="S1992" i="1"/>
  <c r="S2083" i="1"/>
  <c r="S2103" i="1"/>
  <c r="S2158" i="1"/>
  <c r="S2174" i="1"/>
  <c r="S2193" i="1"/>
  <c r="S2208" i="1"/>
  <c r="S2232" i="1"/>
  <c r="S2250" i="1"/>
  <c r="S2265" i="1"/>
  <c r="S2277" i="1"/>
  <c r="S2296" i="1"/>
  <c r="S2311" i="1"/>
  <c r="S2349" i="1"/>
  <c r="L2348" i="1" s="1"/>
  <c r="S2361" i="1"/>
  <c r="S2377" i="1"/>
  <c r="S2397" i="1"/>
  <c r="S2427" i="1"/>
  <c r="S2442" i="1"/>
  <c r="S2514" i="1"/>
  <c r="S2560" i="1"/>
  <c r="S2577" i="1"/>
  <c r="S2593" i="1"/>
  <c r="S2657" i="1"/>
  <c r="S2703" i="1"/>
  <c r="S2727" i="1"/>
  <c r="S2744" i="1"/>
  <c r="S2765" i="1"/>
  <c r="S2818" i="1"/>
  <c r="S2838" i="1"/>
  <c r="S2857" i="1"/>
  <c r="S2897" i="1"/>
  <c r="S3023" i="1"/>
  <c r="S3160" i="1"/>
  <c r="S3232" i="1"/>
  <c r="S3385" i="1"/>
  <c r="S3410" i="1"/>
  <c r="S3431" i="1"/>
  <c r="S3457" i="1"/>
  <c r="S3486" i="1"/>
  <c r="S3523" i="1"/>
  <c r="S3574" i="1"/>
  <c r="S1192" i="1"/>
  <c r="S1311" i="1"/>
  <c r="S1400" i="1"/>
  <c r="S1418" i="1"/>
  <c r="S1638" i="1"/>
  <c r="S1653" i="1"/>
  <c r="S1670" i="1"/>
  <c r="S1835" i="1"/>
  <c r="S1882" i="1"/>
  <c r="S2070" i="1"/>
  <c r="S2086" i="1"/>
  <c r="S2105" i="1"/>
  <c r="S2161" i="1"/>
  <c r="S2176" i="1"/>
  <c r="S2194" i="1"/>
  <c r="S2209" i="1"/>
  <c r="S2234" i="1"/>
  <c r="S2251" i="1"/>
  <c r="S2266" i="1"/>
  <c r="S2278" i="1"/>
  <c r="S2297" i="1"/>
  <c r="S2315" i="1"/>
  <c r="S2350" i="1"/>
  <c r="S2364" i="1"/>
  <c r="S2379" i="1"/>
  <c r="S2428" i="1"/>
  <c r="S2443" i="1"/>
  <c r="S2561" i="1"/>
  <c r="S2578" i="1"/>
  <c r="S2594" i="1"/>
  <c r="S2626" i="1"/>
  <c r="S2709" i="1"/>
  <c r="S2728" i="1"/>
  <c r="S2746" i="1"/>
  <c r="S2819" i="1"/>
  <c r="S2839" i="1"/>
  <c r="S2858" i="1"/>
  <c r="S2878" i="1"/>
  <c r="S2898" i="1"/>
  <c r="S2927" i="1"/>
  <c r="S3161" i="1"/>
  <c r="S3235" i="1"/>
  <c r="S3253" i="1"/>
  <c r="S3328" i="1"/>
  <c r="S3390" i="1"/>
  <c r="S3411" i="1"/>
  <c r="S3432" i="1"/>
  <c r="S3458" i="1"/>
  <c r="S3487" i="1"/>
  <c r="S1172" i="1"/>
  <c r="S1402" i="1"/>
  <c r="S1440" i="1"/>
  <c r="S1563" i="1"/>
  <c r="S1624" i="1"/>
  <c r="S1641" i="1"/>
  <c r="S1655" i="1"/>
  <c r="S1738" i="1"/>
  <c r="S1753" i="1"/>
  <c r="S1887" i="1"/>
  <c r="S1977" i="1"/>
  <c r="S1995" i="1"/>
  <c r="S2092" i="1"/>
  <c r="S2107" i="1"/>
  <c r="S2164" i="1"/>
  <c r="S2178" i="1"/>
  <c r="S2196" i="1"/>
  <c r="S2211" i="1"/>
  <c r="S2236" i="1"/>
  <c r="S2253" i="1"/>
  <c r="L2248" i="1" s="1"/>
  <c r="S2268" i="1"/>
  <c r="S2280" i="1"/>
  <c r="S2321" i="1"/>
  <c r="S2352" i="1"/>
  <c r="S2381" i="1"/>
  <c r="S2430" i="1"/>
  <c r="S2564" i="1"/>
  <c r="S2581" i="1"/>
  <c r="S2730" i="1"/>
  <c r="S2843" i="1"/>
  <c r="S2860" i="1"/>
  <c r="S3165" i="1"/>
  <c r="S3206" i="1"/>
  <c r="S3258" i="1"/>
  <c r="S3416" i="1"/>
  <c r="S3436" i="1"/>
  <c r="S3461" i="1"/>
  <c r="S3494" i="1"/>
  <c r="S3587" i="1"/>
  <c r="S1896" i="1"/>
  <c r="S2255" i="1"/>
  <c r="S2270" i="1"/>
  <c r="S3444" i="1"/>
  <c r="S1168" i="1"/>
  <c r="S1152" i="1"/>
  <c r="S1166" i="1"/>
  <c r="S1150" i="1"/>
  <c r="S1165" i="1"/>
  <c r="S1149" i="1"/>
  <c r="S1164" i="1"/>
  <c r="S1148" i="1"/>
  <c r="S1162" i="1"/>
  <c r="S1146" i="1"/>
  <c r="S1161" i="1"/>
  <c r="S1145" i="1"/>
  <c r="S1157" i="1"/>
  <c r="S1155" i="1"/>
  <c r="S1198" i="1"/>
  <c r="S1225" i="1"/>
  <c r="S1610" i="1"/>
  <c r="S1608" i="1"/>
  <c r="S1607" i="1"/>
  <c r="S1606" i="1"/>
  <c r="S1621" i="1"/>
  <c r="S1605" i="1"/>
  <c r="S1620" i="1"/>
  <c r="S1604" i="1"/>
  <c r="S1619" i="1"/>
  <c r="S1603" i="1"/>
  <c r="S1618" i="1"/>
  <c r="S1602" i="1"/>
  <c r="S1615" i="1"/>
  <c r="S1599" i="1"/>
  <c r="S1613" i="1"/>
  <c r="S1597" i="1"/>
  <c r="S1791" i="1"/>
  <c r="S1775" i="1"/>
  <c r="S1789" i="1"/>
  <c r="S1773" i="1"/>
  <c r="S1788" i="1"/>
  <c r="S1785" i="1"/>
  <c r="S1784" i="1"/>
  <c r="S1794" i="1"/>
  <c r="S1793" i="1"/>
  <c r="S1790" i="1"/>
  <c r="S1787" i="1"/>
  <c r="S1786" i="1"/>
  <c r="S1783" i="1"/>
  <c r="S1782" i="1"/>
  <c r="S1781" i="1"/>
  <c r="S1780" i="1"/>
  <c r="S1777" i="1"/>
  <c r="S1796" i="1"/>
  <c r="S1774" i="1"/>
  <c r="S21" i="1"/>
  <c r="S50" i="1"/>
  <c r="S63" i="1"/>
  <c r="S79" i="1"/>
  <c r="S150" i="1"/>
  <c r="S250" i="1"/>
  <c r="S263" i="1"/>
  <c r="S279" i="1"/>
  <c r="S350" i="1"/>
  <c r="S363" i="1"/>
  <c r="S379" i="1"/>
  <c r="S450" i="1"/>
  <c r="S479" i="1"/>
  <c r="S492" i="1"/>
  <c r="S508" i="1"/>
  <c r="S550" i="1"/>
  <c r="S579" i="1"/>
  <c r="S592" i="1"/>
  <c r="S608" i="1"/>
  <c r="S621" i="1"/>
  <c r="S637" i="1"/>
  <c r="S679" i="1"/>
  <c r="S771" i="1"/>
  <c r="S860" i="1"/>
  <c r="S980" i="1"/>
  <c r="S1069" i="1"/>
  <c r="S1200" i="1"/>
  <c r="S1227" i="1"/>
  <c r="S1498" i="1"/>
  <c r="S1776" i="1"/>
  <c r="S3299" i="1"/>
  <c r="S3283" i="1"/>
  <c r="S3296" i="1"/>
  <c r="S3280" i="1"/>
  <c r="S3295" i="1"/>
  <c r="S3279" i="1"/>
  <c r="S3292" i="1"/>
  <c r="S3276" i="1"/>
  <c r="S3291" i="1"/>
  <c r="S3275" i="1"/>
  <c r="S3288" i="1"/>
  <c r="S3284" i="1"/>
  <c r="S3298" i="1"/>
  <c r="S3294" i="1"/>
  <c r="S3293" i="1"/>
  <c r="S3290" i="1"/>
  <c r="S3287" i="1"/>
  <c r="S3286" i="1"/>
  <c r="S3285" i="1"/>
  <c r="S3278" i="1"/>
  <c r="S3297" i="1"/>
  <c r="S3289" i="1"/>
  <c r="S3282" i="1"/>
  <c r="S3281" i="1"/>
  <c r="S3277" i="1"/>
  <c r="S491" i="1"/>
  <c r="S578" i="1"/>
  <c r="S810" i="1"/>
  <c r="S794" i="1"/>
  <c r="S807" i="1"/>
  <c r="S791" i="1"/>
  <c r="S806" i="1"/>
  <c r="S804" i="1"/>
  <c r="S803" i="1"/>
  <c r="S815" i="1"/>
  <c r="S799" i="1"/>
  <c r="S51" i="1"/>
  <c r="S839" i="1"/>
  <c r="S823" i="1"/>
  <c r="S836" i="1"/>
  <c r="S820" i="1"/>
  <c r="S835" i="1"/>
  <c r="S819" i="1"/>
  <c r="S833" i="1"/>
  <c r="S817" i="1"/>
  <c r="S832" i="1"/>
  <c r="S816" i="1"/>
  <c r="S828" i="1"/>
  <c r="S23" i="1"/>
  <c r="S36" i="1"/>
  <c r="S52" i="1"/>
  <c r="S65" i="1"/>
  <c r="S81" i="1"/>
  <c r="S152" i="1"/>
  <c r="S252" i="1"/>
  <c r="S265" i="1"/>
  <c r="S281" i="1"/>
  <c r="S352" i="1"/>
  <c r="S365" i="1"/>
  <c r="S381" i="1"/>
  <c r="S452" i="1"/>
  <c r="S465" i="1"/>
  <c r="S481" i="1"/>
  <c r="S494" i="1"/>
  <c r="S510" i="1"/>
  <c r="S552" i="1"/>
  <c r="S565" i="1"/>
  <c r="S581" i="1"/>
  <c r="S594" i="1"/>
  <c r="S610" i="1"/>
  <c r="S623" i="1"/>
  <c r="S639" i="1"/>
  <c r="S665" i="1"/>
  <c r="S681" i="1"/>
  <c r="S773" i="1"/>
  <c r="S795" i="1"/>
  <c r="S866" i="1"/>
  <c r="S983" i="1"/>
  <c r="S1095" i="1"/>
  <c r="S1122" i="1"/>
  <c r="S1151" i="1"/>
  <c r="S1202" i="1"/>
  <c r="S1230" i="1"/>
  <c r="S1501" i="1"/>
  <c r="S1600" i="1"/>
  <c r="S1779" i="1"/>
  <c r="S1933" i="1"/>
  <c r="S1947" i="1"/>
  <c r="S1931" i="1"/>
  <c r="S1946" i="1"/>
  <c r="S1930" i="1"/>
  <c r="S1943" i="1"/>
  <c r="S1927" i="1"/>
  <c r="S1942" i="1"/>
  <c r="S1926" i="1"/>
  <c r="S1937" i="1"/>
  <c r="S1936" i="1"/>
  <c r="S1934" i="1"/>
  <c r="S1932" i="1"/>
  <c r="S1929" i="1"/>
  <c r="S1928" i="1"/>
  <c r="S1925" i="1"/>
  <c r="S1924" i="1"/>
  <c r="S1923" i="1"/>
  <c r="S1941" i="1"/>
  <c r="S1940" i="1"/>
  <c r="S1939" i="1"/>
  <c r="S2483" i="1"/>
  <c r="S2491" i="1"/>
  <c r="S2475" i="1"/>
  <c r="S2493" i="1"/>
  <c r="S2474" i="1"/>
  <c r="S2492" i="1"/>
  <c r="S2489" i="1"/>
  <c r="S2488" i="1"/>
  <c r="S2487" i="1"/>
  <c r="S2485" i="1"/>
  <c r="S2484" i="1"/>
  <c r="S2482" i="1"/>
  <c r="S2497" i="1"/>
  <c r="S2479" i="1"/>
  <c r="S2498" i="1"/>
  <c r="S2496" i="1"/>
  <c r="S2495" i="1"/>
  <c r="S2494" i="1"/>
  <c r="S2490" i="1"/>
  <c r="S2486" i="1"/>
  <c r="S2481" i="1"/>
  <c r="S2480" i="1"/>
  <c r="S2478" i="1"/>
  <c r="S2477" i="1"/>
  <c r="S2476" i="1"/>
  <c r="S591" i="1"/>
  <c r="S35" i="1"/>
  <c r="S151" i="1"/>
  <c r="S82" i="1"/>
  <c r="S137" i="1"/>
  <c r="S266" i="1"/>
  <c r="S453" i="1"/>
  <c r="S495" i="1"/>
  <c r="S511" i="1"/>
  <c r="S582" i="1"/>
  <c r="S775" i="1"/>
  <c r="S796" i="1"/>
  <c r="S818" i="1"/>
  <c r="S1096" i="1"/>
  <c r="S1153" i="1"/>
  <c r="S1231" i="1"/>
  <c r="S1481" i="1"/>
  <c r="S1495" i="1"/>
  <c r="S1479" i="1"/>
  <c r="S1494" i="1"/>
  <c r="S1478" i="1"/>
  <c r="S1493" i="1"/>
  <c r="S1477" i="1"/>
  <c r="S1492" i="1"/>
  <c r="S1476" i="1"/>
  <c r="S1491" i="1"/>
  <c r="S1475" i="1"/>
  <c r="S1490" i="1"/>
  <c r="S1474" i="1"/>
  <c r="S1489" i="1"/>
  <c r="S1473" i="1"/>
  <c r="S1486" i="1"/>
  <c r="S1484" i="1"/>
  <c r="S1601" i="1"/>
  <c r="S1792" i="1"/>
  <c r="S2133" i="1"/>
  <c r="S2147" i="1"/>
  <c r="S2131" i="1"/>
  <c r="S2146" i="1"/>
  <c r="S2130" i="1"/>
  <c r="S2145" i="1"/>
  <c r="S2129" i="1"/>
  <c r="S2143" i="1"/>
  <c r="S2127" i="1"/>
  <c r="S2142" i="1"/>
  <c r="S2126" i="1"/>
  <c r="S2141" i="1"/>
  <c r="S2125" i="1"/>
  <c r="S2138" i="1"/>
  <c r="S2137" i="1"/>
  <c r="S2135" i="1"/>
  <c r="S2134" i="1"/>
  <c r="S2132" i="1"/>
  <c r="S2128" i="1"/>
  <c r="S2124" i="1"/>
  <c r="S2123" i="1"/>
  <c r="S2144" i="1"/>
  <c r="S2140" i="1"/>
  <c r="S78" i="1"/>
  <c r="S80" i="1"/>
  <c r="S564" i="1"/>
  <c r="S609" i="1"/>
  <c r="S793" i="1"/>
  <c r="S1229" i="1"/>
  <c r="S53" i="1"/>
  <c r="S153" i="1"/>
  <c r="S9" i="1"/>
  <c r="S25" i="1"/>
  <c r="S38" i="1"/>
  <c r="S54" i="1"/>
  <c r="S67" i="1"/>
  <c r="S83" i="1"/>
  <c r="S125" i="1"/>
  <c r="S138" i="1"/>
  <c r="S154" i="1"/>
  <c r="S167" i="1"/>
  <c r="S183" i="1"/>
  <c r="S196" i="1"/>
  <c r="S225" i="1"/>
  <c r="S238" i="1"/>
  <c r="S254" i="1"/>
  <c r="S267" i="1"/>
  <c r="S283" i="1"/>
  <c r="S296" i="1"/>
  <c r="S312" i="1"/>
  <c r="S325" i="1"/>
  <c r="S338" i="1"/>
  <c r="S354" i="1"/>
  <c r="S367" i="1"/>
  <c r="S383" i="1"/>
  <c r="S396" i="1"/>
  <c r="S412" i="1"/>
  <c r="S425" i="1"/>
  <c r="S454" i="1"/>
  <c r="S467" i="1"/>
  <c r="S483" i="1"/>
  <c r="S496" i="1"/>
  <c r="S512" i="1"/>
  <c r="S525" i="1"/>
  <c r="S554" i="1"/>
  <c r="S567" i="1"/>
  <c r="S583" i="1"/>
  <c r="S596" i="1"/>
  <c r="S612" i="1"/>
  <c r="S625" i="1"/>
  <c r="S654" i="1"/>
  <c r="S667" i="1"/>
  <c r="S683" i="1"/>
  <c r="S776" i="1"/>
  <c r="S797" i="1"/>
  <c r="S821" i="1"/>
  <c r="S842" i="1"/>
  <c r="S985" i="1"/>
  <c r="S1098" i="1"/>
  <c r="S1125" i="1"/>
  <c r="S1154" i="1"/>
  <c r="S1209" i="1"/>
  <c r="S1234" i="1"/>
  <c r="S1471" i="1"/>
  <c r="S1511" i="1"/>
  <c r="S1609" i="1"/>
  <c r="S1795" i="1"/>
  <c r="S1935" i="1"/>
  <c r="S2136" i="1"/>
  <c r="S480" i="1"/>
  <c r="S10" i="1"/>
  <c r="S26" i="1"/>
  <c r="S39" i="1"/>
  <c r="S55" i="1"/>
  <c r="S68" i="1"/>
  <c r="S84" i="1"/>
  <c r="S126" i="1"/>
  <c r="S139" i="1"/>
  <c r="S155" i="1"/>
  <c r="S168" i="1"/>
  <c r="S184" i="1"/>
  <c r="S226" i="1"/>
  <c r="S239" i="1"/>
  <c r="S255" i="1"/>
  <c r="S268" i="1"/>
  <c r="S284" i="1"/>
  <c r="S326" i="1"/>
  <c r="S339" i="1"/>
  <c r="S355" i="1"/>
  <c r="S368" i="1"/>
  <c r="S384" i="1"/>
  <c r="S397" i="1"/>
  <c r="S426" i="1"/>
  <c r="S439" i="1"/>
  <c r="S455" i="1"/>
  <c r="S468" i="1"/>
  <c r="S484" i="1"/>
  <c r="S497" i="1"/>
  <c r="S513" i="1"/>
  <c r="S526" i="1"/>
  <c r="S539" i="1"/>
  <c r="S555" i="1"/>
  <c r="S568" i="1"/>
  <c r="S584" i="1"/>
  <c r="S597" i="1"/>
  <c r="S613" i="1"/>
  <c r="S626" i="1"/>
  <c r="S655" i="1"/>
  <c r="S668" i="1"/>
  <c r="S684" i="1"/>
  <c r="S765" i="1"/>
  <c r="S749" i="1"/>
  <c r="S764" i="1"/>
  <c r="S761" i="1"/>
  <c r="S745" i="1"/>
  <c r="S757" i="1"/>
  <c r="S758" i="1"/>
  <c r="S779" i="1"/>
  <c r="S798" i="1"/>
  <c r="S822" i="1"/>
  <c r="S843" i="1"/>
  <c r="S987" i="1"/>
  <c r="S1047" i="1"/>
  <c r="S1100" i="1"/>
  <c r="S1127" i="1"/>
  <c r="S1156" i="1"/>
  <c r="S1211" i="1"/>
  <c r="S1238" i="1"/>
  <c r="S1381" i="1"/>
  <c r="S1395" i="1"/>
  <c r="S1379" i="1"/>
  <c r="S1394" i="1"/>
  <c r="S1378" i="1"/>
  <c r="S1393" i="1"/>
  <c r="S1377" i="1"/>
  <c r="S1392" i="1"/>
  <c r="S1376" i="1"/>
  <c r="S1391" i="1"/>
  <c r="S1375" i="1"/>
  <c r="S1390" i="1"/>
  <c r="S1374" i="1"/>
  <c r="S1389" i="1"/>
  <c r="S1373" i="1"/>
  <c r="S1386" i="1"/>
  <c r="S1384" i="1"/>
  <c r="S1472" i="1"/>
  <c r="S1512" i="1"/>
  <c r="S1611" i="1"/>
  <c r="S1797" i="1"/>
  <c r="S1938" i="1"/>
  <c r="S2139" i="1"/>
  <c r="S75" i="1"/>
  <c r="S49" i="1"/>
  <c r="S64" i="1"/>
  <c r="S464" i="1"/>
  <c r="S580" i="1"/>
  <c r="S772" i="1"/>
  <c r="S1147" i="1"/>
  <c r="S37" i="1"/>
  <c r="S282" i="1"/>
  <c r="S366" i="1"/>
  <c r="S482" i="1"/>
  <c r="S553" i="1"/>
  <c r="S1205" i="1"/>
  <c r="S11" i="1"/>
  <c r="S27" i="1"/>
  <c r="S40" i="1"/>
  <c r="S56" i="1"/>
  <c r="S69" i="1"/>
  <c r="S85" i="1"/>
  <c r="S98" i="1"/>
  <c r="S127" i="1"/>
  <c r="S140" i="1"/>
  <c r="S156" i="1"/>
  <c r="S169" i="1"/>
  <c r="S185" i="1"/>
  <c r="S198" i="1"/>
  <c r="S227" i="1"/>
  <c r="S240" i="1"/>
  <c r="S256" i="1"/>
  <c r="S269" i="1"/>
  <c r="S285" i="1"/>
  <c r="S298" i="1"/>
  <c r="S327" i="1"/>
  <c r="S340" i="1"/>
  <c r="S356" i="1"/>
  <c r="S369" i="1"/>
  <c r="S385" i="1"/>
  <c r="S427" i="1"/>
  <c r="S440" i="1"/>
  <c r="S456" i="1"/>
  <c r="S469" i="1"/>
  <c r="S485" i="1"/>
  <c r="S498" i="1"/>
  <c r="S527" i="1"/>
  <c r="S540" i="1"/>
  <c r="S556" i="1"/>
  <c r="S569" i="1"/>
  <c r="S585" i="1"/>
  <c r="S598" i="1"/>
  <c r="S614" i="1"/>
  <c r="S627" i="1"/>
  <c r="S640" i="1"/>
  <c r="S656" i="1"/>
  <c r="S669" i="1"/>
  <c r="S685" i="1"/>
  <c r="S698" i="1"/>
  <c r="S714" i="1"/>
  <c r="S727" i="1"/>
  <c r="S759" i="1"/>
  <c r="S780" i="1"/>
  <c r="S800" i="1"/>
  <c r="S824" i="1"/>
  <c r="S988" i="1"/>
  <c r="S1101" i="1"/>
  <c r="S1158" i="1"/>
  <c r="S1212" i="1"/>
  <c r="S1240" i="1"/>
  <c r="S1371" i="1"/>
  <c r="S1480" i="1"/>
  <c r="S1514" i="1"/>
  <c r="S1612" i="1"/>
  <c r="S1944" i="1"/>
  <c r="S814" i="1"/>
  <c r="S1139" i="1"/>
  <c r="S1123" i="1"/>
  <c r="S1137" i="1"/>
  <c r="S1121" i="1"/>
  <c r="S1136" i="1"/>
  <c r="S1120" i="1"/>
  <c r="S1135" i="1"/>
  <c r="S1133" i="1"/>
  <c r="S1132" i="1"/>
  <c r="S1144" i="1"/>
  <c r="S1128" i="1"/>
  <c r="S1142" i="1"/>
  <c r="S1126" i="1"/>
  <c r="S66" i="1"/>
  <c r="S382" i="1"/>
  <c r="S466" i="1"/>
  <c r="S566" i="1"/>
  <c r="S595" i="1"/>
  <c r="S611" i="1"/>
  <c r="S852" i="1"/>
  <c r="S865" i="1"/>
  <c r="S849" i="1"/>
  <c r="S864" i="1"/>
  <c r="S848" i="1"/>
  <c r="S862" i="1"/>
  <c r="S846" i="1"/>
  <c r="S861" i="1"/>
  <c r="S845" i="1"/>
  <c r="S857" i="1"/>
  <c r="S1068" i="1"/>
  <c r="S1052" i="1"/>
  <c r="S1066" i="1"/>
  <c r="S1050" i="1"/>
  <c r="S1065" i="1"/>
  <c r="S1049" i="1"/>
  <c r="S1064" i="1"/>
  <c r="S1048" i="1"/>
  <c r="S1062" i="1"/>
  <c r="S1046" i="1"/>
  <c r="S1061" i="1"/>
  <c r="S1045" i="1"/>
  <c r="S1057" i="1"/>
  <c r="S1124" i="1"/>
  <c r="S12" i="1"/>
  <c r="S28" i="1"/>
  <c r="S41" i="1"/>
  <c r="S57" i="1"/>
  <c r="S70" i="1"/>
  <c r="S99" i="1"/>
  <c r="S112" i="1"/>
  <c r="S128" i="1"/>
  <c r="S141" i="1"/>
  <c r="S157" i="1"/>
  <c r="S170" i="1"/>
  <c r="S186" i="1"/>
  <c r="S199" i="1"/>
  <c r="S228" i="1"/>
  <c r="S241" i="1"/>
  <c r="S257" i="1"/>
  <c r="S270" i="1"/>
  <c r="S286" i="1"/>
  <c r="S341" i="1"/>
  <c r="S357" i="1"/>
  <c r="S370" i="1"/>
  <c r="S386" i="1"/>
  <c r="S428" i="1"/>
  <c r="S441" i="1"/>
  <c r="S457" i="1"/>
  <c r="S470" i="1"/>
  <c r="S486" i="1"/>
  <c r="S499" i="1"/>
  <c r="S528" i="1"/>
  <c r="S541" i="1"/>
  <c r="S557" i="1"/>
  <c r="S570" i="1"/>
  <c r="S586" i="1"/>
  <c r="S599" i="1"/>
  <c r="S628" i="1"/>
  <c r="S641" i="1"/>
  <c r="S657" i="1"/>
  <c r="S670" i="1"/>
  <c r="S686" i="1"/>
  <c r="S741" i="1"/>
  <c r="S760" i="1"/>
  <c r="S782" i="1"/>
  <c r="S801" i="1"/>
  <c r="S825" i="1"/>
  <c r="S847" i="1"/>
  <c r="S1053" i="1"/>
  <c r="S1102" i="1"/>
  <c r="S1130" i="1"/>
  <c r="S1159" i="1"/>
  <c r="S1214" i="1"/>
  <c r="S1241" i="1"/>
  <c r="S1310" i="1"/>
  <c r="S1308" i="1"/>
  <c r="S1307" i="1"/>
  <c r="S1306" i="1"/>
  <c r="S1304" i="1"/>
  <c r="S1319" i="1"/>
  <c r="S1303" i="1"/>
  <c r="S1318" i="1"/>
  <c r="S1302" i="1"/>
  <c r="S1315" i="1"/>
  <c r="S1299" i="1"/>
  <c r="S1313" i="1"/>
  <c r="S1297" i="1"/>
  <c r="S1372" i="1"/>
  <c r="S1482" i="1"/>
  <c r="S1516" i="1"/>
  <c r="S1614" i="1"/>
  <c r="S1820" i="1"/>
  <c r="S1804" i="1"/>
  <c r="S1818" i="1"/>
  <c r="S1802" i="1"/>
  <c r="S1817" i="1"/>
  <c r="S1801" i="1"/>
  <c r="S1814" i="1"/>
  <c r="S1798" i="1"/>
  <c r="S1813" i="1"/>
  <c r="S1812" i="1"/>
  <c r="S1811" i="1"/>
  <c r="S1809" i="1"/>
  <c r="S1808" i="1"/>
  <c r="S1807" i="1"/>
  <c r="S1806" i="1"/>
  <c r="S1805" i="1"/>
  <c r="S1803" i="1"/>
  <c r="S1800" i="1"/>
  <c r="S1821" i="1"/>
  <c r="S1816" i="1"/>
  <c r="S1945" i="1"/>
  <c r="S62" i="1"/>
  <c r="S478" i="1"/>
  <c r="S493" i="1"/>
  <c r="S593" i="1"/>
  <c r="S58" i="1"/>
  <c r="S271" i="1"/>
  <c r="S587" i="1"/>
  <c r="S802" i="1"/>
  <c r="S850" i="1"/>
  <c r="S981" i="1"/>
  <c r="S979" i="1"/>
  <c r="S978" i="1"/>
  <c r="S977" i="1"/>
  <c r="S991" i="1"/>
  <c r="S975" i="1"/>
  <c r="S990" i="1"/>
  <c r="S974" i="1"/>
  <c r="S986" i="1"/>
  <c r="S970" i="1"/>
  <c r="S992" i="1"/>
  <c r="S1054" i="1"/>
  <c r="S1131" i="1"/>
  <c r="S1160" i="1"/>
  <c r="S1216" i="1"/>
  <c r="S1483" i="1"/>
  <c r="S1616" i="1"/>
  <c r="S507" i="1"/>
  <c r="S607" i="1"/>
  <c r="S509" i="1"/>
  <c r="S1110" i="1"/>
  <c r="S1108" i="1"/>
  <c r="S1107" i="1"/>
  <c r="S1106" i="1"/>
  <c r="S1104" i="1"/>
  <c r="S1119" i="1"/>
  <c r="S1103" i="1"/>
  <c r="S1115" i="1"/>
  <c r="S1099" i="1"/>
  <c r="S1113" i="1"/>
  <c r="S1097" i="1"/>
  <c r="S42" i="1"/>
  <c r="S71" i="1"/>
  <c r="S287" i="1"/>
  <c r="S387" i="1"/>
  <c r="S458" i="1"/>
  <c r="S487" i="1"/>
  <c r="S542" i="1"/>
  <c r="S571" i="1"/>
  <c r="S600" i="1"/>
  <c r="S14" i="1"/>
  <c r="S30" i="1"/>
  <c r="S43" i="1"/>
  <c r="S59" i="1"/>
  <c r="S72" i="1"/>
  <c r="S101" i="1"/>
  <c r="S114" i="1"/>
  <c r="S130" i="1"/>
  <c r="S143" i="1"/>
  <c r="S159" i="1"/>
  <c r="S172" i="1"/>
  <c r="S201" i="1"/>
  <c r="S243" i="1"/>
  <c r="S259" i="1"/>
  <c r="S272" i="1"/>
  <c r="S301" i="1"/>
  <c r="S314" i="1"/>
  <c r="S330" i="1"/>
  <c r="S343" i="1"/>
  <c r="S359" i="1"/>
  <c r="S372" i="1"/>
  <c r="S401" i="1"/>
  <c r="S414" i="1"/>
  <c r="S430" i="1"/>
  <c r="S443" i="1"/>
  <c r="S459" i="1"/>
  <c r="S472" i="1"/>
  <c r="S488" i="1"/>
  <c r="S501" i="1"/>
  <c r="S514" i="1"/>
  <c r="S530" i="1"/>
  <c r="S543" i="1"/>
  <c r="S559" i="1"/>
  <c r="S572" i="1"/>
  <c r="S588" i="1"/>
  <c r="S601" i="1"/>
  <c r="S630" i="1"/>
  <c r="S643" i="1"/>
  <c r="S659" i="1"/>
  <c r="S672" i="1"/>
  <c r="S688" i="1"/>
  <c r="S730" i="1"/>
  <c r="S743" i="1"/>
  <c r="S763" i="1"/>
  <c r="S784" i="1"/>
  <c r="S805" i="1"/>
  <c r="S827" i="1"/>
  <c r="S851" i="1"/>
  <c r="S1055" i="1"/>
  <c r="S1109" i="1"/>
  <c r="S1134" i="1"/>
  <c r="S1163" i="1"/>
  <c r="S1217" i="1"/>
  <c r="S1296" i="1"/>
  <c r="S1382" i="1"/>
  <c r="S1485" i="1"/>
  <c r="S1617" i="1"/>
  <c r="S1810" i="1"/>
  <c r="S1201" i="1"/>
  <c r="S142" i="1"/>
  <c r="S158" i="1"/>
  <c r="S371" i="1"/>
  <c r="S442" i="1"/>
  <c r="S471" i="1"/>
  <c r="S500" i="1"/>
  <c r="S558" i="1"/>
  <c r="S629" i="1"/>
  <c r="S783" i="1"/>
  <c r="S826" i="1"/>
  <c r="S15" i="1"/>
  <c r="S31" i="1"/>
  <c r="S44" i="1"/>
  <c r="S73" i="1"/>
  <c r="S115" i="1"/>
  <c r="S131" i="1"/>
  <c r="S144" i="1"/>
  <c r="S160" i="1"/>
  <c r="S173" i="1"/>
  <c r="S215" i="1"/>
  <c r="L213" i="1" s="1"/>
  <c r="S244" i="1"/>
  <c r="S260" i="1"/>
  <c r="S273" i="1"/>
  <c r="S315" i="1"/>
  <c r="S344" i="1"/>
  <c r="S360" i="1"/>
  <c r="S373" i="1"/>
  <c r="S402" i="1"/>
  <c r="S415" i="1"/>
  <c r="S431" i="1"/>
  <c r="S444" i="1"/>
  <c r="S460" i="1"/>
  <c r="S473" i="1"/>
  <c r="S502" i="1"/>
  <c r="S515" i="1"/>
  <c r="S531" i="1"/>
  <c r="S544" i="1"/>
  <c r="S560" i="1"/>
  <c r="S573" i="1"/>
  <c r="S602" i="1"/>
  <c r="S615" i="1"/>
  <c r="S631" i="1"/>
  <c r="S644" i="1"/>
  <c r="S660" i="1"/>
  <c r="S673" i="1"/>
  <c r="S689" i="1"/>
  <c r="S744" i="1"/>
  <c r="S808" i="1"/>
  <c r="S829" i="1"/>
  <c r="S853" i="1"/>
  <c r="S968" i="1"/>
  <c r="S1056" i="1"/>
  <c r="S1111" i="1"/>
  <c r="S1138" i="1"/>
  <c r="S1167" i="1"/>
  <c r="S1268" i="1"/>
  <c r="S1252" i="1"/>
  <c r="S1266" i="1"/>
  <c r="S1250" i="1"/>
  <c r="S1265" i="1"/>
  <c r="S1249" i="1"/>
  <c r="S1264" i="1"/>
  <c r="S1248" i="1"/>
  <c r="S1262" i="1"/>
  <c r="S1246" i="1"/>
  <c r="S1261" i="1"/>
  <c r="S1245" i="1"/>
  <c r="S1257" i="1"/>
  <c r="S1255" i="1"/>
  <c r="S1298" i="1"/>
  <c r="S1383" i="1"/>
  <c r="S1487" i="1"/>
  <c r="S1815" i="1"/>
  <c r="S503" i="1"/>
  <c r="S574" i="1"/>
  <c r="S603" i="1"/>
  <c r="S781" i="1"/>
  <c r="S778" i="1"/>
  <c r="S777" i="1"/>
  <c r="S790" i="1"/>
  <c r="S774" i="1"/>
  <c r="S786" i="1"/>
  <c r="S770" i="1"/>
  <c r="S787" i="1"/>
  <c r="S809" i="1"/>
  <c r="S1112" i="1"/>
  <c r="S1140" i="1"/>
  <c r="S1169" i="1"/>
  <c r="S1210" i="1"/>
  <c r="S1208" i="1"/>
  <c r="S1207" i="1"/>
  <c r="S1206" i="1"/>
  <c r="S1204" i="1"/>
  <c r="S1219" i="1"/>
  <c r="S1203" i="1"/>
  <c r="S1215" i="1"/>
  <c r="S1199" i="1"/>
  <c r="S1213" i="1"/>
  <c r="S1197" i="1"/>
  <c r="S1239" i="1"/>
  <c r="S1223" i="1"/>
  <c r="S1237" i="1"/>
  <c r="S1221" i="1"/>
  <c r="S1236" i="1"/>
  <c r="S1220" i="1"/>
  <c r="S1235" i="1"/>
  <c r="S1233" i="1"/>
  <c r="S1232" i="1"/>
  <c r="S1244" i="1"/>
  <c r="S1228" i="1"/>
  <c r="S1242" i="1"/>
  <c r="S1226" i="1"/>
  <c r="S47" i="1"/>
  <c r="S76" i="1"/>
  <c r="S147" i="1"/>
  <c r="S276" i="1"/>
  <c r="S376" i="1"/>
  <c r="S389" i="1"/>
  <c r="S418" i="1"/>
  <c r="S447" i="1"/>
  <c r="S476" i="1"/>
  <c r="S489" i="1"/>
  <c r="S505" i="1"/>
  <c r="S518" i="1"/>
  <c r="S547" i="1"/>
  <c r="S576" i="1"/>
  <c r="S605" i="1"/>
  <c r="S618" i="1"/>
  <c r="S647" i="1"/>
  <c r="S718" i="1"/>
  <c r="S748" i="1"/>
  <c r="S767" i="1"/>
  <c r="S789" i="1"/>
  <c r="S812" i="1"/>
  <c r="S834" i="1"/>
  <c r="S856" i="1"/>
  <c r="S972" i="1"/>
  <c r="S1060" i="1"/>
  <c r="S1116" i="1"/>
  <c r="S1143" i="1"/>
  <c r="S1195" i="1"/>
  <c r="S1222" i="1"/>
  <c r="S1251" i="1"/>
  <c r="S1305" i="1"/>
  <c r="S1388" i="1"/>
  <c r="S604" i="1"/>
  <c r="S61" i="1"/>
  <c r="S490" i="1"/>
  <c r="S590" i="1"/>
  <c r="S768" i="1"/>
  <c r="S813" i="1"/>
  <c r="S837" i="1"/>
  <c r="S1063" i="1"/>
  <c r="S1117" i="1"/>
  <c r="S1196" i="1"/>
  <c r="S1224" i="1"/>
  <c r="S1510" i="1"/>
  <c r="S1508" i="1"/>
  <c r="S1507" i="1"/>
  <c r="S1506" i="1"/>
  <c r="S1521" i="1"/>
  <c r="S1505" i="1"/>
  <c r="S1520" i="1"/>
  <c r="S1504" i="1"/>
  <c r="S1519" i="1"/>
  <c r="S1503" i="1"/>
  <c r="S1518" i="1"/>
  <c r="S1502" i="1"/>
  <c r="S1515" i="1"/>
  <c r="S1499" i="1"/>
  <c r="S1513" i="1"/>
  <c r="S1497" i="1"/>
  <c r="S1084" i="1"/>
  <c r="S1184" i="1"/>
  <c r="S1284" i="1"/>
  <c r="S1355" i="1"/>
  <c r="S1455" i="1"/>
  <c r="S1697" i="1"/>
  <c r="S1713" i="1"/>
  <c r="S2003" i="1"/>
  <c r="S2023" i="1"/>
  <c r="S2612" i="1"/>
  <c r="S2608" i="1"/>
  <c r="S2620" i="1"/>
  <c r="S2604" i="1"/>
  <c r="S2609" i="1"/>
  <c r="S2607" i="1"/>
  <c r="S2605" i="1"/>
  <c r="S2623" i="1"/>
  <c r="S2603" i="1"/>
  <c r="S2622" i="1"/>
  <c r="S2602" i="1"/>
  <c r="S2619" i="1"/>
  <c r="S2600" i="1"/>
  <c r="S2618" i="1"/>
  <c r="S2599" i="1"/>
  <c r="S2617" i="1"/>
  <c r="S2614" i="1"/>
  <c r="S3203" i="1"/>
  <c r="S1920" i="1"/>
  <c r="S1904" i="1"/>
  <c r="S1918" i="1"/>
  <c r="S1902" i="1"/>
  <c r="S1917" i="1"/>
  <c r="S1901" i="1"/>
  <c r="S1914" i="1"/>
  <c r="S1898" i="1"/>
  <c r="S1913" i="1"/>
  <c r="S1922" i="1"/>
  <c r="S2334" i="1"/>
  <c r="S2333" i="1"/>
  <c r="S2347" i="1"/>
  <c r="S2331" i="1"/>
  <c r="S2346" i="1"/>
  <c r="S2330" i="1"/>
  <c r="S2345" i="1"/>
  <c r="S2329" i="1"/>
  <c r="S2343" i="1"/>
  <c r="S2327" i="1"/>
  <c r="S2342" i="1"/>
  <c r="S2326" i="1"/>
  <c r="S2341" i="1"/>
  <c r="S2325" i="1"/>
  <c r="S2338" i="1"/>
  <c r="S870" i="1"/>
  <c r="S886" i="1"/>
  <c r="S899" i="1"/>
  <c r="S915" i="1"/>
  <c r="S928" i="1"/>
  <c r="S957" i="1"/>
  <c r="S999" i="1"/>
  <c r="S1015" i="1"/>
  <c r="S1028" i="1"/>
  <c r="S1070" i="1"/>
  <c r="S1086" i="1"/>
  <c r="S1170" i="1"/>
  <c r="S1186" i="1"/>
  <c r="S1270" i="1"/>
  <c r="S1286" i="1"/>
  <c r="S1357" i="1"/>
  <c r="S1457" i="1"/>
  <c r="S1586" i="1"/>
  <c r="S1686" i="1"/>
  <c r="S1699" i="1"/>
  <c r="S1715" i="1"/>
  <c r="S1899" i="1"/>
  <c r="S2006" i="1"/>
  <c r="S2028" i="1"/>
  <c r="S2323" i="1"/>
  <c r="S2606" i="1"/>
  <c r="S2941" i="1"/>
  <c r="S2925" i="1"/>
  <c r="S2938" i="1"/>
  <c r="S2937" i="1"/>
  <c r="S2934" i="1"/>
  <c r="S2949" i="1"/>
  <c r="S2933" i="1"/>
  <c r="S2942" i="1"/>
  <c r="S2926" i="1"/>
  <c r="S2944" i="1"/>
  <c r="S2943" i="1"/>
  <c r="S2939" i="1"/>
  <c r="S2936" i="1"/>
  <c r="S2935" i="1"/>
  <c r="S2931" i="1"/>
  <c r="S2930" i="1"/>
  <c r="S2929" i="1"/>
  <c r="S2948" i="1"/>
  <c r="S1360" i="1"/>
  <c r="S1460" i="1"/>
  <c r="S1573" i="1"/>
  <c r="S1589" i="1"/>
  <c r="S1673" i="1"/>
  <c r="S1689" i="1"/>
  <c r="S1702" i="1"/>
  <c r="S1718" i="1"/>
  <c r="S1833" i="1"/>
  <c r="S1847" i="1"/>
  <c r="S1831" i="1"/>
  <c r="S1846" i="1"/>
  <c r="S1830" i="1"/>
  <c r="S1843" i="1"/>
  <c r="S1827" i="1"/>
  <c r="S1842" i="1"/>
  <c r="S1826" i="1"/>
  <c r="S1844" i="1"/>
  <c r="S1905" i="1"/>
  <c r="S2009" i="1"/>
  <c r="S2035" i="1"/>
  <c r="S2332" i="1"/>
  <c r="S2613" i="1"/>
  <c r="S2932" i="1"/>
  <c r="S3370" i="1"/>
  <c r="S3354" i="1"/>
  <c r="S3367" i="1"/>
  <c r="S3351" i="1"/>
  <c r="S3366" i="1"/>
  <c r="S3350" i="1"/>
  <c r="S3363" i="1"/>
  <c r="S3362" i="1"/>
  <c r="S3359" i="1"/>
  <c r="S3371" i="1"/>
  <c r="S3355" i="1"/>
  <c r="S3372" i="1"/>
  <c r="S3369" i="1"/>
  <c r="S3365" i="1"/>
  <c r="S3364" i="1"/>
  <c r="S3361" i="1"/>
  <c r="S3358" i="1"/>
  <c r="S3357" i="1"/>
  <c r="S3356" i="1"/>
  <c r="S3374" i="1"/>
  <c r="S3373" i="1"/>
  <c r="S874" i="1"/>
  <c r="S890" i="1"/>
  <c r="S932" i="1"/>
  <c r="S1032" i="1"/>
  <c r="S1074" i="1"/>
  <c r="S1090" i="1"/>
  <c r="S1174" i="1"/>
  <c r="S1190" i="1"/>
  <c r="S1274" i="1"/>
  <c r="S1290" i="1"/>
  <c r="S1332" i="1"/>
  <c r="S1361" i="1"/>
  <c r="S1403" i="1"/>
  <c r="S1419" i="1"/>
  <c r="S1432" i="1"/>
  <c r="S1461" i="1"/>
  <c r="S1532" i="1"/>
  <c r="S1561" i="1"/>
  <c r="S1574" i="1"/>
  <c r="S1590" i="1"/>
  <c r="S1632" i="1"/>
  <c r="S1661" i="1"/>
  <c r="S1674" i="1"/>
  <c r="S1690" i="1"/>
  <c r="S1703" i="1"/>
  <c r="S1719" i="1"/>
  <c r="S1845" i="1"/>
  <c r="S1883" i="1"/>
  <c r="S1906" i="1"/>
  <c r="S2010" i="1"/>
  <c r="S2036" i="1"/>
  <c r="S2335" i="1"/>
  <c r="S2615" i="1"/>
  <c r="S2670" i="1"/>
  <c r="S2654" i="1"/>
  <c r="S2666" i="1"/>
  <c r="S2650" i="1"/>
  <c r="S2662" i="1"/>
  <c r="S2659" i="1"/>
  <c r="S2658" i="1"/>
  <c r="S2656" i="1"/>
  <c r="S2655" i="1"/>
  <c r="S2673" i="1"/>
  <c r="S2653" i="1"/>
  <c r="S2671" i="1"/>
  <c r="S2651" i="1"/>
  <c r="S2669" i="1"/>
  <c r="S2649" i="1"/>
  <c r="S2668" i="1"/>
  <c r="S2664" i="1"/>
  <c r="S2940" i="1"/>
  <c r="S3199" i="1"/>
  <c r="S3183" i="1"/>
  <c r="S3196" i="1"/>
  <c r="S3180" i="1"/>
  <c r="S3195" i="1"/>
  <c r="S3179" i="1"/>
  <c r="S3192" i="1"/>
  <c r="S3176" i="1"/>
  <c r="S3191" i="1"/>
  <c r="S3175" i="1"/>
  <c r="S3188" i="1"/>
  <c r="S3184" i="1"/>
  <c r="S3177" i="1"/>
  <c r="S3198" i="1"/>
  <c r="S3197" i="1"/>
  <c r="S3193" i="1"/>
  <c r="S3190" i="1"/>
  <c r="S3189" i="1"/>
  <c r="S3185" i="1"/>
  <c r="S3312" i="1"/>
  <c r="S3309" i="1"/>
  <c r="S3324" i="1"/>
  <c r="S3308" i="1"/>
  <c r="S3321" i="1"/>
  <c r="S3305" i="1"/>
  <c r="S3320" i="1"/>
  <c r="S3304" i="1"/>
  <c r="S3317" i="1"/>
  <c r="S3301" i="1"/>
  <c r="S3313" i="1"/>
  <c r="S3323" i="1"/>
  <c r="S3322" i="1"/>
  <c r="S3318" i="1"/>
  <c r="S3316" i="1"/>
  <c r="S3315" i="1"/>
  <c r="S3311" i="1"/>
  <c r="S3310" i="1"/>
  <c r="S3307" i="1"/>
  <c r="S3302" i="1"/>
  <c r="S3352" i="1"/>
  <c r="S875" i="1"/>
  <c r="S891" i="1"/>
  <c r="S933" i="1"/>
  <c r="S1033" i="1"/>
  <c r="S1075" i="1"/>
  <c r="S1091" i="1"/>
  <c r="S1175" i="1"/>
  <c r="S1191" i="1"/>
  <c r="S1275" i="1"/>
  <c r="S1291" i="1"/>
  <c r="S1333" i="1"/>
  <c r="S1346" i="1"/>
  <c r="S1362" i="1"/>
  <c r="S1404" i="1"/>
  <c r="S1420" i="1"/>
  <c r="S1433" i="1"/>
  <c r="S1446" i="1"/>
  <c r="S1462" i="1"/>
  <c r="S1575" i="1"/>
  <c r="S1591" i="1"/>
  <c r="S1675" i="1"/>
  <c r="S1691" i="1"/>
  <c r="S1704" i="1"/>
  <c r="S1720" i="1"/>
  <c r="S1762" i="1"/>
  <c r="S1760" i="1"/>
  <c r="S1772" i="1"/>
  <c r="S1771" i="1"/>
  <c r="S1764" i="1"/>
  <c r="S1823" i="1"/>
  <c r="S1907" i="1"/>
  <c r="S2011" i="1"/>
  <c r="S2037" i="1"/>
  <c r="S2336" i="1"/>
  <c r="S2412" i="1"/>
  <c r="S2420" i="1"/>
  <c r="S2404" i="1"/>
  <c r="S2411" i="1"/>
  <c r="S2410" i="1"/>
  <c r="S2408" i="1"/>
  <c r="S2407" i="1"/>
  <c r="S2406" i="1"/>
  <c r="S2422" i="1"/>
  <c r="S2403" i="1"/>
  <c r="S2421" i="1"/>
  <c r="S2402" i="1"/>
  <c r="S2419" i="1"/>
  <c r="S2401" i="1"/>
  <c r="S2416" i="1"/>
  <c r="S2616" i="1"/>
  <c r="S2652" i="1"/>
  <c r="S2945" i="1"/>
  <c r="S3178" i="1"/>
  <c r="S3300" i="1"/>
  <c r="S3353" i="1"/>
  <c r="S1705" i="1"/>
  <c r="S1721" i="1"/>
  <c r="S1908" i="1"/>
  <c r="S2012" i="1"/>
  <c r="S2038" i="1"/>
  <c r="S2337" i="1"/>
  <c r="S2470" i="1"/>
  <c r="S2454" i="1"/>
  <c r="S2462" i="1"/>
  <c r="S2459" i="1"/>
  <c r="S2458" i="1"/>
  <c r="S2456" i="1"/>
  <c r="S2473" i="1"/>
  <c r="S2455" i="1"/>
  <c r="S2472" i="1"/>
  <c r="S2453" i="1"/>
  <c r="S2469" i="1"/>
  <c r="S2451" i="1"/>
  <c r="S2468" i="1"/>
  <c r="S2450" i="1"/>
  <c r="S2467" i="1"/>
  <c r="S2449" i="1"/>
  <c r="S2464" i="1"/>
  <c r="S3070" i="1"/>
  <c r="S3054" i="1"/>
  <c r="S3067" i="1"/>
  <c r="S3051" i="1"/>
  <c r="S3066" i="1"/>
  <c r="S3050" i="1"/>
  <c r="S3063" i="1"/>
  <c r="S3062" i="1"/>
  <c r="S3059" i="1"/>
  <c r="S3071" i="1"/>
  <c r="S3055" i="1"/>
  <c r="S3058" i="1"/>
  <c r="S3057" i="1"/>
  <c r="S3053" i="1"/>
  <c r="S3052" i="1"/>
  <c r="S3074" i="1"/>
  <c r="S3073" i="1"/>
  <c r="S3072" i="1"/>
  <c r="S3065" i="1"/>
  <c r="S877" i="1"/>
  <c r="S906" i="1"/>
  <c r="S919" i="1"/>
  <c r="S935" i="1"/>
  <c r="S964" i="1"/>
  <c r="S1006" i="1"/>
  <c r="S1019" i="1"/>
  <c r="S1035" i="1"/>
  <c r="S1077" i="1"/>
  <c r="S1093" i="1"/>
  <c r="S1177" i="1"/>
  <c r="S1193" i="1"/>
  <c r="S1277" i="1"/>
  <c r="S1293" i="1"/>
  <c r="S1335" i="1"/>
  <c r="S1348" i="1"/>
  <c r="S1364" i="1"/>
  <c r="S1406" i="1"/>
  <c r="S1435" i="1"/>
  <c r="S1448" i="1"/>
  <c r="S1464" i="1"/>
  <c r="S1535" i="1"/>
  <c r="S1548" i="1"/>
  <c r="L1547" i="1" s="1"/>
  <c r="S1564" i="1"/>
  <c r="S1577" i="1"/>
  <c r="S1593" i="1"/>
  <c r="S1635" i="1"/>
  <c r="S1648" i="1"/>
  <c r="S1664" i="1"/>
  <c r="S1677" i="1"/>
  <c r="S1693" i="1"/>
  <c r="S1706" i="1"/>
  <c r="S1735" i="1"/>
  <c r="S1748" i="1"/>
  <c r="S1766" i="1"/>
  <c r="S1825" i="1"/>
  <c r="S1890" i="1"/>
  <c r="S1909" i="1"/>
  <c r="S2015" i="1"/>
  <c r="S2039" i="1"/>
  <c r="S2339" i="1"/>
  <c r="S2400" i="1"/>
  <c r="S2660" i="1"/>
  <c r="S2947" i="1"/>
  <c r="S3056" i="1"/>
  <c r="S3182" i="1"/>
  <c r="S3306" i="1"/>
  <c r="S3368" i="1"/>
  <c r="S878" i="1"/>
  <c r="S907" i="1"/>
  <c r="S920" i="1"/>
  <c r="S936" i="1"/>
  <c r="S949" i="1"/>
  <c r="S1007" i="1"/>
  <c r="S1020" i="1"/>
  <c r="S1036" i="1"/>
  <c r="S1078" i="1"/>
  <c r="S1094" i="1"/>
  <c r="S1178" i="1"/>
  <c r="S1194" i="1"/>
  <c r="S1278" i="1"/>
  <c r="S1294" i="1"/>
  <c r="S1336" i="1"/>
  <c r="S1349" i="1"/>
  <c r="S1365" i="1"/>
  <c r="S1407" i="1"/>
  <c r="S1436" i="1"/>
  <c r="S1449" i="1"/>
  <c r="S1465" i="1"/>
  <c r="S1536" i="1"/>
  <c r="S1549" i="1"/>
  <c r="S1565" i="1"/>
  <c r="S1578" i="1"/>
  <c r="S1594" i="1"/>
  <c r="S1636" i="1"/>
  <c r="S1649" i="1"/>
  <c r="S1665" i="1"/>
  <c r="S1678" i="1"/>
  <c r="S1694" i="1"/>
  <c r="S1707" i="1"/>
  <c r="S1736" i="1"/>
  <c r="S1749" i="1"/>
  <c r="S1767" i="1"/>
  <c r="S1828" i="1"/>
  <c r="S1892" i="1"/>
  <c r="S1910" i="1"/>
  <c r="S2019" i="1"/>
  <c r="S2040" i="1"/>
  <c r="S2233" i="1"/>
  <c r="S2247" i="1"/>
  <c r="S2231" i="1"/>
  <c r="S2246" i="1"/>
  <c r="S2230" i="1"/>
  <c r="S2245" i="1"/>
  <c r="S2229" i="1"/>
  <c r="S2243" i="1"/>
  <c r="S2227" i="1"/>
  <c r="S2242" i="1"/>
  <c r="S2226" i="1"/>
  <c r="S2241" i="1"/>
  <c r="S2225" i="1"/>
  <c r="S2238" i="1"/>
  <c r="S2340" i="1"/>
  <c r="S2405" i="1"/>
  <c r="S2452" i="1"/>
  <c r="S2641" i="1"/>
  <c r="S2625" i="1"/>
  <c r="S2637" i="1"/>
  <c r="S2633" i="1"/>
  <c r="S2644" i="1"/>
  <c r="S2624" i="1"/>
  <c r="S2643" i="1"/>
  <c r="S2640" i="1"/>
  <c r="S2639" i="1"/>
  <c r="S2638" i="1"/>
  <c r="S2635" i="1"/>
  <c r="S2634" i="1"/>
  <c r="S2632" i="1"/>
  <c r="S2648" i="1"/>
  <c r="S2629" i="1"/>
  <c r="S2661" i="1"/>
  <c r="S3060" i="1"/>
  <c r="S3186" i="1"/>
  <c r="S3314" i="1"/>
  <c r="S1079" i="1"/>
  <c r="S1179" i="1"/>
  <c r="S1279" i="1"/>
  <c r="S1321" i="1"/>
  <c r="S1337" i="1"/>
  <c r="S1350" i="1"/>
  <c r="S1366" i="1"/>
  <c r="S1408" i="1"/>
  <c r="S1421" i="1"/>
  <c r="S1437" i="1"/>
  <c r="S1450" i="1"/>
  <c r="S1466" i="1"/>
  <c r="S1537" i="1"/>
  <c r="S1550" i="1"/>
  <c r="S1566" i="1"/>
  <c r="S1579" i="1"/>
  <c r="S1595" i="1"/>
  <c r="S1637" i="1"/>
  <c r="S1650" i="1"/>
  <c r="S1666" i="1"/>
  <c r="S1679" i="1"/>
  <c r="S1695" i="1"/>
  <c r="S1708" i="1"/>
  <c r="S1737" i="1"/>
  <c r="S1750" i="1"/>
  <c r="S1768" i="1"/>
  <c r="S1829" i="1"/>
  <c r="S1911" i="1"/>
  <c r="S2344" i="1"/>
  <c r="S2409" i="1"/>
  <c r="S2457" i="1"/>
  <c r="S2663" i="1"/>
  <c r="S2970" i="1"/>
  <c r="S2954" i="1"/>
  <c r="S2967" i="1"/>
  <c r="S2951" i="1"/>
  <c r="S2966" i="1"/>
  <c r="S2950" i="1"/>
  <c r="S2963" i="1"/>
  <c r="S2962" i="1"/>
  <c r="S2971" i="1"/>
  <c r="S2955" i="1"/>
  <c r="S2964" i="1"/>
  <c r="S2961" i="1"/>
  <c r="S2959" i="1"/>
  <c r="S2958" i="1"/>
  <c r="S2957" i="1"/>
  <c r="S2953" i="1"/>
  <c r="S2952" i="1"/>
  <c r="S2972" i="1"/>
  <c r="S3061" i="1"/>
  <c r="S3187" i="1"/>
  <c r="S3319" i="1"/>
  <c r="S923" i="1"/>
  <c r="S994" i="1"/>
  <c r="S1023" i="1"/>
  <c r="S1323" i="1"/>
  <c r="S1352" i="1"/>
  <c r="S1423" i="1"/>
  <c r="S1452" i="1"/>
  <c r="S1523" i="1"/>
  <c r="S1552" i="1"/>
  <c r="S1623" i="1"/>
  <c r="S1652" i="1"/>
  <c r="S1710" i="1"/>
  <c r="S1723" i="1"/>
  <c r="S1752" i="1"/>
  <c r="S1770" i="1"/>
  <c r="S1834" i="1"/>
  <c r="S1891" i="1"/>
  <c r="S1875" i="1"/>
  <c r="S1889" i="1"/>
  <c r="S1873" i="1"/>
  <c r="S1888" i="1"/>
  <c r="S1885" i="1"/>
  <c r="S1884" i="1"/>
  <c r="S1895" i="1"/>
  <c r="S1915" i="1"/>
  <c r="S2228" i="1"/>
  <c r="S2414" i="1"/>
  <c r="S2461" i="1"/>
  <c r="S2628" i="1"/>
  <c r="S2667" i="1"/>
  <c r="S2812" i="1"/>
  <c r="S2824" i="1"/>
  <c r="S2808" i="1"/>
  <c r="S2820" i="1"/>
  <c r="S2804" i="1"/>
  <c r="S2813" i="1"/>
  <c r="S2816" i="1"/>
  <c r="S2815" i="1"/>
  <c r="S2811" i="1"/>
  <c r="S2810" i="1"/>
  <c r="S2809" i="1"/>
  <c r="S2806" i="1"/>
  <c r="S2805" i="1"/>
  <c r="S2803" i="1"/>
  <c r="S2821" i="1"/>
  <c r="S2800" i="1"/>
  <c r="S2960" i="1"/>
  <c r="S3068" i="1"/>
  <c r="S1916" i="1"/>
  <c r="S2020" i="1"/>
  <c r="S2004" i="1"/>
  <c r="S2018" i="1"/>
  <c r="S2002" i="1"/>
  <c r="S2017" i="1"/>
  <c r="S2001" i="1"/>
  <c r="S2016" i="1"/>
  <c r="S2000" i="1"/>
  <c r="S2014" i="1"/>
  <c r="S1998" i="1"/>
  <c r="S2013" i="1"/>
  <c r="S2033" i="1"/>
  <c r="S2047" i="1"/>
  <c r="S2031" i="1"/>
  <c r="S2046" i="1"/>
  <c r="S2030" i="1"/>
  <c r="S2045" i="1"/>
  <c r="S2029" i="1"/>
  <c r="S2043" i="1"/>
  <c r="S2027" i="1"/>
  <c r="S2042" i="1"/>
  <c r="S2026" i="1"/>
  <c r="S2041" i="1"/>
  <c r="S2025" i="1"/>
  <c r="S3212" i="1"/>
  <c r="S3209" i="1"/>
  <c r="S3224" i="1"/>
  <c r="S3208" i="1"/>
  <c r="S3221" i="1"/>
  <c r="S3205" i="1"/>
  <c r="S3220" i="1"/>
  <c r="S3204" i="1"/>
  <c r="S3217" i="1"/>
  <c r="S3201" i="1"/>
  <c r="S3213" i="1"/>
  <c r="S3200" i="1"/>
  <c r="S3223" i="1"/>
  <c r="S3222" i="1"/>
  <c r="S3219" i="1"/>
  <c r="S3216" i="1"/>
  <c r="S3215" i="1"/>
  <c r="S3214" i="1"/>
  <c r="S3207" i="1"/>
  <c r="S3341" i="1"/>
  <c r="S3325" i="1"/>
  <c r="S3338" i="1"/>
  <c r="S3337" i="1"/>
  <c r="S3334" i="1"/>
  <c r="S3349" i="1"/>
  <c r="S3333" i="1"/>
  <c r="S3346" i="1"/>
  <c r="S3330" i="1"/>
  <c r="S3342" i="1"/>
  <c r="S3326" i="1"/>
  <c r="S2527" i="1"/>
  <c r="S2546" i="1"/>
  <c r="S2712" i="1"/>
  <c r="S2708" i="1"/>
  <c r="S2720" i="1"/>
  <c r="S2704" i="1"/>
  <c r="S2716" i="1"/>
  <c r="S2770" i="1"/>
  <c r="S2754" i="1"/>
  <c r="S2766" i="1"/>
  <c r="S2750" i="1"/>
  <c r="S2762" i="1"/>
  <c r="S2767" i="1"/>
  <c r="S2902" i="1"/>
  <c r="S3256" i="1"/>
  <c r="S3327" i="1"/>
  <c r="S3399" i="1"/>
  <c r="S3383" i="1"/>
  <c r="S3396" i="1"/>
  <c r="S3380" i="1"/>
  <c r="S3395" i="1"/>
  <c r="S3379" i="1"/>
  <c r="S3392" i="1"/>
  <c r="S3376" i="1"/>
  <c r="S3391" i="1"/>
  <c r="S3375" i="1"/>
  <c r="S3388" i="1"/>
  <c r="S3384" i="1"/>
  <c r="S2112" i="1"/>
  <c r="S2212" i="1"/>
  <c r="S2283" i="1"/>
  <c r="S2312" i="1"/>
  <c r="S2512" i="1"/>
  <c r="S2520" i="1"/>
  <c r="S2504" i="1"/>
  <c r="S2515" i="1"/>
  <c r="S2530" i="1"/>
  <c r="S2700" i="1"/>
  <c r="S2719" i="1"/>
  <c r="S2751" i="1"/>
  <c r="S2771" i="1"/>
  <c r="S2907" i="1"/>
  <c r="S3047" i="1"/>
  <c r="S3260" i="1"/>
  <c r="S3331" i="1"/>
  <c r="S3378" i="1"/>
  <c r="S1855" i="1"/>
  <c r="S1871" i="1"/>
  <c r="S1955" i="1"/>
  <c r="S1971" i="1"/>
  <c r="S1984" i="1"/>
  <c r="S2055" i="1"/>
  <c r="S2071" i="1"/>
  <c r="S2084" i="1"/>
  <c r="S2113" i="1"/>
  <c r="S2155" i="1"/>
  <c r="S2171" i="1"/>
  <c r="S2184" i="1"/>
  <c r="S2213" i="1"/>
  <c r="S2284" i="1"/>
  <c r="S2313" i="1"/>
  <c r="S2516" i="1"/>
  <c r="S2531" i="1"/>
  <c r="S2570" i="1"/>
  <c r="S2554" i="1"/>
  <c r="S2566" i="1"/>
  <c r="S2550" i="1"/>
  <c r="S2562" i="1"/>
  <c r="S2567" i="1"/>
  <c r="S2701" i="1"/>
  <c r="S2721" i="1"/>
  <c r="S2752" i="1"/>
  <c r="S2772" i="1"/>
  <c r="S2788" i="1"/>
  <c r="S2841" i="1"/>
  <c r="S2825" i="1"/>
  <c r="S2837" i="1"/>
  <c r="S2849" i="1"/>
  <c r="S2833" i="1"/>
  <c r="S2842" i="1"/>
  <c r="S2826" i="1"/>
  <c r="S2845" i="1"/>
  <c r="S2910" i="1"/>
  <c r="S2999" i="1"/>
  <c r="S2983" i="1"/>
  <c r="S2996" i="1"/>
  <c r="S2980" i="1"/>
  <c r="S2995" i="1"/>
  <c r="S2979" i="1"/>
  <c r="S2992" i="1"/>
  <c r="S2976" i="1"/>
  <c r="S2991" i="1"/>
  <c r="S2975" i="1"/>
  <c r="S2988" i="1"/>
  <c r="S2984" i="1"/>
  <c r="S3012" i="1"/>
  <c r="S3009" i="1"/>
  <c r="S3024" i="1"/>
  <c r="S3008" i="1"/>
  <c r="S3021" i="1"/>
  <c r="S3005" i="1"/>
  <c r="S3020" i="1"/>
  <c r="S3004" i="1"/>
  <c r="S3017" i="1"/>
  <c r="S3001" i="1"/>
  <c r="L3000" i="1" s="1"/>
  <c r="S3013" i="1"/>
  <c r="S3097" i="1"/>
  <c r="S3261" i="1"/>
  <c r="S3332" i="1"/>
  <c r="S3381" i="1"/>
  <c r="S1856" i="1"/>
  <c r="S1872" i="1"/>
  <c r="S1956" i="1"/>
  <c r="S1972" i="1"/>
  <c r="S1985" i="1"/>
  <c r="S2056" i="1"/>
  <c r="S2072" i="1"/>
  <c r="S2085" i="1"/>
  <c r="S2098" i="1"/>
  <c r="S2114" i="1"/>
  <c r="S2156" i="1"/>
  <c r="S2172" i="1"/>
  <c r="S2185" i="1"/>
  <c r="S2198" i="1"/>
  <c r="S2214" i="1"/>
  <c r="S2285" i="1"/>
  <c r="S2298" i="1"/>
  <c r="S2314" i="1"/>
  <c r="S2383" i="1"/>
  <c r="S2391" i="1"/>
  <c r="S2375" i="1"/>
  <c r="S2389" i="1"/>
  <c r="S2499" i="1"/>
  <c r="S2517" i="1"/>
  <c r="S2532" i="1"/>
  <c r="S2702" i="1"/>
  <c r="S2722" i="1"/>
  <c r="S2753" i="1"/>
  <c r="S2773" i="1"/>
  <c r="S2911" i="1"/>
  <c r="S3041" i="1"/>
  <c r="S3025" i="1"/>
  <c r="S3038" i="1"/>
  <c r="S3037" i="1"/>
  <c r="S3034" i="1"/>
  <c r="S3049" i="1"/>
  <c r="S3033" i="1"/>
  <c r="S3046" i="1"/>
  <c r="S3030" i="1"/>
  <c r="S3042" i="1"/>
  <c r="S3026" i="1"/>
  <c r="S3264" i="1"/>
  <c r="S3335" i="1"/>
  <c r="S3382" i="1"/>
  <c r="S1987" i="1"/>
  <c r="S2087" i="1"/>
  <c r="S2100" i="1"/>
  <c r="S2116" i="1"/>
  <c r="S2187" i="1"/>
  <c r="S2200" i="1"/>
  <c r="S2216" i="1"/>
  <c r="S2287" i="1"/>
  <c r="S2300" i="1"/>
  <c r="S2316" i="1"/>
  <c r="S2501" i="1"/>
  <c r="S2519" i="1"/>
  <c r="S2535" i="1"/>
  <c r="S2705" i="1"/>
  <c r="S2756" i="1"/>
  <c r="S2783" i="1"/>
  <c r="S2795" i="1"/>
  <c r="S2779" i="1"/>
  <c r="S2791" i="1"/>
  <c r="S2775" i="1"/>
  <c r="S2792" i="1"/>
  <c r="S2915" i="1"/>
  <c r="S3027" i="1"/>
  <c r="S3099" i="1"/>
  <c r="S3083" i="1"/>
  <c r="S3096" i="1"/>
  <c r="S3080" i="1"/>
  <c r="S3095" i="1"/>
  <c r="S3079" i="1"/>
  <c r="S3092" i="1"/>
  <c r="S3076" i="1"/>
  <c r="S3091" i="1"/>
  <c r="S3075" i="1"/>
  <c r="S3088" i="1"/>
  <c r="S3084" i="1"/>
  <c r="S3112" i="1"/>
  <c r="S3109" i="1"/>
  <c r="S3124" i="1"/>
  <c r="S3108" i="1"/>
  <c r="S3121" i="1"/>
  <c r="S3105" i="1"/>
  <c r="S3120" i="1"/>
  <c r="S3104" i="1"/>
  <c r="S3117" i="1"/>
  <c r="S3101" i="1"/>
  <c r="S3113" i="1"/>
  <c r="S3268" i="1"/>
  <c r="S3339" i="1"/>
  <c r="S3386" i="1"/>
  <c r="S1859" i="1"/>
  <c r="S1959" i="1"/>
  <c r="S1988" i="1"/>
  <c r="S2059" i="1"/>
  <c r="S2088" i="1"/>
  <c r="S2101" i="1"/>
  <c r="S2117" i="1"/>
  <c r="S2159" i="1"/>
  <c r="S2188" i="1"/>
  <c r="S2201" i="1"/>
  <c r="S2217" i="1"/>
  <c r="S2259" i="1"/>
  <c r="S2288" i="1"/>
  <c r="S2301" i="1"/>
  <c r="S2317" i="1"/>
  <c r="S2374" i="1"/>
  <c r="S2393" i="1"/>
  <c r="S2441" i="1"/>
  <c r="S2425" i="1"/>
  <c r="S2433" i="1"/>
  <c r="S2440" i="1"/>
  <c r="S2502" i="1"/>
  <c r="S2521" i="1"/>
  <c r="S2536" i="1"/>
  <c r="S2552" i="1"/>
  <c r="S2572" i="1"/>
  <c r="S2706" i="1"/>
  <c r="S2741" i="1"/>
  <c r="S2725" i="1"/>
  <c r="S2737" i="1"/>
  <c r="S2733" i="1"/>
  <c r="S2742" i="1"/>
  <c r="S2757" i="1"/>
  <c r="S2793" i="1"/>
  <c r="S2829" i="1"/>
  <c r="S2916" i="1"/>
  <c r="S2981" i="1"/>
  <c r="S3003" i="1"/>
  <c r="S3028" i="1"/>
  <c r="S3141" i="1"/>
  <c r="S3125" i="1"/>
  <c r="S3138" i="1"/>
  <c r="S3137" i="1"/>
  <c r="S3134" i="1"/>
  <c r="S3149" i="1"/>
  <c r="S3133" i="1"/>
  <c r="S3146" i="1"/>
  <c r="S3130" i="1"/>
  <c r="S3142" i="1"/>
  <c r="S3126" i="1"/>
  <c r="S3269" i="1"/>
  <c r="S3340" i="1"/>
  <c r="S3387" i="1"/>
  <c r="S1860" i="1"/>
  <c r="S1960" i="1"/>
  <c r="S1973" i="1"/>
  <c r="S1989" i="1"/>
  <c r="S2060" i="1"/>
  <c r="S2073" i="1"/>
  <c r="S2089" i="1"/>
  <c r="S2102" i="1"/>
  <c r="S2118" i="1"/>
  <c r="S2160" i="1"/>
  <c r="S2173" i="1"/>
  <c r="S2189" i="1"/>
  <c r="S2202" i="1"/>
  <c r="S2218" i="1"/>
  <c r="S2260" i="1"/>
  <c r="S2273" i="1"/>
  <c r="S2289" i="1"/>
  <c r="S2302" i="1"/>
  <c r="S2318" i="1"/>
  <c r="S2376" i="1"/>
  <c r="S2394" i="1"/>
  <c r="S2503" i="1"/>
  <c r="S2522" i="1"/>
  <c r="S2538" i="1"/>
  <c r="S2553" i="1"/>
  <c r="S2573" i="1"/>
  <c r="S2683" i="1"/>
  <c r="S2695" i="1"/>
  <c r="S2679" i="1"/>
  <c r="S2691" i="1"/>
  <c r="S2675" i="1"/>
  <c r="S2692" i="1"/>
  <c r="S2707" i="1"/>
  <c r="S2743" i="1"/>
  <c r="S2758" i="1"/>
  <c r="S2774" i="1"/>
  <c r="S2794" i="1"/>
  <c r="S2830" i="1"/>
  <c r="S2870" i="1"/>
  <c r="S2854" i="1"/>
  <c r="S2867" i="1"/>
  <c r="S2851" i="1"/>
  <c r="S2866" i="1"/>
  <c r="S2850" i="1"/>
  <c r="S2863" i="1"/>
  <c r="S2862" i="1"/>
  <c r="S2871" i="1"/>
  <c r="S2855" i="1"/>
  <c r="S2874" i="1"/>
  <c r="S2917" i="1"/>
  <c r="S2982" i="1"/>
  <c r="S3006" i="1"/>
  <c r="S3029" i="1"/>
  <c r="S3077" i="1"/>
  <c r="S3100" i="1"/>
  <c r="S3170" i="1"/>
  <c r="S3154" i="1"/>
  <c r="S3167" i="1"/>
  <c r="S3151" i="1"/>
  <c r="S3166" i="1"/>
  <c r="S3150" i="1"/>
  <c r="S3163" i="1"/>
  <c r="S3162" i="1"/>
  <c r="S3159" i="1"/>
  <c r="S3171" i="1"/>
  <c r="S3155" i="1"/>
  <c r="S3272" i="1"/>
  <c r="S3343" i="1"/>
  <c r="S3389" i="1"/>
  <c r="S1975" i="1"/>
  <c r="S2075" i="1"/>
  <c r="S2104" i="1"/>
  <c r="S2175" i="1"/>
  <c r="S2204" i="1"/>
  <c r="S2275" i="1"/>
  <c r="S2304" i="1"/>
  <c r="S2370" i="1"/>
  <c r="S2362" i="1"/>
  <c r="S2363" i="1"/>
  <c r="S2378" i="1"/>
  <c r="S2396" i="1"/>
  <c r="S2426" i="1"/>
  <c r="S2444" i="1"/>
  <c r="S2506" i="1"/>
  <c r="S2556" i="1"/>
  <c r="S2583" i="1"/>
  <c r="S2595" i="1"/>
  <c r="S2579" i="1"/>
  <c r="S2591" i="1"/>
  <c r="S2575" i="1"/>
  <c r="S2592" i="1"/>
  <c r="S2674" i="1"/>
  <c r="S2694" i="1"/>
  <c r="S2710" i="1"/>
  <c r="S2726" i="1"/>
  <c r="S2745" i="1"/>
  <c r="S2760" i="1"/>
  <c r="S2777" i="1"/>
  <c r="S2797" i="1"/>
  <c r="S2832" i="1"/>
  <c r="S2852" i="1"/>
  <c r="S2899" i="1"/>
  <c r="S2883" i="1"/>
  <c r="S2896" i="1"/>
  <c r="S2880" i="1"/>
  <c r="S2895" i="1"/>
  <c r="S2879" i="1"/>
  <c r="S2892" i="1"/>
  <c r="S2876" i="1"/>
  <c r="S2891" i="1"/>
  <c r="S2875" i="1"/>
  <c r="S2884" i="1"/>
  <c r="S2986" i="1"/>
  <c r="S3010" i="1"/>
  <c r="S3032" i="1"/>
  <c r="S3081" i="1"/>
  <c r="S3103" i="1"/>
  <c r="S3128" i="1"/>
  <c r="S3152" i="1"/>
  <c r="S3241" i="1"/>
  <c r="S3225" i="1"/>
  <c r="S3238" i="1"/>
  <c r="S3237" i="1"/>
  <c r="S3234" i="1"/>
  <c r="S3249" i="1"/>
  <c r="S3233" i="1"/>
  <c r="S3246" i="1"/>
  <c r="S3230" i="1"/>
  <c r="S3242" i="1"/>
  <c r="S3226" i="1"/>
  <c r="S3345" i="1"/>
  <c r="S3393" i="1"/>
  <c r="S2541" i="1"/>
  <c r="S2525" i="1"/>
  <c r="S2537" i="1"/>
  <c r="S2533" i="1"/>
  <c r="S2542" i="1"/>
  <c r="S2912" i="1"/>
  <c r="S2909" i="1"/>
  <c r="S2924" i="1"/>
  <c r="S2908" i="1"/>
  <c r="S2921" i="1"/>
  <c r="S2905" i="1"/>
  <c r="S2920" i="1"/>
  <c r="S2904" i="1"/>
  <c r="S2913" i="1"/>
  <c r="S2922" i="1"/>
  <c r="S3270" i="1"/>
  <c r="S3254" i="1"/>
  <c r="S3267" i="1"/>
  <c r="S3251" i="1"/>
  <c r="S3266" i="1"/>
  <c r="S3250" i="1"/>
  <c r="S3263" i="1"/>
  <c r="S3262" i="1"/>
  <c r="S3259" i="1"/>
  <c r="S3271" i="1"/>
  <c r="S3255" i="1"/>
  <c r="S3347" i="1"/>
  <c r="S3413" i="1"/>
  <c r="S3426" i="1"/>
  <c r="S3442" i="1"/>
  <c r="S3455" i="1"/>
  <c r="S3471" i="1"/>
  <c r="S3484" i="1"/>
  <c r="S3513" i="1"/>
  <c r="S3526" i="1"/>
  <c r="S3542" i="1"/>
  <c r="S3555" i="1"/>
  <c r="S3571" i="1"/>
  <c r="S3584" i="1"/>
  <c r="S3600" i="1"/>
  <c r="S3613" i="1"/>
  <c r="S3414" i="1"/>
  <c r="S3427" i="1"/>
  <c r="S3443" i="1"/>
  <c r="S3456" i="1"/>
  <c r="S3472" i="1"/>
  <c r="S3485" i="1"/>
  <c r="S3514" i="1"/>
  <c r="S3527" i="1"/>
  <c r="S3543" i="1"/>
  <c r="S3556" i="1"/>
  <c r="S3572" i="1"/>
  <c r="S3585" i="1"/>
  <c r="S3614" i="1"/>
  <c r="S3515" i="1"/>
  <c r="S3528" i="1"/>
  <c r="S3544" i="1"/>
  <c r="S3557" i="1"/>
  <c r="S3573" i="1"/>
  <c r="S3586" i="1"/>
  <c r="S3615" i="1"/>
  <c r="S3616" i="1"/>
  <c r="S3401" i="1"/>
  <c r="S3417" i="1"/>
  <c r="S3430" i="1"/>
  <c r="S3446" i="1"/>
  <c r="S3459" i="1"/>
  <c r="S3488" i="1"/>
  <c r="S3501" i="1"/>
  <c r="S3517" i="1"/>
  <c r="S3530" i="1"/>
  <c r="S3546" i="1"/>
  <c r="S3559" i="1"/>
  <c r="S3575" i="1"/>
  <c r="S3588" i="1"/>
  <c r="S3617" i="1"/>
  <c r="S3489" i="1"/>
  <c r="S3502" i="1"/>
  <c r="S3518" i="1"/>
  <c r="S3531" i="1"/>
  <c r="S3547" i="1"/>
  <c r="S3560" i="1"/>
  <c r="S3589" i="1"/>
  <c r="S3602" i="1"/>
  <c r="S3618" i="1"/>
  <c r="S3590" i="1"/>
  <c r="S3603" i="1"/>
  <c r="S3619" i="1"/>
  <c r="S3404" i="1"/>
  <c r="S3420" i="1"/>
  <c r="S3433" i="1"/>
  <c r="S3449" i="1"/>
  <c r="S3462" i="1"/>
  <c r="S3475" i="1"/>
  <c r="S3491" i="1"/>
  <c r="S3504" i="1"/>
  <c r="S3520" i="1"/>
  <c r="S3533" i="1"/>
  <c r="S3549" i="1"/>
  <c r="S3562" i="1"/>
  <c r="S3591" i="1"/>
  <c r="S3604" i="1"/>
  <c r="S3620" i="1"/>
  <c r="S3405" i="1"/>
  <c r="S3421" i="1"/>
  <c r="S3434" i="1"/>
  <c r="S3463" i="1"/>
  <c r="S3476" i="1"/>
  <c r="S3492" i="1"/>
  <c r="S3505" i="1"/>
  <c r="S3521" i="1"/>
  <c r="S3534" i="1"/>
  <c r="S3550" i="1"/>
  <c r="S3563" i="1"/>
  <c r="S3576" i="1"/>
  <c r="S3592" i="1"/>
  <c r="S3605" i="1"/>
  <c r="S3621" i="1"/>
  <c r="S3464" i="1"/>
  <c r="S3477" i="1"/>
  <c r="S3493" i="1"/>
  <c r="S3506" i="1"/>
  <c r="S3522" i="1"/>
  <c r="S3535" i="1"/>
  <c r="S3564" i="1"/>
  <c r="S3577" i="1"/>
  <c r="S3593" i="1"/>
  <c r="S3606" i="1"/>
  <c r="S3622" i="1"/>
  <c r="S3565" i="1"/>
  <c r="S3578" i="1"/>
  <c r="S3594" i="1"/>
  <c r="S3607" i="1"/>
  <c r="S3623" i="1"/>
  <c r="S3408" i="1"/>
  <c r="S3424" i="1"/>
  <c r="S3437" i="1"/>
  <c r="S3450" i="1"/>
  <c r="S3466" i="1"/>
  <c r="S3479" i="1"/>
  <c r="S3495" i="1"/>
  <c r="S3508" i="1"/>
  <c r="S3524" i="1"/>
  <c r="S3537" i="1"/>
  <c r="S3566" i="1"/>
  <c r="S3579" i="1"/>
  <c r="S3595" i="1"/>
  <c r="S3608" i="1"/>
  <c r="S3624" i="1"/>
  <c r="S3409" i="1"/>
  <c r="S3438" i="1"/>
  <c r="S3451" i="1"/>
  <c r="S3467" i="1"/>
  <c r="S3480" i="1"/>
  <c r="S3496" i="1"/>
  <c r="S3509" i="1"/>
  <c r="S3525" i="1"/>
  <c r="S3538" i="1"/>
  <c r="S3551" i="1"/>
  <c r="S3567" i="1"/>
  <c r="S3580" i="1"/>
  <c r="S3596" i="1"/>
  <c r="S3609" i="1"/>
  <c r="S3625" i="1"/>
  <c r="S3439" i="1"/>
  <c r="S3452" i="1"/>
  <c r="S3468" i="1"/>
  <c r="S3481" i="1"/>
  <c r="S3497" i="1"/>
  <c r="S3510" i="1"/>
  <c r="S3539" i="1"/>
  <c r="S3552" i="1"/>
  <c r="S3568" i="1"/>
  <c r="S3581" i="1"/>
  <c r="S3597" i="1"/>
  <c r="S3610" i="1"/>
  <c r="S3626" i="1"/>
  <c r="S3540" i="1"/>
  <c r="S3553" i="1"/>
  <c r="S3569" i="1"/>
  <c r="S3582" i="1"/>
  <c r="S3598" i="1"/>
  <c r="S3611" i="1"/>
  <c r="S3425" i="1"/>
  <c r="S3454" i="1"/>
  <c r="S3483" i="1"/>
  <c r="S3554" i="1"/>
  <c r="S3583" i="1"/>
  <c r="L892" i="1" l="1"/>
  <c r="L2574" i="1"/>
  <c r="L918" i="1"/>
  <c r="L2549" i="1"/>
  <c r="L867" i="1"/>
  <c r="L993" i="1"/>
  <c r="L2399" i="1"/>
  <c r="L388" i="1"/>
  <c r="L2524" i="1"/>
  <c r="L2424" i="1"/>
  <c r="L1723" i="1"/>
  <c r="L1572" i="1"/>
  <c r="L766" i="1"/>
  <c r="L1295" i="1"/>
  <c r="L691" i="1"/>
  <c r="L87" i="1"/>
  <c r="L2724" i="1"/>
  <c r="L2048" i="1"/>
  <c r="L313" i="1"/>
  <c r="L716" i="1"/>
  <c r="L2774" i="1"/>
  <c r="L3125" i="1"/>
  <c r="L1321" i="1"/>
  <c r="L3475" i="1"/>
  <c r="L2900" i="1"/>
  <c r="L1622" i="1"/>
  <c r="L1948" i="1"/>
  <c r="L187" i="1"/>
  <c r="L1522" i="1"/>
  <c r="L2223" i="1"/>
  <c r="L943" i="1"/>
  <c r="L3175" i="1"/>
  <c r="L1396" i="1"/>
  <c r="L1848" i="1"/>
  <c r="L1647" i="1"/>
  <c r="L162" i="1"/>
  <c r="L539" i="1"/>
  <c r="L3551" i="1"/>
  <c r="L3400" i="1"/>
  <c r="L1973" i="1"/>
  <c r="L1998" i="1"/>
  <c r="L2624" i="1"/>
  <c r="L1446" i="1"/>
  <c r="L741" i="1"/>
  <c r="L1773" i="1"/>
  <c r="L2474" i="1"/>
  <c r="L1095" i="1"/>
  <c r="L816" i="1"/>
  <c r="L791" i="1"/>
  <c r="L2023" i="1"/>
  <c r="L2875" i="1"/>
  <c r="L2298" i="1"/>
  <c r="L1672" i="1"/>
  <c r="L2599" i="1"/>
  <c r="L1471" i="1"/>
  <c r="L338" i="1"/>
  <c r="L2123" i="1"/>
  <c r="L1597" i="1"/>
  <c r="L3450" i="1"/>
  <c r="L3025" i="1"/>
  <c r="L3200" i="1"/>
  <c r="L1346" i="1"/>
  <c r="L590" i="1"/>
  <c r="L414" i="1"/>
  <c r="L3150" i="1"/>
  <c r="L2975" i="1"/>
  <c r="L1697" i="1"/>
  <c r="L439" i="1"/>
  <c r="L3425" i="1"/>
  <c r="L2674" i="1"/>
  <c r="L2850" i="1"/>
  <c r="L2198" i="1"/>
  <c r="L2825" i="1"/>
  <c r="L1873" i="1"/>
  <c r="L61" i="1"/>
  <c r="L60" i="1" s="1"/>
  <c r="L615" i="1"/>
  <c r="L288" i="1"/>
  <c r="L137" i="1"/>
  <c r="L3275" i="1"/>
  <c r="L363" i="1"/>
  <c r="L2449" i="1"/>
  <c r="L2173" i="1"/>
  <c r="L2373" i="1"/>
  <c r="L3075" i="1"/>
  <c r="L2749" i="1"/>
  <c r="L1019" i="1"/>
  <c r="L1018" i="1" s="1"/>
  <c r="L1270" i="1"/>
  <c r="L1371" i="1"/>
  <c r="L640" i="1"/>
  <c r="L464" i="1"/>
  <c r="L9" i="1"/>
  <c r="L8" i="1" s="1"/>
  <c r="L665" i="1"/>
  <c r="L1145" i="1"/>
  <c r="L3375" i="1"/>
  <c r="L1898" i="1"/>
  <c r="L1923" i="1"/>
  <c r="L112" i="1"/>
  <c r="L86" i="1" s="1"/>
  <c r="L3250" i="1"/>
  <c r="L3225" i="1"/>
  <c r="L1421" i="1"/>
  <c r="L2925" i="1"/>
  <c r="L1170" i="1"/>
  <c r="L1045" i="1"/>
  <c r="L35" i="1"/>
  <c r="L34" i="1" s="1"/>
  <c r="L263" i="1"/>
  <c r="L1823" i="1"/>
  <c r="L3501" i="1"/>
  <c r="L3602" i="1"/>
  <c r="L3601" i="1" s="1"/>
  <c r="L2148" i="1"/>
  <c r="L3300" i="1"/>
  <c r="L3350" i="1"/>
  <c r="L842" i="1"/>
  <c r="L841" i="1" s="1"/>
  <c r="L238" i="1"/>
  <c r="L212" i="1" s="1"/>
  <c r="L3325" i="1"/>
  <c r="L2950" i="1"/>
  <c r="L3050" i="1"/>
  <c r="L2649" i="1"/>
  <c r="L1070" i="1"/>
  <c r="L1798" i="1"/>
  <c r="L489" i="1"/>
  <c r="L2273" i="1"/>
  <c r="L2098" i="1"/>
  <c r="L2073" i="1"/>
  <c r="L2699" i="1"/>
  <c r="L2800" i="1"/>
  <c r="L1748" i="1"/>
  <c r="L2323" i="1"/>
  <c r="L1245" i="1"/>
  <c r="L968" i="1"/>
  <c r="L917" i="1" s="1"/>
  <c r="L1120" i="1"/>
  <c r="L1220" i="1"/>
  <c r="L3576" i="1"/>
  <c r="L3526" i="1"/>
  <c r="L3100" i="1"/>
  <c r="L2499" i="1"/>
  <c r="L1497" i="1"/>
  <c r="L1195" i="1"/>
  <c r="L514" i="1"/>
  <c r="L564" i="1"/>
  <c r="L2398" i="1" l="1"/>
  <c r="L690" i="1"/>
  <c r="L1722" i="1"/>
  <c r="L413" i="1"/>
  <c r="L1496" i="1"/>
  <c r="L589" i="1"/>
  <c r="L1320" i="1"/>
  <c r="L3500" i="1"/>
  <c r="L2799" i="1"/>
  <c r="L1044" i="1"/>
  <c r="S3627" i="1" l="1"/>
  <c r="S3628" i="1" s="1"/>
</calcChain>
</file>

<file path=xl/sharedStrings.xml><?xml version="1.0" encoding="utf-8"?>
<sst xmlns="http://schemas.openxmlformats.org/spreadsheetml/2006/main" count="10303" uniqueCount="551">
  <si>
    <t>Nivel</t>
  </si>
  <si>
    <t>N° Macrosserviço / Serviço</t>
  </si>
  <si>
    <t>Fonte</t>
  </si>
  <si>
    <t>Código</t>
  </si>
  <si>
    <t>Descrição Macrosserviço / Serviço</t>
  </si>
  <si>
    <t>Qtd. (valor calculado)</t>
  </si>
  <si>
    <t>Und.</t>
  </si>
  <si>
    <t>Custo Unitário Referência</t>
  </si>
  <si>
    <t>Custo Unitário</t>
  </si>
  <si>
    <t>BDI</t>
  </si>
  <si>
    <t>Preço Unitário (valor calculado)</t>
  </si>
  <si>
    <t>Preço Total (valor calculado)</t>
  </si>
  <si>
    <t>Observação</t>
  </si>
  <si>
    <t>N° Evento</t>
  </si>
  <si>
    <t>Evento</t>
  </si>
  <si>
    <t>N° Frente de Obra</t>
  </si>
  <si>
    <t>Frente de Obra</t>
  </si>
  <si>
    <t>Qtd.</t>
  </si>
  <si>
    <t>Valor</t>
  </si>
  <si>
    <t>Macrosserviço</t>
  </si>
  <si>
    <t>1</t>
  </si>
  <si>
    <t/>
  </si>
  <si>
    <t>PLACA DE OBRA</t>
  </si>
  <si>
    <t>Serviço</t>
  </si>
  <si>
    <t>1.1</t>
  </si>
  <si>
    <t>SINAPI</t>
  </si>
  <si>
    <t>103689</t>
  </si>
  <si>
    <t>FORNECIMENTO E INSTALAÇÃO DE PLACA DE OBRA COM CHAPA GALVANIZADA E ESTRUTURA DE MADEIRA. AF_03/2022_PS</t>
  </si>
  <si>
    <t>M2</t>
  </si>
  <si>
    <t>CASA 1</t>
  </si>
  <si>
    <t>2</t>
  </si>
  <si>
    <t>CANTEIRO DE OBRA</t>
  </si>
  <si>
    <t>2.1</t>
  </si>
  <si>
    <t>Outros</t>
  </si>
  <si>
    <t>SETOP-ED50128</t>
  </si>
  <si>
    <t>BARRACÃO DE OBRA PARA DEPÓSITO E FERRAMENTARIA TIPO-I, ÁREA INTERNA 14,52M2, EM CHAPA DE COMPENSADO RESINADO, INCLUSIVE MOBILIÁRIO (OBRA DE PEQUENO PORTE, EFETIVO ATÉ 30 HOMENS), PADRÃO DER-MG</t>
  </si>
  <si>
    <t>UN</t>
  </si>
  <si>
    <t>2.2</t>
  </si>
  <si>
    <t>SETOP-ED50130</t>
  </si>
  <si>
    <t>BARRACÃO DE OBRA PARA INSTALAÇÃO SANITÁRIA TIPO-I, ÁREA INTERNA 14,52M2, EM CHAPA DE COMPENSADO RESINADO (OBRA DE PEQUENO PORTE, EFETIVO ATÉ 30 HOMENS), PADRÃO DER-MG</t>
  </si>
  <si>
    <t>2.3</t>
  </si>
  <si>
    <t>SETOP-ED50148</t>
  </si>
  <si>
    <t>BARRACÃO DE OBRA PARA ESCRITÓRIO DA EMPREITEIRA TIPO-I, ÁREA INTERNA 18,15M2, EM CHAPA DE COMPENSADO RESINADO, INCLUSIVE MOBILIÁRIO (OBRA DE PEQUENO A MÉDIO PORTE, EFETIVO ATÉ 60 HOMENS) - PADRÃO DER-MG</t>
  </si>
  <si>
    <t>3</t>
  </si>
  <si>
    <t>ADMINISTRAÇÃO LOCAL</t>
  </si>
  <si>
    <t>3.1</t>
  </si>
  <si>
    <t>Composição</t>
  </si>
  <si>
    <t>COM-ADM-031</t>
  </si>
  <si>
    <t>CASA 2</t>
  </si>
  <si>
    <t>CASA 3</t>
  </si>
  <si>
    <t>4</t>
  </si>
  <si>
    <t>CASA 4</t>
  </si>
  <si>
    <t>5</t>
  </si>
  <si>
    <t>CASA 5</t>
  </si>
  <si>
    <t>6</t>
  </si>
  <si>
    <t>CASA 6</t>
  </si>
  <si>
    <t>7</t>
  </si>
  <si>
    <t>CASA 7</t>
  </si>
  <si>
    <t>8</t>
  </si>
  <si>
    <t>CASA 8</t>
  </si>
  <si>
    <t>9</t>
  </si>
  <si>
    <t>CASA 9</t>
  </si>
  <si>
    <t>10</t>
  </si>
  <si>
    <t>CASA 10</t>
  </si>
  <si>
    <t>11</t>
  </si>
  <si>
    <t>CASA 11</t>
  </si>
  <si>
    <t>12</t>
  </si>
  <si>
    <t>CASA 12</t>
  </si>
  <si>
    <t>13</t>
  </si>
  <si>
    <t>CASA 13</t>
  </si>
  <si>
    <t>14</t>
  </si>
  <si>
    <t>CASA 14</t>
  </si>
  <si>
    <t>15</t>
  </si>
  <si>
    <t>CASA 15</t>
  </si>
  <si>
    <t>16</t>
  </si>
  <si>
    <t>CASA 16</t>
  </si>
  <si>
    <t>17</t>
  </si>
  <si>
    <t>CASA 17</t>
  </si>
  <si>
    <t>18</t>
  </si>
  <si>
    <t>CASA 18</t>
  </si>
  <si>
    <t>19</t>
  </si>
  <si>
    <t>CASA 19</t>
  </si>
  <si>
    <t>20</t>
  </si>
  <si>
    <t>CASA 20</t>
  </si>
  <si>
    <t>21</t>
  </si>
  <si>
    <t>CASA 21</t>
  </si>
  <si>
    <t>22</t>
  </si>
  <si>
    <t>CASA 22</t>
  </si>
  <si>
    <t>23</t>
  </si>
  <si>
    <t>CASA 23</t>
  </si>
  <si>
    <t>24</t>
  </si>
  <si>
    <t>CASA 24</t>
  </si>
  <si>
    <t>25</t>
  </si>
  <si>
    <t>CASA 25</t>
  </si>
  <si>
    <t>SERVIÇOS PRELIMINARES</t>
  </si>
  <si>
    <t>4.1</t>
  </si>
  <si>
    <t>98525</t>
  </si>
  <si>
    <t>LIMPEZA MECANIZADA DE CAMADA VEGETAL, VEGETAÇÃO E PEQUENAS ÁRVORES (DIÂMETRO DE TRONCO MENOR QUE 0,20 M), COM TRATOR DE ESTEIRAS. AF_03/2024</t>
  </si>
  <si>
    <t>LOCAÇÃO DE OBRA</t>
  </si>
  <si>
    <t>5.1</t>
  </si>
  <si>
    <t>99059</t>
  </si>
  <si>
    <t>LOCAÇÃO CONVENCIONAL DE OBRA, UTILIZANDO GABARITO DE TÁBUAS CORRIDAS PONTALETADAS A CADA 2,00M - 2 UTILIZAÇÕES. AF_03/2024</t>
  </si>
  <si>
    <t>M</t>
  </si>
  <si>
    <t>MOVIMENTO DE TERRA</t>
  </si>
  <si>
    <t>6.1</t>
  </si>
  <si>
    <t>93358</t>
  </si>
  <si>
    <t>ESCAVAÇÃO MANUAL DE VALA. AF_09/2024</t>
  </si>
  <si>
    <t>M3</t>
  </si>
  <si>
    <t>6.2</t>
  </si>
  <si>
    <t>101616</t>
  </si>
  <si>
    <t>PREPARO DE FUNDO DE VALA COM LARGURA MENOR QUE 1,5 M (ACERTO DO SOLO NATURAL). AF_08/2020</t>
  </si>
  <si>
    <t>6.3</t>
  </si>
  <si>
    <t>93382</t>
  </si>
  <si>
    <t>REATERRO MANUAL DE VALAS, COM COMPACTADOR DE SOLOS DE PERCUSSÃO. AF_08/2023</t>
  </si>
  <si>
    <t>6.4</t>
  </si>
  <si>
    <t>100979</t>
  </si>
  <si>
    <t>CARGA, MANOBRA E DESCARGA DE SOLOS E MATERIAIS GRANULARES EM CAMINHÃO BASCULANTE 14 M³ - CARGA COM ESCAVADEIRA HIDRÁULICA (CAÇAMBA DE 1,20 M³ / 155 HP) E DESCARGA LIVRE (UNIDADE: M3). AF_07/2020</t>
  </si>
  <si>
    <t>6.5</t>
  </si>
  <si>
    <t>SETOP-ED51123</t>
  </si>
  <si>
    <t>REGULARIZAÇÃO MANUAL E COMPACTAÇÃO MECANIZADA DE TERRENO COM PLACA VIBRATÓRIA, EXCLUSIVE DESMATAMENTO, DESTOCAMENTO, LIMPEZA/ROÇADA DO TERRENO</t>
  </si>
  <si>
    <t>FUNDAÇÃO</t>
  </si>
  <si>
    <t>7.1</t>
  </si>
  <si>
    <t>94968</t>
  </si>
  <si>
    <t>CONCRETO MAGRO PARA LASTRO, TRAÇO 1:4,5:4,5 (EM MASSA SECA DE CIMENTO/ AREIA MÉDIA/ BRITA 1) - PREPARO MECÂNICO COM BETONEIRA 600 L. AF_05/2021</t>
  </si>
  <si>
    <t>7.2</t>
  </si>
  <si>
    <t>104916</t>
  </si>
  <si>
    <t>ARMAÇÃO DE SAPATA ISOLADA, VIGA BALDRAME E SAPATA CORRIDA UTILIZANDO AÇO CA-60 DE 5 MM - MONTAGEM. AF_01/2024</t>
  </si>
  <si>
    <t>KG</t>
  </si>
  <si>
    <t>7.3</t>
  </si>
  <si>
    <t>104917</t>
  </si>
  <si>
    <t>ARMAÇÃO DE SAPATA ISOLADA, VIGA BALDRAME E SAPATA CORRIDA UTILIZANDO AÇO CA-50 DE 6,3 MM - MONTAGEM. AF_01/2024</t>
  </si>
  <si>
    <t>7.4</t>
  </si>
  <si>
    <t>104918</t>
  </si>
  <si>
    <t>ARMAÇÃO DE SAPATA ISOLADA, VIGA BALDRAME E SAPATA CORRIDA UTILIZANDO AÇO CA-50 DE 8 MM - MONTAGEM. AF_01/2024</t>
  </si>
  <si>
    <t>7.5</t>
  </si>
  <si>
    <t>104919</t>
  </si>
  <si>
    <t>ARMAÇÃO DE SAPATA ISOLADA, VIGA BALDRAME E SAPATA CORRIDA UTILIZANDO AÇO CA-50 DE 10 MM - MONTAGEM. AF_01/2024</t>
  </si>
  <si>
    <t>7.6</t>
  </si>
  <si>
    <t>SETOP-ED49647</t>
  </si>
  <si>
    <t>FÔRMA E DESFORMA DE COMPENSADO PLASTIFICADO, ESP. 12MM, REAPROVEITAMENTO (5X), EXCLUSIVE ESCORAMENTO</t>
  </si>
  <si>
    <t>7.7</t>
  </si>
  <si>
    <t>94965</t>
  </si>
  <si>
    <t>CONCRETO FCK = 25MPA, TRAÇO 1:2,3:2,7 (EM MASSA SECA DE CIMENTO/ AREIA MÉDIA/ BRITA 1) - PREPARO MECÂNICO COM BETONEIRA 400 L. AF_05/2021</t>
  </si>
  <si>
    <t>7.8</t>
  </si>
  <si>
    <t>98557</t>
  </si>
  <si>
    <t>IMPERMEABILIZAÇÃO DE SUPERFÍCIE COM EMULSÃO ASFÁLTICA, 2 DEMÃOS. AF_09/2023</t>
  </si>
  <si>
    <t>ESTRUTURA</t>
  </si>
  <si>
    <t>8.1</t>
  </si>
  <si>
    <t>104111</t>
  </si>
  <si>
    <t>ARMAÇÃO DE PILAR OU VIGA DE ESTRUTURA DE CONCRETO ARMADO EMBUTIDA EM ALVENARIA DE VEDAÇÃO UTILIZANDO AÇO CA-60 DE 5,0 MM - MONTAGEM. AF_06/2022</t>
  </si>
  <si>
    <t>8.2</t>
  </si>
  <si>
    <t>104109</t>
  </si>
  <si>
    <t>ARMAÇÃO DE PILAR OU VIGA DE ESTRUTURA DE CONCRETO ARMADO EMBUTIDA EM ALVENARIA DE VEDAÇÃO UTILIZANDO AÇO CA-50 DE 8,0 MM - MONTAGEM. AF_06/2022</t>
  </si>
  <si>
    <t>8.3</t>
  </si>
  <si>
    <t>104108</t>
  </si>
  <si>
    <t>ARMAÇÃO DE PILAR OU VIGA DE ESTRUTURA DE CONCRETO ARMADO EMBUTIDA EM ALVENARIA DE VEDAÇÃO UTILIZANDO AÇO CA-50 DE 10,0 MM - MONTAGEM. AF_06/2022</t>
  </si>
  <si>
    <t>8.4</t>
  </si>
  <si>
    <t>8.5</t>
  </si>
  <si>
    <t>8.6</t>
  </si>
  <si>
    <t>SETOP-ED50252</t>
  </si>
  <si>
    <t>LAJE PRÉ-MOLDADA UNIDIRECIONAL COM ENCHIMENTO EM POLIESTIRENO EXPANDIDO (EPS), CAPEAMENTO DE 4CM, SOBRECARGA DE 100KG/M2, ALTURA TOTAL DE 11CM E VÃO LIVRE MÁXIMO DE 3M, INCLUSIVE CONCRETO ESTRUTURAL, USINADO BOMBEADO COM FCK DE 20MPA, EXCLUSIVE TELA ARMADA E CIMBRAMENTO</t>
  </si>
  <si>
    <t>8.7</t>
  </si>
  <si>
    <t>92768</t>
  </si>
  <si>
    <t>ARMAÇÃO DE LAJE DE ESTRUTURA CONVENCIONAL DE CONCRETO ARMADO UTILIZANDO AÇO CA-60 DE 5,0 MM - MONTAGEM. AF_06/2022</t>
  </si>
  <si>
    <t>PAREDES E PAINEIS</t>
  </si>
  <si>
    <t>9.1</t>
  </si>
  <si>
    <t>103368</t>
  </si>
  <si>
    <t>ALVENARIA DE VEDAÇÃO DE BLOCOS CERÂMICOS FURADOS NA HORIZONTAL DE 14X19X39 CM (ESPESSURA 14 CM) E ARGAMASSA DE ASSENTAMENTO COM PREPARO EM BETONEIRA. AF_12/2021</t>
  </si>
  <si>
    <t>9.2</t>
  </si>
  <si>
    <t>103352</t>
  </si>
  <si>
    <t>ALVENARIA DE VEDAÇÃO DE BLOCOS CERÂMICOS FURADOS NA HORIZONTAL DE 9X14X24 CM (ESPESSURA 9 CM) E ARGAMASSA DE ASSENTAMENTO COM PREPARO EM BETONEIRA. AF_12/2021</t>
  </si>
  <si>
    <t>9.3</t>
  </si>
  <si>
    <t>93184</t>
  </si>
  <si>
    <t>VERGA PRÉ-MOLDADA COM ATÉ 1,5 M DE VÃO, ESPESSURA DE *20* CM. AF_03/2024</t>
  </si>
  <si>
    <t>9.4</t>
  </si>
  <si>
    <t>93197</t>
  </si>
  <si>
    <t>CONTRAVERGA MOLDADA IN LOCO EM CONCRETO, ESPESSURA DE *20* CM. AF_03/2024</t>
  </si>
  <si>
    <t>ESQUADRIAS</t>
  </si>
  <si>
    <t>10.1</t>
  </si>
  <si>
    <t>100690</t>
  </si>
  <si>
    <t>KIT DE PORTA DE MADEIRA FRISADA, SEMI-OCA (LEVE OU MÉDIA), PADRÃO POPULAR, 80X210CM, ESPESSURA DE 3,5CM, ITENS INCLUSOS: DOBRADIÇAS, MONTAGEM E INSTALAÇÃO DE BATENTE, FECHADURA COM EXECUÇÃO DO FURO - FORNECIMENTO E INSTALAÇÃO. AF_12/2019</t>
  </si>
  <si>
    <t>10.2</t>
  </si>
  <si>
    <t>91341</t>
  </si>
  <si>
    <t>PORTA EM ALUMÍNIO DE ABRIR TIPO VENEZIANA COM GUARNIÇÃO, FIXAÇÃO COM PARAFUSOS - FORNECIMENTO E INSTALAÇÃO. AF_12/2019</t>
  </si>
  <si>
    <t>10.3</t>
  </si>
  <si>
    <t>36896</t>
  </si>
  <si>
    <t>JANELA DE CORRER, EM ALUMINIO PERFIL 25, 100 X 120 CM (A X L), 2 FLS MOVEIS, SEM BANDEIRA, ACABAMENTO BRANCO OU BRILHANTE, BATENTE DE 6 A 7 CM, COM VIDRO 4 MM, SEM GUARNICAO</t>
  </si>
  <si>
    <t>10.4</t>
  </si>
  <si>
    <t>34367</t>
  </si>
  <si>
    <t>JANELA DE CORRER, EM ALUMINIO PERFIL 25, 100 X 150 CM (A X L), 2 FLS MOVEIS, SEM BANDEIRA, ACABAMENTO BRANCO OU BRILHANTE, BATENTE DE 6 A 7 CM, COM VIDRO 4 MM, SEM GUARNICAO</t>
  </si>
  <si>
    <t>10.5</t>
  </si>
  <si>
    <t>94569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</si>
  <si>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</si>
  <si>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10.6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</si>
  <si>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</si>
  <si>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</si>
  <si>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PEITORIL, SOLEIRA E RODAPÉ</t>
  </si>
  <si>
    <t>11.1</t>
  </si>
  <si>
    <t>SETOP-ED50997</t>
  </si>
  <si>
    <t>PEITORIL DE GRANITO, NA COR CINZA ANDORINHA, COM PINGADEIRA, ESP. 2CM, ACABAMENTO POLIDO, ASSENTAMENTO COM ARGAMASSA INDUSTRIALIZADA, INCLUSIVE REJUNTAMENTO</t>
  </si>
  <si>
    <t>11.2</t>
  </si>
  <si>
    <t>SETOP-ED51002</t>
  </si>
  <si>
    <t>SOLEIRA DE GRANITO, COR CINZA ANDORINHA, ESP. 2CM, ACABAMENTO POLIDO, ASSENTAMENTO COM ARGAMASSA INDUSTRIALIZADA, INCLUSIVE REJUNTAMENTO</t>
  </si>
  <si>
    <t>11.3</t>
  </si>
  <si>
    <t>88649</t>
  </si>
  <si>
    <t>RODAPÉ CERÂMICO DE 7CM DE ALTURA COM PLACAS TIPO ESMALTADA DE DIMENSÕES 45X45CM. AF_02/2023</t>
  </si>
  <si>
    <t>COBERTURA</t>
  </si>
  <si>
    <t>12.1</t>
  </si>
  <si>
    <t>92541</t>
  </si>
  <si>
    <t>TRAMA DE MADEIRA COMPOSTA POR RIPAS, CAIBROS E TERÇAS PARA TELHADOS DE ATÉ 2 ÁGUAS PARA TELHA CERÂMICA CAPA-CANAL, INCLUSO TRANSPORTE VERTICAL. AF_07/2019</t>
  </si>
  <si>
    <t>12.2</t>
  </si>
  <si>
    <t>94445</t>
  </si>
  <si>
    <t>TELHAMENTO COM TELHA CERÂMICA CAPA-CANAL, TIPO PLAN, COM ATÉ 2 ÁGUAS, INCLUSO TRANSPORTE VERTICAL. AF_07/2019</t>
  </si>
  <si>
    <t>12.3</t>
  </si>
  <si>
    <t>94221</t>
  </si>
  <si>
    <t>CUMEEIRA PARA TELHA CERÂMICA EMBOÇADA COM ARGAMASSA TRAÇO 1:2:9 (CIMENTO, CAL E AREIA) PARA TELHADOS COM ATÉ 2 ÁGUAS, INCLUSO TRANSPORTE VERTICAL. AF_07/2019</t>
  </si>
  <si>
    <t>12.4</t>
  </si>
  <si>
    <t>94224</t>
  </si>
  <si>
    <t>EMBOÇAMENTO COM ARGAMASSA TRAÇO 1:2:9 (CIMENTO, CAL E AREIA). AF_07/2019</t>
  </si>
  <si>
    <t>FORRO</t>
  </si>
  <si>
    <t>13.1</t>
  </si>
  <si>
    <t>96111</t>
  </si>
  <si>
    <t>FORRO EM RÉGUAS DE PVC, FRISADO, PARA AMBIENTES RESIDENCIAIS, INCLUSIVE ESTRUTURA UNIDIRECIONAL DE FIXAÇÃO. AF_08/2023_PS</t>
  </si>
  <si>
    <t>REVESTIMENTO</t>
  </si>
  <si>
    <t>14.1</t>
  </si>
  <si>
    <t>87879</t>
  </si>
  <si>
    <t>CHAPISCO APLICADO EM ALVENARIAS E ESTRUTURAS DE CONCRETO INTERNAS, COM COLHER DE PEDREIRO. ARGAMASSA TRAÇO 1:3 COM PREPARO EM BETONEIRA 400L. AF_10/2022</t>
  </si>
  <si>
    <t>14.2</t>
  </si>
  <si>
    <t>87882</t>
  </si>
  <si>
    <t>CHAPISCO APLICADO NO TETO OU EM ALVENARIA E ESTRUTURA, COM ROLO PARA TEXTURA ACRÍLICA. ARGAMASSA TRAÇO 1:4 E EMULSÃO POLIMÉRICA (ADESIVO) COM PREPARO EM BETONEIRA 400L. AF_10/2022</t>
  </si>
  <si>
    <t>14.3</t>
  </si>
  <si>
    <t>87545</t>
  </si>
  <si>
    <t>EMBOÇO, EM ARGAMASSA TRAÇO 1:2:8, PREPARO MECÂNICO, APLICADO MANUALMENTE EM PAREDES INTERNAS, PARA AMBIENTES COM ÁREA MENOR QUE 5M², E = 10MM, COM TALISCAS. AF_03/2024</t>
  </si>
  <si>
    <t>14.4</t>
  </si>
  <si>
    <t>87547</t>
  </si>
  <si>
    <t>MASSA ÚNICA, EM ARGAMASSA TRAÇO 1:2:8, PREPARO MECÂNICO, APLICADA MANUALMENTE EM PAREDES INTERNAS DE AMBIENTES COM ÁREA ENTRE 5M² E 10M², E = 10MM, COM TALISCAS. AF_03/2024</t>
  </si>
  <si>
    <t>14.5</t>
  </si>
  <si>
    <t>104958</t>
  </si>
  <si>
    <t>MASSA ÚNICA, EM ARGAMASSA TRAÇO 1:2:8 PREPARO MECÂNICO, APLICADA MANUALMENTE EM PAREDES INTERNAS DE AMBIENTES COM ÁREA MAIOR QUE 10M², E = 10MM, COM TALISCAS. AF_03/2024</t>
  </si>
  <si>
    <t>14.6</t>
  </si>
  <si>
    <t>90408</t>
  </si>
  <si>
    <t>MASSA ÚNICA, EM ARGAMASSA TRAÇO 1:2:8, PREPARO MECÂNICO, APLICADA MANUALMENTE EM TETO, E = 10MM, COM TALISCAS. AF_03/2024</t>
  </si>
  <si>
    <t>14.7</t>
  </si>
  <si>
    <t>87905</t>
  </si>
  <si>
    <t>CHAPISCO APLICADO EM ALVENARIA (COM PRESENÇA DE VÃOS) E ESTRUTURAS DE CONCRETO DE FACHADA, COM COLHER DE PEDREIRO. ARGAMASSA TRAÇO 1:3 COM PREPARO EM BETONEIRA 400L. AF_10/2022</t>
  </si>
  <si>
    <t>14.8</t>
  </si>
  <si>
    <t>87894</t>
  </si>
  <si>
    <t>CHAPISCO APLICADO EM ALVENARIA (SEM PRESENÇA DE VÃOS) E ESTRUTURAS DE CONCRETO DE FACHADA, COM COLHER DE PEDREIRO. ARGAMASSA TRAÇO 1:3 COM PREPARO EM BETONEIRA 400L. AF_10/2022</t>
  </si>
  <si>
    <t>14.9</t>
  </si>
  <si>
    <t>87792</t>
  </si>
  <si>
    <t>EMBOÇO OU MASSA ÚNICA EM ARGAMASSA TRAÇO 1:2:8, PREPARO MECÂNICO COM BETONEIRA 400 L, APLICADA MANUALMENTE EM PANOS CEGOS DE FACHADA (SEM PRESENÇA DE VÃOS), ESPESSURA DE 25 MM. AF_08/2022</t>
  </si>
  <si>
    <t>14.10</t>
  </si>
  <si>
    <t>87775</t>
  </si>
  <si>
    <t>EMBOÇO OU MASSA ÚNICA EM ARGAMASSA TRAÇO 1:2:8, PREPARO MECÂNICO COM BETONEIRA 400 L, APLICADA MANUALMENTE EM PANOS DE FACHADA COM PRESENÇA DE VÃOS, ESPESSURA DE 25 MM. AF_08/2022</t>
  </si>
  <si>
    <t>14.11</t>
  </si>
  <si>
    <t>87267</t>
  </si>
  <si>
    <t>REVESTIMENTO CERÂMICO PARA PAREDES INTERNAS COM PLACAS TIPO ESMALTADA DE DIMENSÕES 20X20 CM APLICADAS A MEIA ALTURA DAS PAREDES. AF_02/2023_PE</t>
  </si>
  <si>
    <t>PISOS</t>
  </si>
  <si>
    <t>15.1</t>
  </si>
  <si>
    <t>95240</t>
  </si>
  <si>
    <t>LASTRO DE CONCRETO MAGRO, APLICADO EM PISOS, LAJES SOBRE SOLO OU RADIERS, ESPESSURA DE 3 CM. AF_01/2024</t>
  </si>
  <si>
    <t>15.2</t>
  </si>
  <si>
    <t>87622</t>
  </si>
  <si>
    <t>CONTRAPISO EM ARGAMASSA TRAÇO 1:4 (CIMENTO E AREIA), PREPARO MANUAL, APLICADO EM ÁREAS SECAS SOBRE LAJE, ADERIDO, ACABAMENTO NÃO REFORÇADO, ESPESSURA 2CM. AF_07/2021</t>
  </si>
  <si>
    <t>15.3</t>
  </si>
  <si>
    <t>87249</t>
  </si>
  <si>
    <t>REVESTIMENTO CERÂMICO PARA PISO COM PLACAS TIPO ESMALTADA DE DIMENSÕES 45X45 CM APLICADA EM AMBIENTES DE ÁREA MENOR QUE 5 M2. AF_02/2023_PE</t>
  </si>
  <si>
    <t>15.4</t>
  </si>
  <si>
    <t>87250</t>
  </si>
  <si>
    <t>REVESTIMENTO CERÂMICO PARA PISO COM PLACAS TIPO ESMALTADA DE DIMENSÕES 45X45 CM APLICADA EM AMBIENTES DE ÁREA ENTRE 5 M2 E 10 M2. AF_02/2023_PE</t>
  </si>
  <si>
    <t>15.5</t>
  </si>
  <si>
    <t>87251</t>
  </si>
  <si>
    <t>REVESTIMENTO CERÂMICO PARA PISO COM PLACAS TIPO ESMALTADA DE DIMENSÕES 45X45 CM APLICADA EM AMBIENTES DE ÁREA MAIOR QUE 10 M2. AF_02/2023_PE</t>
  </si>
  <si>
    <t>15.6</t>
  </si>
  <si>
    <t>97084</t>
  </si>
  <si>
    <t>COMPACTAÇÃO MECÂNICA DE SOLO PARA EXECUÇÃO DE RADIER, PISO DE CONCRETO OU LAJE SOBRE SOLO, COM COMPACTADOR DE SOLOS TIPO PLACA VIBRATÓRIA. AF_09/2021</t>
  </si>
  <si>
    <t>15.7</t>
  </si>
  <si>
    <t>94991</t>
  </si>
  <si>
    <t>EXECUÇÃO DE PASSEIO (CALÇADA) OU PISO DE CONCRETO COM CONCRETO MOLDADO IN LOCO, USINADO C20, ACABAMENTO CONVENCIONAL, NÃO ARMADO. AF_08/2022</t>
  </si>
  <si>
    <t>LOUÇAS, METAIS E ACESSÓRIOS</t>
  </si>
  <si>
    <t>16.1</t>
  </si>
  <si>
    <t>86935</t>
  </si>
  <si>
    <t>CUBA DE EMBUTIR DE AÇO INOXIDÁVEL MÉDIA, INCLUSO VÁLVULA TIPO AMERICANA EM METAL CROMADO E SIFÃO FLEXÍVEL EM PVC - FORNECIMENTO E INSTALAÇÃO. AF_01/2020</t>
  </si>
  <si>
    <t>LOUÇAS, METAIS E ACESSORIOS</t>
  </si>
  <si>
    <t>16.2</t>
  </si>
  <si>
    <t>86943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</si>
  <si>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</si>
  <si>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16.3</t>
  </si>
  <si>
    <t>95470</t>
  </si>
  <si>
    <t>VASO SANITARIO SIFONADO CONVENCIONAL COM LOUÇA BRANCA, INCLUSO CONJUNTO DE LIGAÇÃO PARA BACIA SANITÁRIA AJUSTÁVEL - FORNECIMENTO E INSTALAÇÃO. AF_01/2020</t>
  </si>
  <si>
    <t>16.4</t>
  </si>
  <si>
    <t>100860</t>
  </si>
  <si>
    <t>CHUVEIRO ELÉTRICO COMUM CORPO PLÁSTICO, TIPO DUCHA - FORNECIMENTO E INSTALAÇÃO. AF_01/2020</t>
  </si>
  <si>
    <t>16.5</t>
  </si>
  <si>
    <t>86928</t>
  </si>
  <si>
    <t>TANQUE DE MÁRMORE SINTÉTICO SUSPENSO, 22L OU EQUIVALENTE, INCLUSO SIFÃO TIPO GARRAFA EM PVC, VÁLVULA PLÁSTICA E TORNEIRA DE PLÁSTICO - FORNECIMENTO E INSTALAÇÃO. AF_01/2020</t>
  </si>
  <si>
    <t>16.6</t>
  </si>
  <si>
    <t>11679</t>
  </si>
  <si>
    <t>BRACO OU HASTE RETA COM CANOPLA PLASTICA, 1/2", PARA CHUVEIRO ELETRICO</t>
  </si>
  <si>
    <t>16.7</t>
  </si>
  <si>
    <t>SETOP-ED21631</t>
  </si>
  <si>
    <t>BANCADA EM GRANITO, COR CINZA ANDORINHA, ESP. 2CM, ACABAMENTO POLIDO, APOIADA EM CONSOLE DE METALON (50X30)MM, EXCLUSIVE RODABANCA/FRONTÃO, TESTEIRA/FAIXA, FURO EM BANCADA, CUBA METÁLICA, VÁLVULA, SIFÃO, TORNEIRA E ENGATE FLEXÍVEL</t>
  </si>
  <si>
    <t>16.8</t>
  </si>
  <si>
    <t>SETOP-ED48348</t>
  </si>
  <si>
    <t>RODABANCA/FRONTÃO PARA BANCADA EM GRANITO, COR CINZA ANDORINHA, ESP. 2CM, ALTURA DE 10CM, INCLUSIVE REJUNTAMENTO EM MASSA PLÁSTICA NA COR DA PEDRA</t>
  </si>
  <si>
    <t>16.9</t>
  </si>
  <si>
    <t>SETOP-ED21634</t>
  </si>
  <si>
    <t>TESTEIRA PARA BANCADA EM GRANITO, COR CINZA ANDORINHA, ESP. 2CM, ALTURA DE 3CM, INCLUSIVE POLIMENTO, CORTE/COLAGEM EM MEIA ESQUADRIA E MASSA PLÁSTICA NA COR DA PEDRA</t>
  </si>
  <si>
    <t>INSTALAÇÕES HIDRAULICAS</t>
  </si>
  <si>
    <t>17.1</t>
  </si>
  <si>
    <t>89401</t>
  </si>
  <si>
    <t>TUBO, PVC, SOLDÁVEL, DE 20MM, INSTALADO EM RAMAL DE DISTRIBUIÇÃO DE ÁGUA - FORNECIMENTO E INSTALAÇÃO. AF_06/2022</t>
  </si>
  <si>
    <t>17.2</t>
  </si>
  <si>
    <t>89446</t>
  </si>
  <si>
    <t>TUBO, PVC, SOLDÁVEL, DE 25MM, INSTALADO EM PRUMADA DE ÁGUA - FORNECIMENTO E INSTALAÇÃO. AF_06/2022</t>
  </si>
  <si>
    <t>17.3</t>
  </si>
  <si>
    <t>89447</t>
  </si>
  <si>
    <t>TUBO, PVC, SOLDÁVEL, DE 32MM, INSTALADO EM PRUMADA DE ÁGUA - FORNECIMENTO E INSTALAÇÃO. AF_06/2022</t>
  </si>
  <si>
    <t>17.4</t>
  </si>
  <si>
    <t>89449</t>
  </si>
  <si>
    <t>TUBO, PVC, SOLDÁVEL, DE 50MM, INSTALADO EM PRUMADA DE ÁGUA - FORNECIMENTO E INSTALAÇÃO. AF_06/2022</t>
  </si>
  <si>
    <t>17.5</t>
  </si>
  <si>
    <t>90373</t>
  </si>
  <si>
    <t>JOELHO 90 GRAUS COM BUCHA DE LATÃO, PVC, SOLDÁVEL, DN 25MM, X 1/2 INSTALADO EM RAMAL OU SUB-RAMAL DE ÁGUA - FORNECIMENTO E INSTALAÇÃO. AF_06/2022</t>
  </si>
  <si>
    <t>17.6</t>
  </si>
  <si>
    <t>89489</t>
  </si>
  <si>
    <t>CURVA 90 GRAUS, PVC, SOLDÁVEL, DN 25MM, INSTALADO EM PRUMADA DE ÁGUA - FORNECIMENTO E INSTALAÇÃO. AF_06/2022</t>
  </si>
  <si>
    <t>17.7</t>
  </si>
  <si>
    <t>94706</t>
  </si>
  <si>
    <t>ADAPTADOR COM FLANGE E ANEL DE VEDAÇÃO, PVC, SOLDÁVEL, DN 50 MM X 1 1/2", INSTALADO EM RESERVAÇÃO PREDIAL DE ÁGUA - FORNECIMENTO E INSTALAÇÃO. AF_04/2024</t>
  </si>
  <si>
    <t>17.8</t>
  </si>
  <si>
    <t>94783</t>
  </si>
  <si>
    <t>ADAPTADOR COM FLANGE E ANEL DE VEDAÇÃO, PVC, SOLDÁVEL, DN 20 MM X 1/2", INSTALADO EM RESERVAÇÃO PREDIAL DE ÁGUA - FORNECIMENTO E INSTALAÇÃO. AF_04/2024</t>
  </si>
  <si>
    <t>17.9</t>
  </si>
  <si>
    <t>89404</t>
  </si>
  <si>
    <t>JOELHO 90 GRAUS, PVC, SOLDÁVEL, DN 20MM, INSTALADO EM RAMAL DE DISTRIBUIÇÃO DE ÁGUA - FORNECIMENTO E INSTALAÇÃO. AF_06/2022</t>
  </si>
  <si>
    <t>17.10</t>
  </si>
  <si>
    <t>89617</t>
  </si>
  <si>
    <t>TE, PVC, SOLDÁVEL, DN 25MM, INSTALADO EM PRUMADA DE ÁGUA - FORNECIMENTO E INSTALAÇÃO. AF_06/2022</t>
  </si>
  <si>
    <t>17.11</t>
  </si>
  <si>
    <t>89371</t>
  </si>
  <si>
    <t>LUVA, PVC, SOLDÁVEL, DN 20MM, INSTALADO EM RAMAL OU SUB-RAMAL DE ÁGUA - FORNECIMENTO E INSTALAÇÃO. AF_06/2022</t>
  </si>
  <si>
    <t>17.12</t>
  </si>
  <si>
    <t>89497</t>
  </si>
  <si>
    <t>JOELHO 90 GRAUS, PVC, SOLDÁVEL, DN 40MM, INSTALADO EM PRUMADA DE ÁGUA - FORNECIMENTO E INSTALAÇÃO. AF_06/2022</t>
  </si>
  <si>
    <t>17.13</t>
  </si>
  <si>
    <t>89627</t>
  </si>
  <si>
    <t>TÊ DE REDUÇÃO, PVC, SOLDÁVEL, DN 50MM X 25MM, INSTALADO EM PRUMADA DE ÁGUA - FORNECIMENTO E INSTALAÇÃO. AF_06/2022</t>
  </si>
  <si>
    <t>17.14</t>
  </si>
  <si>
    <t>89481</t>
  </si>
  <si>
    <t>JOELHO 90 GRAUS, PVC, SOLDÁVEL, DN 25MM, INSTALADO EM PRUMADA DE ÁGUA - FORNECIMENTO E INSTALAÇÃO. AF_06/2022</t>
  </si>
  <si>
    <t>17.15</t>
  </si>
  <si>
    <t>89501</t>
  </si>
  <si>
    <t>JOELHO 90 GRAUS, PVC, SOLDÁVEL, DN 50MM, INSTALADO EM PRUMADA DE ÁGUA - FORNECIMENTO E INSTALAÇÃO. AF_06/2022</t>
  </si>
  <si>
    <t>17.16</t>
  </si>
  <si>
    <t>94704</t>
  </si>
  <si>
    <t>ADAPTADOR COM FLANGE E ANEL DE VEDAÇÃO, PVC, SOLDÁVEL, DN 32 MM X 1", INSTALADO EM RESERVAÇÃO PREDIAL DE ÁGUA - FORNECIMENTO E INSTALAÇÃO. AF_04/2024</t>
  </si>
  <si>
    <t>17.17</t>
  </si>
  <si>
    <t>94691</t>
  </si>
  <si>
    <t>TÊ DE REDUÇÃO, PVC, SOLDÁVEL, DN 32 MM X 25 MM, INSTALADO EM RESERVAÇÃO PREDIAL DE ÁGUA - FORNECIMENTO E INSTALAÇÃO. AF_04/2024</t>
  </si>
  <si>
    <t>17.18</t>
  </si>
  <si>
    <t>1189</t>
  </si>
  <si>
    <t>CAP PVC, SOLDAVEL, 32 MM, PARA AGUA FRIA PREDIAL</t>
  </si>
  <si>
    <t>17.19</t>
  </si>
  <si>
    <t>94495</t>
  </si>
  <si>
    <t>REGISTRO DE GAVETA BRUTO, LATÃO, ROSCÁVEL, 1" - FORNECIMENTO E INSTALAÇÃO. AF_08/2021</t>
  </si>
  <si>
    <t>17.20</t>
  </si>
  <si>
    <t>103049</t>
  </si>
  <si>
    <t>REGISTRO DE PRESSÃO, PVC, SOLDÁVEL, VOLANTE SIMPLES, DN 25 MM - FORNECIMENTO E INSTALAÇÃO. AF_08/2021</t>
  </si>
  <si>
    <t>17.21</t>
  </si>
  <si>
    <t>95673</t>
  </si>
  <si>
    <t>HIDRÔMETRO DN 1/2", 1,5 M3/H - FORNECIMENTO E INSTALAÇÃO. AF_03/2024</t>
  </si>
  <si>
    <t>17.22</t>
  </si>
  <si>
    <t>10228</t>
  </si>
  <si>
    <t>VALVULA DE DESCARGA METALICA, BASE 1 1/2" E ACABAMENTO METALICO CROMADO</t>
  </si>
  <si>
    <t>17.23</t>
  </si>
  <si>
    <t>94490</t>
  </si>
  <si>
    <t>REGISTRO DE ESFERA, PVC, SOLDÁVEL, COM VOLANTE, DN 32 MM - FORNECIMENTO E INSTALAÇÃO. AF_08/2021</t>
  </si>
  <si>
    <t>17.24</t>
  </si>
  <si>
    <t>94492</t>
  </si>
  <si>
    <t>REGISTRO DE ESFERA, PVC, SOLDÁVEL, COM VOLANTE, DN 50 MM - FORNECIMENTO E INSTALAÇÃO. AF_08/2021</t>
  </si>
  <si>
    <t>17.25</t>
  </si>
  <si>
    <t>103047</t>
  </si>
  <si>
    <t>REGISTRO DE ESFERA, PVC, SOLDÁVEL, COM VOLANTE, DN 20 MM - FORNECIMENTO E INSTALAÇÃO. AF_08/2021</t>
  </si>
  <si>
    <t>17.26</t>
  </si>
  <si>
    <t>102605</t>
  </si>
  <si>
    <t>CAIXA D´ÁGUA EM POLIETILENO, 500 LITROS - FORNECIMENTO E INSTALAÇÃO. AF_06/2021</t>
  </si>
  <si>
    <t>17.27</t>
  </si>
  <si>
    <t>11829</t>
  </si>
  <si>
    <t>TORNEIRA DE BOIA CONVENCIONAL PARA CAIXA D'AGUA, AGUA FRIA, 1/2", COM HASTE E TORNEIRA METALICOS E BALAO PLASTICO</t>
  </si>
  <si>
    <t>INSTALAÇÕES SANITÁRIAS</t>
  </si>
  <si>
    <t>18.1</t>
  </si>
  <si>
    <t>89711</t>
  </si>
  <si>
    <t>TUBO PVC, SERIE NORMAL, ESGOTO PREDIAL, DN 40 MM, FORNECIDO E INSTALADO EM RAMAL DE DESCARGA OU RAMAL DE ESGOTO SANITÁRIO. AF_08/2022</t>
  </si>
  <si>
    <t>INSTALAÇÕES SANITARIAS</t>
  </si>
  <si>
    <t>18.2</t>
  </si>
  <si>
    <t>89712</t>
  </si>
  <si>
    <t>TUBO PVC, SERIE NORMAL, ESGOTO PREDIAL, DN 50 MM, FORNECIDO E INSTALADO EM RAMAL DE DESCARGA OU RAMAL DE ESGOTO SANITÁRIO. AF_08/2022</t>
  </si>
  <si>
    <t>18.3</t>
  </si>
  <si>
    <t>89713</t>
  </si>
  <si>
    <t>TUBO PVC, SERIE NORMAL, ESGOTO PREDIAL, DN 75 MM, FORNECIDO E INSTALADO EM RAMAL DE DESCARGA OU RAMAL DE ESGOTO SANITÁRIO. AF_08/2022</t>
  </si>
  <si>
    <t>18.4</t>
  </si>
  <si>
    <t>89714</t>
  </si>
  <si>
    <t>TUBO PVC, SERIE NORMAL, ESGOTO PREDIAL, DN 100 MM, FORNECIDO E INSTALADO EM RAMAL DE DESCARGA OU RAMAL DE ESGOTO SANITÁRIO. AF_08/2022</t>
  </si>
  <si>
    <t>18.5</t>
  </si>
  <si>
    <t>89744</t>
  </si>
  <si>
    <t>JOELHO 90 GRAUS, PVC, SERIE NORMAL, ESGOTO PREDIAL, DN 100 MM, JUNTA ELÁSTICA, FORNECIDO E INSTALADO EM RAMAL DE DESCARGA OU RAMAL DE ESGOTO SANITÁRIO. AF_08/2022</t>
  </si>
  <si>
    <t>18.6</t>
  </si>
  <si>
    <t>89724</t>
  </si>
  <si>
    <t>JOELHO 90 GRAUS, PVC, SERIE NORMAL, ESGOTO PREDIAL, DN 40 MM, JUNTA SOLDÁVEL, FORNECIDO E INSTALADO EM RAMAL DE DESCARGA OU RAMAL DE ESGOTO SANITÁRIO. AF_08/2022</t>
  </si>
  <si>
    <t>18.7</t>
  </si>
  <si>
    <t>89726</t>
  </si>
  <si>
    <t>JOELHO 45 GRAUS, PVC, SERIE NORMAL, ESGOTO PREDIAL, DN 40 MM, JUNTA SOLDÁVEL, FORNECIDO E INSTALADO EM RAMAL DE DESCARGA OU RAMAL DE ESGOTO SANITÁRIO. AF_08/2022</t>
  </si>
  <si>
    <t>18.8</t>
  </si>
  <si>
    <t>89783</t>
  </si>
  <si>
    <t>JUNÇÃO SIMPLES, PVC, SERIE NORMAL, ESGOTO PREDIAL, DN 40 MM, JUNTA SOLDÁVEL, FORNECIDO E INSTALADO EM RAMAL DE DESCARGA OU RAMAL DE ESGOTO SANITÁRIO. AF_08/2022</t>
  </si>
  <si>
    <t>18.9</t>
  </si>
  <si>
    <t>89823</t>
  </si>
  <si>
    <t>LUVA DE CORRER, PVC, SERIE NORMAL, ESGOTO PREDIAL, DN 100 MM, JUNTA ELÁSTICA, FORNECIDO E INSTALADO EM PRUMADA DE ESGOTO SANITÁRIO OU VENTILAÇÃO. AF_08/2022</t>
  </si>
  <si>
    <t>18.10</t>
  </si>
  <si>
    <t>89819</t>
  </si>
  <si>
    <t>LUVA DE CORRER, PVC, SERIE NORMAL, ESGOTO PREDIAL, DN 75 MM, JUNTA ELÁSTICA, FORNECIDO E INSTALADO EM PRUMADA DE ESGOTO SANITÁRIO OU VENTILAÇÃO. AF_08/2022</t>
  </si>
  <si>
    <t>18.11</t>
  </si>
  <si>
    <t>89801</t>
  </si>
  <si>
    <t>JOELHO 90 GRAUS, PVC, SERIE NORMAL, ESGOTO PREDIAL, DN 50 MM, JUNTA ELÁSTICA, FORNECIDO E INSTALADO EM PRUMADA DE ESGOTO SANITÁRIO OU VENTILAÇÃO. AF_08/2022</t>
  </si>
  <si>
    <t>18.12</t>
  </si>
  <si>
    <t>104328</t>
  </si>
  <si>
    <t>CAIXA SIFONADA, COM GRELHA QUADRADA, PVC, DN 150 X 150 X 50 MM, JUNTA SOLDÁVEL, FORNECIDA E INSTALADA EM RAMAL DE DESCARGA OU EM RAMAL DE ESGOTO SANITÁRIO. AF_08/2022</t>
  </si>
  <si>
    <t>18.13</t>
  </si>
  <si>
    <t>104327</t>
  </si>
  <si>
    <t>RALO SIFONADO REDONDO, PVC, DN 100 X 40 MM, JUNTA SOLDÁVEL, FORNECIDO E INSTALADO EM RAMAL DE DESCARGA OU EM RAMAL DE ESGOTO SANITÁRIO. AF_08/2022</t>
  </si>
  <si>
    <t>18.14</t>
  </si>
  <si>
    <t>98110</t>
  </si>
  <si>
    <t>CAIXA DE GORDURA PEQUENA (CAPACIDADE: 19 L), CIRCULAR, EM PVC, DIÂMETRO INTERNO= 0,3 M. AF_12/2020</t>
  </si>
  <si>
    <t>18.15</t>
  </si>
  <si>
    <t>97900</t>
  </si>
  <si>
    <t>CAIXA ENTERRADA HIDRÁULICA RETANGULAR EM ALVENARIA COM TIJOLOS CERÂMICOS MACIÇOS, DIMENSÕES INTERNAS: 0,3X0,3X0,3 M PARA REDE DE ESGOTO. AF_12/2020</t>
  </si>
  <si>
    <t>18.16</t>
  </si>
  <si>
    <t>97902</t>
  </si>
  <si>
    <t>CAIXA ENTERRADA HIDRÁULICA RETANGULAR EM ALVENARIA COM TIJOLOS CERÂMICOS MACIÇOS, DIMENSÕES INTERNAS: 0,6X0,6X0,6 M PARA REDE DE ESGOTO. AF_12/2020</t>
  </si>
  <si>
    <t>INSTALAÇÕES ELÉTRICAS</t>
  </si>
  <si>
    <t>19.1</t>
  </si>
  <si>
    <t>91859</t>
  </si>
  <si>
    <t>ELETRODUTO FLEXÍVEL LISO, PEAD, DN 32 MM (1"), PARA CIRCUITOS TERMINAIS, INSTALADO EM PAREDE - FORNECIMENTO E INSTALAÇÃO. AF_03/2023</t>
  </si>
  <si>
    <t>INSTALAÇÕES ELETRICAS</t>
  </si>
  <si>
    <t>19.2</t>
  </si>
  <si>
    <t>91845</t>
  </si>
  <si>
    <t>ELETRODUTO FLEXÍVEL CORRUGADO REFORÇADO, PVC, DN 25 MM (3/4"), PARA CIRCUITOS TERMINAIS, INSTALADO EM LAJE - FORNECIMENTO E INSTALAÇÃO. AF_03/2023</t>
  </si>
  <si>
    <t>19.3</t>
  </si>
  <si>
    <t>91852</t>
  </si>
  <si>
    <t>ELETRODUTO FLEXÍVEL CORRUGADO, PVC, DN 20 MM (1/2"), PARA CIRCUITOS TERMINAIS, INSTALADO EM PAREDE - FORNECIMENTO E INSTALAÇÃO. AF_03/2023</t>
  </si>
  <si>
    <t>19.4</t>
  </si>
  <si>
    <t>91924</t>
  </si>
  <si>
    <t>CABO DE COBRE FLEXÍVEL ISOLADO, 1,5 MM², ANTI-CHAMA 450/750 V, PARA CIRCUITOS TERMINAIS - FORNECIMENTO E INSTALAÇÃO. AF_03/2023</t>
  </si>
  <si>
    <t>19.5</t>
  </si>
  <si>
    <t>91926</t>
  </si>
  <si>
    <t>CABO DE COBRE FLEXÍVEL ISOLADO, 2,5 MM², ANTI-CHAMA 450/750 V, PARA CIRCUITOS TERMINAIS - FORNECIMENTO E INSTALAÇÃO. AF_03/2023</t>
  </si>
  <si>
    <t>19.6</t>
  </si>
  <si>
    <t>91930</t>
  </si>
  <si>
    <t>CABO DE COBRE FLEXÍVEL ISOLADO, 6 MM², ANTI-CHAMA 450/750 V, PARA CIRCUITOS TERMINAIS - FORNECIMENTO E INSTALAÇÃO. AF_03/2023</t>
  </si>
  <si>
    <t>19.7</t>
  </si>
  <si>
    <t>91933</t>
  </si>
  <si>
    <t>CABO DE COBRE FLEXÍVEL ISOLADO, 10 MM², ANTI-CHAMA 0,6/1,0 KV, PARA CIRCUITOS TERMINAIS - FORNECIMENTO E INSTALAÇÃO. AF_03/2023</t>
  </si>
  <si>
    <t>19.8</t>
  </si>
  <si>
    <t>91941</t>
  </si>
  <si>
    <t>CAIXA RETANGULAR 4" X 2" BAIXA (0,30 M DO PISO), PVC, INSTALADA EM PAREDE - FORNECIMENTO E INSTALAÇÃO. AF_03/2023</t>
  </si>
  <si>
    <t>19.9</t>
  </si>
  <si>
    <t>97881</t>
  </si>
  <si>
    <t>CAIXA ENTERRADA ELÉTRICA RETANGULAR, EM CONCRETO PRÉ-MOLDADO, FUNDO COM BRITA, DIMENSÕES INTERNAS: 0,3X0,3X0,3 M. AF_12/2020</t>
  </si>
  <si>
    <t>19.10</t>
  </si>
  <si>
    <t>93654</t>
  </si>
  <si>
    <t>DISJUNTOR MONOPOLAR TIPO DIN, CORRENTE NOMINAL DE 16A - FORNECIMENTO E INSTALAÇÃO. AF_10/2020</t>
  </si>
  <si>
    <t>19.11</t>
  </si>
  <si>
    <t>93655</t>
  </si>
  <si>
    <t>DISJUNTOR MONOPOLAR TIPO DIN, CORRENTE NOMINAL DE 20A - FORNECIMENTO E INSTALAÇÃO. AF_10/2020</t>
  </si>
  <si>
    <t>19.12</t>
  </si>
  <si>
    <t>93658</t>
  </si>
  <si>
    <t>DISJUNTOR MONOPOLAR TIPO DIN, CORRENTE NOMINAL DE 40A - FORNECIMENTO E INSTALAÇÃO. AF_10/2020</t>
  </si>
  <si>
    <t>19.13</t>
  </si>
  <si>
    <t>SETOP-ED34467</t>
  </si>
  <si>
    <t>DISJUNTOR MONOPOLAR TIPO DIN, CORRENTE NOMINAL DE 63A, FORNECIMENTO E INSTALAÇÃO, INCLUSIVE TERMINAL ILHÓS</t>
  </si>
  <si>
    <t>19.14</t>
  </si>
  <si>
    <t>91953</t>
  </si>
  <si>
    <t>INTERRUPTOR SIMPLES (1 MÓDULO), 10A/250V, INCLUINDO SUPORTE E PLACA - FORNECIMENTO E INSTALAÇÃO. AF_03/2023</t>
  </si>
  <si>
    <t>19.15</t>
  </si>
  <si>
    <t>91957</t>
  </si>
  <si>
    <t>INTERRUPTOR SIMPLES (1 MÓDULO) COM INTERRUPTOR PARALELO (1 MÓDULO), 10A/250V, INCLUINDO SUPORTE E PLACA - FORNECIMENTO E INSTALAÇÃO. AF_03/2023</t>
  </si>
  <si>
    <t>19.16</t>
  </si>
  <si>
    <t>92023</t>
  </si>
  <si>
    <t>INTERRUPTOR SIMPLES (1 MÓDULO) COM 1 TOMADA DE EMBUTIR 2P+T 10 A, INCLUINDO SUPORTE E PLACA - FORNECIMENTO E INSTALAÇÃO. AF_03/2023</t>
  </si>
  <si>
    <t>19.17</t>
  </si>
  <si>
    <t>SETOP-ED15763</t>
  </si>
  <si>
    <t>CONJUNTO DE UM (1) MÓDULO COM FURO PARA SAÍDA DE FIO Ø10MM, COM PLACA 4"X2" DE UM (1) POSTO, INCLUSIVE FORNECIMENTO, INSTALAÇÃO, SUPORTE, MÓDULO E PLACA</t>
  </si>
  <si>
    <t>19.18</t>
  </si>
  <si>
    <t>91936</t>
  </si>
  <si>
    <t>CAIXA OCTOGONAL 4" X 4", PVC, INSTALADA EM LAJE - FORNECIMENTO E INSTALAÇÃO. AF_03/2023</t>
  </si>
  <si>
    <t>19.19</t>
  </si>
  <si>
    <t>39804</t>
  </si>
  <si>
    <t>QUADRO DE DISTRIBUICAO, EM PVC, DE EMBUTIR, COM BARRAMENTO TERRA / NEUTRO, PARA 6 DISJUNTORES NEMA OU 8 DISJUNTORES DIN</t>
  </si>
  <si>
    <t>19.20</t>
  </si>
  <si>
    <t>41474</t>
  </si>
  <si>
    <t>CAIXA DE INSPECAO PARA ATERRAMENTO OU OUTRO USO, EM PVC, DN = 300 X *300* MM (INCLUIDA TAMPA EM FERRO FUNDIDO SEM ESCOTILHA)</t>
  </si>
  <si>
    <t>19.21</t>
  </si>
  <si>
    <t>11856</t>
  </si>
  <si>
    <t>CONECTOR METALICO TIPO PARAFUSO FENDIDO (SPLIT BOLT), PARA CABOS ATE 10 MM2</t>
  </si>
  <si>
    <t>19.22</t>
  </si>
  <si>
    <t>1539</t>
  </si>
  <si>
    <t>CONECTOR METALICO TIPO PARAFUSO FENDIDO (SPLIT BOLT), PARA CABOS ATE 16 MM2</t>
  </si>
  <si>
    <t>19.23</t>
  </si>
  <si>
    <t>3380</t>
  </si>
  <si>
    <t>HASTE DE ATERRAMENTO EM ACO COM 3,00 M DE COMPRIMENTO E DN = 5/8", REVESTIDA COM BAIXA CAMADA DE COBRE, COM CONECTOR TIPO GRAMPO</t>
  </si>
  <si>
    <t>19.24</t>
  </si>
  <si>
    <t>92000</t>
  </si>
  <si>
    <t>TOMADA BAIXA DE EMBUTIR (1 MÓDULO), 2P+T 10 A, INCLUINDO SUPORTE E PLACA - FORNECIMENTO E INSTALAÇÃO. AF_03/2023</t>
  </si>
  <si>
    <t>19.25</t>
  </si>
  <si>
    <t>91997</t>
  </si>
  <si>
    <t>TOMADA MÉDIA DE EMBUTIR (1 MÓDULO), 2P+T 20 A, INCLUINDO SUPORTE E PLACA - FORNECIMENTO E INSTALAÇÃO. AF_03/2023</t>
  </si>
  <si>
    <t>19.26</t>
  </si>
  <si>
    <t>92009</t>
  </si>
  <si>
    <t>TOMADA BAIXA DE EMBUTIR (2 MÓDULOS), 2P+T 20 A, INCLUINDO SUPORTE E PLACA - FORNECIMENTO E INSTALAÇÃO. AF_03/2023</t>
  </si>
  <si>
    <t>19.27</t>
  </si>
  <si>
    <t>101490</t>
  </si>
  <si>
    <t>ENTRADA DE ENERGIA ELÉTRICA, AÉREA, MONOFÁSICA, COM CAIXA DE SOBREPOR, CABO DE 16 MM2 E DISJUNTOR DIN 50A (NÃO INCLUSO O POSTE DE CONCRETO). AF_07/2020_PS</t>
  </si>
  <si>
    <t>19.28</t>
  </si>
  <si>
    <t>103782</t>
  </si>
  <si>
    <t>LUMINÁRIA TIPO PLAFON CIRCULAR, DE SOBREPOR, COM LED DE 12/13 W - FORNECIMENTO E INSTALAÇÃO. AF_09/2024</t>
  </si>
  <si>
    <t>PINTURA</t>
  </si>
  <si>
    <t>20.1</t>
  </si>
  <si>
    <t>88485</t>
  </si>
  <si>
    <t>FUNDO SELADOR ACRÍLICO, APLICAÇÃO MANUAL EM PAREDE, UMA DEMÃO. AF_04/2023</t>
  </si>
  <si>
    <t>PINTURAS</t>
  </si>
  <si>
    <t>20.2</t>
  </si>
  <si>
    <t>88484</t>
  </si>
  <si>
    <t>FUNDO SELADOR ACRÍLICO, APLICAÇÃO MANUAL EM TETO, UMA DEMÃO. AF_04/2023</t>
  </si>
  <si>
    <t>20.3</t>
  </si>
  <si>
    <t>104642</t>
  </si>
  <si>
    <t>PINTURA LÁTEX ACRÍLICA STANDARD, APLICAÇÃO MANUAL EM PAREDES, DUAS DEMÃOS. AF_04/2023</t>
  </si>
  <si>
    <t>20.4</t>
  </si>
  <si>
    <t>104640</t>
  </si>
  <si>
    <t>PINTURA LÁTEX ACRÍLICA STANDARD, APLICAÇÃO MANUAL EM TETO, DUAS DEMÃOS. AF_04/2023</t>
  </si>
  <si>
    <t>LIMPEZA FINAL DE OBRA</t>
  </si>
  <si>
    <t>21.1</t>
  </si>
  <si>
    <t>SETOP-ED50266</t>
  </si>
  <si>
    <t>LIMPEZA FINAL PARA ENTREGA DA OBRA</t>
  </si>
  <si>
    <t>LIMPEZA FINAL DA OBRA</t>
  </si>
  <si>
    <t>Total:</t>
  </si>
  <si>
    <t>Valor não utilizado (QCI):</t>
  </si>
  <si>
    <t>N° do Evento</t>
  </si>
  <si>
    <t>Título do Evento</t>
  </si>
  <si>
    <t>N° da Frente de Obra</t>
  </si>
  <si>
    <t>N° do Período de Conclusão do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</si>
</sst>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#,##0.00%"/>
  </numFmts>
  <fonts count="8291" x14ac:knownFonts="1">
    <font>
      <sz val="11"/>
      <color indexed="8"/>
      <name val="Calibri"/>
      <family val="2"/>
      <scheme val="minor"/>
    </font>
    <font>
      <b/>
      <sz val="10"/>
      <color indexed="9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9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none"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478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0" fontId="40" fillId="3" borderId="1" xfId="0" applyFont="1" applyFill="1" applyBorder="1" applyAlignment="1">
      <alignment horizontal="center" vertical="center" wrapText="1"/>
    </xf>
    <xf numFmtId="164" fontId="40" fillId="3" borderId="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" fontId="48" fillId="0" borderId="0" xfId="0" applyNumberFormat="1" applyFont="1" applyAlignment="1">
      <alignment horizontal="center" vertical="center"/>
    </xf>
    <xf numFmtId="164" fontId="49" fillId="0" borderId="0" xfId="0" applyNumberFormat="1" applyFont="1" applyAlignment="1">
      <alignment horizontal="center" vertical="center"/>
    </xf>
    <xf numFmtId="4" fontId="50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4" fontId="52" fillId="0" borderId="0" xfId="0" applyNumberFormat="1" applyFont="1" applyAlignment="1">
      <alignment horizontal="center" vertical="center"/>
    </xf>
    <xf numFmtId="164" fontId="53" fillId="0" borderId="0" xfId="0" applyNumberFormat="1" applyFont="1" applyAlignment="1">
      <alignment horizontal="center" vertical="center"/>
    </xf>
    <xf numFmtId="4" fontId="54" fillId="0" borderId="0" xfId="0" applyNumberFormat="1" applyFont="1" applyAlignment="1">
      <alignment horizontal="center" vertical="center"/>
    </xf>
    <xf numFmtId="164" fontId="55" fillId="0" borderId="0" xfId="0" applyNumberFormat="1" applyFont="1" applyAlignment="1">
      <alignment horizontal="center" vertical="center"/>
    </xf>
    <xf numFmtId="4" fontId="56" fillId="0" borderId="0" xfId="0" applyNumberFormat="1" applyFont="1" applyAlignment="1">
      <alignment horizontal="center" vertical="center"/>
    </xf>
    <xf numFmtId="164" fontId="57" fillId="0" borderId="0" xfId="0" applyNumberFormat="1" applyFont="1" applyAlignment="1">
      <alignment horizontal="center" vertical="center"/>
    </xf>
    <xf numFmtId="4" fontId="58" fillId="0" borderId="0" xfId="0" applyNumberFormat="1" applyFont="1" applyAlignment="1">
      <alignment horizontal="center" vertical="center"/>
    </xf>
    <xf numFmtId="164" fontId="59" fillId="0" borderId="0" xfId="0" applyNumberFormat="1" applyFont="1" applyAlignment="1">
      <alignment horizontal="center" vertical="center"/>
    </xf>
    <xf numFmtId="4" fontId="60" fillId="0" borderId="0" xfId="0" applyNumberFormat="1" applyFont="1" applyAlignment="1">
      <alignment horizontal="center" vertical="center"/>
    </xf>
    <xf numFmtId="164" fontId="61" fillId="0" borderId="0" xfId="0" applyNumberFormat="1" applyFont="1" applyAlignment="1">
      <alignment horizontal="center" vertical="center"/>
    </xf>
    <xf numFmtId="4" fontId="62" fillId="0" borderId="0" xfId="0" applyNumberFormat="1" applyFont="1" applyAlignment="1">
      <alignment horizontal="center" vertical="center"/>
    </xf>
    <xf numFmtId="164" fontId="63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center" vertical="center"/>
    </xf>
    <xf numFmtId="164" fontId="65" fillId="0" borderId="0" xfId="0" applyNumberFormat="1" applyFont="1" applyAlignment="1">
      <alignment horizontal="center" vertical="center"/>
    </xf>
    <xf numFmtId="4" fontId="66" fillId="0" borderId="0" xfId="0" applyNumberFormat="1" applyFont="1" applyAlignment="1">
      <alignment horizontal="center" vertical="center"/>
    </xf>
    <xf numFmtId="164" fontId="67" fillId="0" borderId="0" xfId="0" applyNumberFormat="1" applyFont="1" applyAlignment="1">
      <alignment horizontal="center" vertical="center"/>
    </xf>
    <xf numFmtId="4" fontId="68" fillId="0" borderId="0" xfId="0" applyNumberFormat="1" applyFont="1" applyAlignment="1">
      <alignment horizontal="center" vertical="center"/>
    </xf>
    <xf numFmtId="164" fontId="69" fillId="0" borderId="0" xfId="0" applyNumberFormat="1" applyFont="1" applyAlignment="1">
      <alignment horizontal="center" vertical="center"/>
    </xf>
    <xf numFmtId="4" fontId="70" fillId="0" borderId="0" xfId="0" applyNumberFormat="1" applyFont="1" applyAlignment="1">
      <alignment horizontal="center" vertical="center"/>
    </xf>
    <xf numFmtId="164" fontId="71" fillId="0" borderId="0" xfId="0" applyNumberFormat="1" applyFont="1" applyAlignment="1">
      <alignment horizontal="center" vertical="center"/>
    </xf>
    <xf numFmtId="4" fontId="72" fillId="0" borderId="0" xfId="0" applyNumberFormat="1" applyFont="1" applyAlignment="1">
      <alignment horizontal="center" vertical="center"/>
    </xf>
    <xf numFmtId="164" fontId="73" fillId="0" borderId="0" xfId="0" applyNumberFormat="1" applyFont="1" applyAlignment="1">
      <alignment horizontal="center" vertical="center"/>
    </xf>
    <xf numFmtId="4" fontId="74" fillId="0" borderId="0" xfId="0" applyNumberFormat="1" applyFont="1" applyAlignment="1">
      <alignment horizontal="center" vertical="center"/>
    </xf>
    <xf numFmtId="164" fontId="75" fillId="0" borderId="0" xfId="0" applyNumberFormat="1" applyFont="1" applyAlignment="1">
      <alignment horizontal="center" vertical="center"/>
    </xf>
    <xf numFmtId="4" fontId="76" fillId="0" borderId="0" xfId="0" applyNumberFormat="1" applyFont="1" applyAlignment="1">
      <alignment horizontal="center" vertical="center"/>
    </xf>
    <xf numFmtId="164" fontId="77" fillId="0" borderId="0" xfId="0" applyNumberFormat="1" applyFont="1" applyAlignment="1">
      <alignment horizontal="center" vertical="center"/>
    </xf>
    <xf numFmtId="4" fontId="78" fillId="0" borderId="0" xfId="0" applyNumberFormat="1" applyFont="1" applyAlignment="1">
      <alignment horizontal="center" vertical="center"/>
    </xf>
    <xf numFmtId="164" fontId="79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164" fontId="81" fillId="0" borderId="0" xfId="0" applyNumberFormat="1" applyFont="1" applyAlignment="1">
      <alignment horizontal="center" vertical="center"/>
    </xf>
    <xf numFmtId="4" fontId="82" fillId="0" borderId="0" xfId="0" applyNumberFormat="1" applyFont="1" applyAlignment="1">
      <alignment horizontal="center" vertical="center"/>
    </xf>
    <xf numFmtId="164" fontId="83" fillId="0" borderId="0" xfId="0" applyNumberFormat="1" applyFont="1" applyAlignment="1">
      <alignment horizontal="center" vertical="center"/>
    </xf>
    <xf numFmtId="4" fontId="84" fillId="0" borderId="0" xfId="0" applyNumberFormat="1" applyFont="1" applyAlignment="1">
      <alignment horizontal="center" vertical="center"/>
    </xf>
    <xf numFmtId="164" fontId="85" fillId="0" borderId="0" xfId="0" applyNumberFormat="1" applyFont="1" applyAlignment="1">
      <alignment horizontal="center" vertical="center"/>
    </xf>
    <xf numFmtId="4" fontId="86" fillId="0" borderId="0" xfId="0" applyNumberFormat="1" applyFont="1" applyAlignment="1">
      <alignment horizontal="center" vertical="center"/>
    </xf>
    <xf numFmtId="164" fontId="87" fillId="0" borderId="0" xfId="0" applyNumberFormat="1" applyFont="1" applyAlignment="1">
      <alignment horizontal="center" vertical="center"/>
    </xf>
    <xf numFmtId="4" fontId="88" fillId="0" borderId="0" xfId="0" applyNumberFormat="1" applyFont="1" applyAlignment="1">
      <alignment horizontal="center" vertical="center"/>
    </xf>
    <xf numFmtId="164" fontId="89" fillId="0" borderId="0" xfId="0" applyNumberFormat="1" applyFont="1" applyAlignment="1">
      <alignment horizontal="center" vertical="center"/>
    </xf>
    <xf numFmtId="4" fontId="90" fillId="0" borderId="0" xfId="0" applyNumberFormat="1" applyFont="1" applyAlignment="1">
      <alignment horizontal="center" vertical="center"/>
    </xf>
    <xf numFmtId="164" fontId="91" fillId="0" borderId="0" xfId="0" applyNumberFormat="1" applyFont="1" applyAlignment="1">
      <alignment horizontal="center" vertical="center"/>
    </xf>
    <xf numFmtId="4" fontId="92" fillId="0" borderId="0" xfId="0" applyNumberFormat="1" applyFont="1" applyAlignment="1">
      <alignment horizontal="center" vertical="center"/>
    </xf>
    <xf numFmtId="164" fontId="93" fillId="0" borderId="0" xfId="0" applyNumberFormat="1" applyFont="1" applyAlignment="1">
      <alignment horizontal="center" vertical="center"/>
    </xf>
    <xf numFmtId="4" fontId="94" fillId="0" borderId="0" xfId="0" applyNumberFormat="1" applyFont="1" applyAlignment="1">
      <alignment horizontal="center" vertical="center"/>
    </xf>
    <xf numFmtId="164" fontId="95" fillId="0" borderId="0" xfId="0" applyNumberFormat="1" applyFont="1" applyAlignment="1">
      <alignment horizontal="center" vertical="center"/>
    </xf>
    <xf numFmtId="4" fontId="96" fillId="0" borderId="0" xfId="0" applyNumberFormat="1" applyFont="1" applyAlignment="1">
      <alignment horizontal="center" vertical="center"/>
    </xf>
    <xf numFmtId="164" fontId="97" fillId="0" borderId="0" xfId="0" applyNumberFormat="1" applyFont="1" applyAlignment="1">
      <alignment horizontal="center" vertical="center"/>
    </xf>
    <xf numFmtId="0" fontId="98" fillId="3" borderId="1" xfId="0" applyFont="1" applyFill="1" applyBorder="1" applyAlignment="1">
      <alignment horizontal="center" vertical="center" wrapText="1"/>
    </xf>
    <xf numFmtId="164" fontId="98" fillId="3" borderId="1" xfId="0" applyNumberFormat="1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vertical="center" wrapText="1"/>
    </xf>
    <xf numFmtId="4" fontId="106" fillId="0" borderId="0" xfId="0" applyNumberFormat="1" applyFont="1" applyAlignment="1">
      <alignment horizontal="center" vertical="center"/>
    </xf>
    <xf numFmtId="164" fontId="107" fillId="0" borderId="0" xfId="0" applyNumberFormat="1" applyFont="1" applyAlignment="1">
      <alignment horizontal="center" vertical="center"/>
    </xf>
    <xf numFmtId="4" fontId="108" fillId="0" borderId="0" xfId="0" applyNumberFormat="1" applyFont="1" applyAlignment="1">
      <alignment horizontal="center" vertical="center"/>
    </xf>
    <xf numFmtId="164" fontId="109" fillId="0" borderId="0" xfId="0" applyNumberFormat="1" applyFont="1" applyAlignment="1">
      <alignment horizontal="center" vertical="center"/>
    </xf>
    <xf numFmtId="4" fontId="110" fillId="0" borderId="0" xfId="0" applyNumberFormat="1" applyFont="1" applyAlignment="1">
      <alignment horizontal="center" vertical="center"/>
    </xf>
    <xf numFmtId="164" fontId="111" fillId="0" borderId="0" xfId="0" applyNumberFormat="1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164" fontId="113" fillId="0" borderId="0" xfId="0" applyNumberFormat="1" applyFont="1" applyAlignment="1">
      <alignment horizontal="center" vertical="center"/>
    </xf>
    <xf numFmtId="4" fontId="114" fillId="0" borderId="0" xfId="0" applyNumberFormat="1" applyFont="1" applyAlignment="1">
      <alignment horizontal="center" vertical="center"/>
    </xf>
    <xf numFmtId="164" fontId="115" fillId="0" borderId="0" xfId="0" applyNumberFormat="1" applyFont="1" applyAlignment="1">
      <alignment horizontal="center" vertical="center"/>
    </xf>
    <xf numFmtId="4" fontId="116" fillId="0" borderId="0" xfId="0" applyNumberFormat="1" applyFont="1" applyAlignment="1">
      <alignment horizontal="center" vertical="center"/>
    </xf>
    <xf numFmtId="164" fontId="117" fillId="0" borderId="0" xfId="0" applyNumberFormat="1" applyFont="1" applyAlignment="1">
      <alignment horizontal="center" vertical="center"/>
    </xf>
    <xf numFmtId="4" fontId="118" fillId="0" borderId="0" xfId="0" applyNumberFormat="1" applyFont="1" applyAlignment="1">
      <alignment horizontal="center" vertical="center"/>
    </xf>
    <xf numFmtId="164" fontId="119" fillId="0" borderId="0" xfId="0" applyNumberFormat="1" applyFont="1" applyAlignment="1">
      <alignment horizontal="center" vertical="center"/>
    </xf>
    <xf numFmtId="4" fontId="120" fillId="0" borderId="0" xfId="0" applyNumberFormat="1" applyFont="1" applyAlignment="1">
      <alignment horizontal="center" vertical="center"/>
    </xf>
    <xf numFmtId="164" fontId="121" fillId="0" borderId="0" xfId="0" applyNumberFormat="1" applyFont="1" applyAlignment="1">
      <alignment horizontal="center" vertical="center"/>
    </xf>
    <xf numFmtId="4" fontId="122" fillId="0" borderId="0" xfId="0" applyNumberFormat="1" applyFont="1" applyAlignment="1">
      <alignment horizontal="center" vertical="center"/>
    </xf>
    <xf numFmtId="164" fontId="123" fillId="0" borderId="0" xfId="0" applyNumberFormat="1" applyFont="1" applyAlignment="1">
      <alignment horizontal="center" vertical="center"/>
    </xf>
    <xf numFmtId="4" fontId="124" fillId="0" borderId="0" xfId="0" applyNumberFormat="1" applyFont="1" applyAlignment="1">
      <alignment horizontal="center" vertical="center"/>
    </xf>
    <xf numFmtId="164" fontId="125" fillId="0" borderId="0" xfId="0" applyNumberFormat="1" applyFont="1" applyAlignment="1">
      <alignment horizontal="center" vertical="center"/>
    </xf>
    <xf numFmtId="4" fontId="126" fillId="0" borderId="0" xfId="0" applyNumberFormat="1" applyFont="1" applyAlignment="1">
      <alignment horizontal="center" vertical="center"/>
    </xf>
    <xf numFmtId="164" fontId="127" fillId="0" borderId="0" xfId="0" applyNumberFormat="1" applyFont="1" applyAlignment="1">
      <alignment horizontal="center" vertical="center"/>
    </xf>
    <xf numFmtId="4" fontId="128" fillId="0" borderId="0" xfId="0" applyNumberFormat="1" applyFont="1" applyAlignment="1">
      <alignment horizontal="center" vertical="center"/>
    </xf>
    <xf numFmtId="164" fontId="129" fillId="0" borderId="0" xfId="0" applyNumberFormat="1" applyFont="1" applyAlignment="1">
      <alignment horizontal="center" vertical="center"/>
    </xf>
    <xf numFmtId="4" fontId="130" fillId="0" borderId="0" xfId="0" applyNumberFormat="1" applyFont="1" applyAlignment="1">
      <alignment horizontal="center" vertical="center"/>
    </xf>
    <xf numFmtId="164" fontId="131" fillId="0" borderId="0" xfId="0" applyNumberFormat="1" applyFont="1" applyAlignment="1">
      <alignment horizontal="center" vertical="center"/>
    </xf>
    <xf numFmtId="4" fontId="132" fillId="0" borderId="0" xfId="0" applyNumberFormat="1" applyFont="1" applyAlignment="1">
      <alignment horizontal="center" vertical="center"/>
    </xf>
    <xf numFmtId="164" fontId="133" fillId="0" borderId="0" xfId="0" applyNumberFormat="1" applyFont="1" applyAlignment="1">
      <alignment horizontal="center" vertical="center"/>
    </xf>
    <xf numFmtId="4" fontId="134" fillId="0" borderId="0" xfId="0" applyNumberFormat="1" applyFont="1" applyAlignment="1">
      <alignment horizontal="center" vertical="center"/>
    </xf>
    <xf numFmtId="164" fontId="135" fillId="0" borderId="0" xfId="0" applyNumberFormat="1" applyFont="1" applyAlignment="1">
      <alignment horizontal="center" vertical="center"/>
    </xf>
    <xf numFmtId="4" fontId="136" fillId="0" borderId="0" xfId="0" applyNumberFormat="1" applyFont="1" applyAlignment="1">
      <alignment horizontal="center" vertical="center"/>
    </xf>
    <xf numFmtId="164" fontId="137" fillId="0" borderId="0" xfId="0" applyNumberFormat="1" applyFont="1" applyAlignment="1">
      <alignment horizontal="center" vertical="center"/>
    </xf>
    <xf numFmtId="4" fontId="138" fillId="0" borderId="0" xfId="0" applyNumberFormat="1" applyFont="1" applyAlignment="1">
      <alignment horizontal="center" vertical="center"/>
    </xf>
    <xf numFmtId="164" fontId="139" fillId="0" borderId="0" xfId="0" applyNumberFormat="1" applyFont="1" applyAlignment="1">
      <alignment horizontal="center" vertical="center"/>
    </xf>
    <xf numFmtId="4" fontId="140" fillId="0" borderId="0" xfId="0" applyNumberFormat="1" applyFont="1" applyAlignment="1">
      <alignment horizontal="center" vertical="center"/>
    </xf>
    <xf numFmtId="164" fontId="141" fillId="0" borderId="0" xfId="0" applyNumberFormat="1" applyFont="1" applyAlignment="1">
      <alignment horizontal="center" vertical="center"/>
    </xf>
    <xf numFmtId="4" fontId="142" fillId="0" borderId="0" xfId="0" applyNumberFormat="1" applyFont="1" applyAlignment="1">
      <alignment horizontal="center" vertical="center"/>
    </xf>
    <xf numFmtId="164" fontId="143" fillId="0" borderId="0" xfId="0" applyNumberFormat="1" applyFont="1" applyAlignment="1">
      <alignment horizontal="center" vertical="center"/>
    </xf>
    <xf numFmtId="4" fontId="144" fillId="0" borderId="0" xfId="0" applyNumberFormat="1" applyFont="1" applyAlignment="1">
      <alignment horizontal="center" vertical="center"/>
    </xf>
    <xf numFmtId="164" fontId="145" fillId="0" borderId="0" xfId="0" applyNumberFormat="1" applyFont="1" applyAlignment="1">
      <alignment horizontal="center" vertical="center"/>
    </xf>
    <xf numFmtId="4" fontId="146" fillId="0" borderId="0" xfId="0" applyNumberFormat="1" applyFont="1" applyAlignment="1">
      <alignment horizontal="center" vertical="center"/>
    </xf>
    <xf numFmtId="164" fontId="147" fillId="0" borderId="0" xfId="0" applyNumberFormat="1" applyFont="1" applyAlignment="1">
      <alignment horizontal="center" vertical="center"/>
    </xf>
    <xf numFmtId="4" fontId="148" fillId="0" borderId="0" xfId="0" applyNumberFormat="1" applyFont="1" applyAlignment="1">
      <alignment horizontal="center" vertical="center"/>
    </xf>
    <xf numFmtId="164" fontId="149" fillId="0" borderId="0" xfId="0" applyNumberFormat="1" applyFont="1" applyAlignment="1">
      <alignment horizontal="center" vertical="center"/>
    </xf>
    <xf numFmtId="4" fontId="150" fillId="0" borderId="0" xfId="0" applyNumberFormat="1" applyFont="1" applyAlignment="1">
      <alignment horizontal="center" vertical="center"/>
    </xf>
    <xf numFmtId="164" fontId="151" fillId="0" borderId="0" xfId="0" applyNumberFormat="1" applyFont="1" applyAlignment="1">
      <alignment horizontal="center" vertical="center"/>
    </xf>
    <xf numFmtId="4" fontId="152" fillId="0" borderId="0" xfId="0" applyNumberFormat="1" applyFont="1" applyAlignment="1">
      <alignment horizontal="center" vertical="center"/>
    </xf>
    <xf numFmtId="164" fontId="153" fillId="0" borderId="0" xfId="0" applyNumberFormat="1" applyFont="1" applyAlignment="1">
      <alignment horizontal="center" vertical="center"/>
    </xf>
    <xf numFmtId="4" fontId="154" fillId="0" borderId="0" xfId="0" applyNumberFormat="1" applyFont="1" applyAlignment="1">
      <alignment horizontal="center" vertical="center"/>
    </xf>
    <xf numFmtId="164" fontId="155" fillId="0" borderId="0" xfId="0" applyNumberFormat="1" applyFont="1" applyAlignment="1">
      <alignment horizontal="center" vertical="center"/>
    </xf>
    <xf numFmtId="0" fontId="156" fillId="3" borderId="1" xfId="0" applyFont="1" applyFill="1" applyBorder="1" applyAlignment="1">
      <alignment horizontal="center" vertical="center" wrapText="1"/>
    </xf>
    <xf numFmtId="164" fontId="156" fillId="3" borderId="1" xfId="0" applyNumberFormat="1" applyFont="1" applyFill="1" applyBorder="1" applyAlignment="1">
      <alignment horizontal="center" vertical="center" wrapText="1"/>
    </xf>
    <xf numFmtId="0" fontId="157" fillId="0" borderId="0" xfId="0" applyFont="1" applyAlignment="1">
      <alignment horizontal="center" vertical="center" wrapText="1"/>
    </xf>
    <xf numFmtId="4" fontId="164" fillId="0" borderId="0" xfId="0" applyNumberFormat="1" applyFont="1" applyAlignment="1">
      <alignment horizontal="center" vertical="center"/>
    </xf>
    <xf numFmtId="164" fontId="165" fillId="0" borderId="0" xfId="0" applyNumberFormat="1" applyFont="1" applyAlignment="1">
      <alignment horizontal="center" vertical="center"/>
    </xf>
    <xf numFmtId="4" fontId="166" fillId="0" borderId="0" xfId="0" applyNumberFormat="1" applyFont="1" applyAlignment="1">
      <alignment horizontal="center" vertical="center"/>
    </xf>
    <xf numFmtId="164" fontId="167" fillId="0" borderId="0" xfId="0" applyNumberFormat="1" applyFont="1" applyAlignment="1">
      <alignment horizontal="center" vertical="center"/>
    </xf>
    <xf numFmtId="4" fontId="168" fillId="0" borderId="0" xfId="0" applyNumberFormat="1" applyFont="1" applyAlignment="1">
      <alignment horizontal="center" vertical="center"/>
    </xf>
    <xf numFmtId="164" fontId="169" fillId="0" borderId="0" xfId="0" applyNumberFormat="1" applyFont="1" applyAlignment="1">
      <alignment horizontal="center" vertical="center"/>
    </xf>
    <xf numFmtId="4" fontId="170" fillId="0" borderId="0" xfId="0" applyNumberFormat="1" applyFont="1" applyAlignment="1">
      <alignment horizontal="center" vertical="center"/>
    </xf>
    <xf numFmtId="164" fontId="171" fillId="0" borderId="0" xfId="0" applyNumberFormat="1" applyFont="1" applyAlignment="1">
      <alignment horizontal="center" vertical="center"/>
    </xf>
    <xf numFmtId="4" fontId="172" fillId="0" borderId="0" xfId="0" applyNumberFormat="1" applyFont="1" applyAlignment="1">
      <alignment horizontal="center" vertical="center"/>
    </xf>
    <xf numFmtId="164" fontId="173" fillId="0" borderId="0" xfId="0" applyNumberFormat="1" applyFont="1" applyAlignment="1">
      <alignment horizontal="center" vertical="center"/>
    </xf>
    <xf numFmtId="4" fontId="174" fillId="0" borderId="0" xfId="0" applyNumberFormat="1" applyFont="1" applyAlignment="1">
      <alignment horizontal="center" vertical="center"/>
    </xf>
    <xf numFmtId="164" fontId="175" fillId="0" borderId="0" xfId="0" applyNumberFormat="1" applyFont="1" applyAlignment="1">
      <alignment horizontal="center" vertical="center"/>
    </xf>
    <xf numFmtId="4" fontId="176" fillId="0" borderId="0" xfId="0" applyNumberFormat="1" applyFont="1" applyAlignment="1">
      <alignment horizontal="center" vertical="center"/>
    </xf>
    <xf numFmtId="164" fontId="177" fillId="0" borderId="0" xfId="0" applyNumberFormat="1" applyFont="1" applyAlignment="1">
      <alignment horizontal="center" vertical="center"/>
    </xf>
    <xf numFmtId="4" fontId="178" fillId="0" borderId="0" xfId="0" applyNumberFormat="1" applyFont="1" applyAlignment="1">
      <alignment horizontal="center" vertical="center"/>
    </xf>
    <xf numFmtId="164" fontId="179" fillId="0" borderId="0" xfId="0" applyNumberFormat="1" applyFont="1" applyAlignment="1">
      <alignment horizontal="center" vertical="center"/>
    </xf>
    <xf numFmtId="4" fontId="180" fillId="0" borderId="0" xfId="0" applyNumberFormat="1" applyFont="1" applyAlignment="1">
      <alignment horizontal="center" vertical="center"/>
    </xf>
    <xf numFmtId="164" fontId="181" fillId="0" borderId="0" xfId="0" applyNumberFormat="1" applyFont="1" applyAlignment="1">
      <alignment horizontal="center" vertical="center"/>
    </xf>
    <xf numFmtId="4" fontId="182" fillId="0" borderId="0" xfId="0" applyNumberFormat="1" applyFont="1" applyAlignment="1">
      <alignment horizontal="center" vertical="center"/>
    </xf>
    <xf numFmtId="164" fontId="183" fillId="0" borderId="0" xfId="0" applyNumberFormat="1" applyFont="1" applyAlignment="1">
      <alignment horizontal="center" vertical="center"/>
    </xf>
    <xf numFmtId="4" fontId="184" fillId="0" borderId="0" xfId="0" applyNumberFormat="1" applyFont="1" applyAlignment="1">
      <alignment horizontal="center" vertical="center"/>
    </xf>
    <xf numFmtId="164" fontId="185" fillId="0" borderId="0" xfId="0" applyNumberFormat="1" applyFont="1" applyAlignment="1">
      <alignment horizontal="center" vertical="center"/>
    </xf>
    <xf numFmtId="4" fontId="186" fillId="0" borderId="0" xfId="0" applyNumberFormat="1" applyFont="1" applyAlignment="1">
      <alignment horizontal="center" vertical="center"/>
    </xf>
    <xf numFmtId="164" fontId="187" fillId="0" borderId="0" xfId="0" applyNumberFormat="1" applyFont="1" applyAlignment="1">
      <alignment horizontal="center" vertical="center"/>
    </xf>
    <xf numFmtId="4" fontId="188" fillId="0" borderId="0" xfId="0" applyNumberFormat="1" applyFont="1" applyAlignment="1">
      <alignment horizontal="center" vertical="center"/>
    </xf>
    <xf numFmtId="164" fontId="189" fillId="0" borderId="0" xfId="0" applyNumberFormat="1" applyFont="1" applyAlignment="1">
      <alignment horizontal="center" vertical="center"/>
    </xf>
    <xf numFmtId="4" fontId="190" fillId="0" borderId="0" xfId="0" applyNumberFormat="1" applyFont="1" applyAlignment="1">
      <alignment horizontal="center" vertical="center"/>
    </xf>
    <xf numFmtId="164" fontId="191" fillId="0" borderId="0" xfId="0" applyNumberFormat="1" applyFont="1" applyAlignment="1">
      <alignment horizontal="center" vertical="center"/>
    </xf>
    <xf numFmtId="4" fontId="192" fillId="0" borderId="0" xfId="0" applyNumberFormat="1" applyFont="1" applyAlignment="1">
      <alignment horizontal="center" vertical="center"/>
    </xf>
    <xf numFmtId="164" fontId="193" fillId="0" borderId="0" xfId="0" applyNumberFormat="1" applyFont="1" applyAlignment="1">
      <alignment horizontal="center" vertical="center"/>
    </xf>
    <xf numFmtId="4" fontId="194" fillId="0" borderId="0" xfId="0" applyNumberFormat="1" applyFont="1" applyAlignment="1">
      <alignment horizontal="center" vertical="center"/>
    </xf>
    <xf numFmtId="164" fontId="195" fillId="0" borderId="0" xfId="0" applyNumberFormat="1" applyFont="1" applyAlignment="1">
      <alignment horizontal="center" vertical="center"/>
    </xf>
    <xf numFmtId="4" fontId="196" fillId="0" borderId="0" xfId="0" applyNumberFormat="1" applyFont="1" applyAlignment="1">
      <alignment horizontal="center" vertical="center"/>
    </xf>
    <xf numFmtId="164" fontId="197" fillId="0" borderId="0" xfId="0" applyNumberFormat="1" applyFont="1" applyAlignment="1">
      <alignment horizontal="center" vertical="center"/>
    </xf>
    <xf numFmtId="4" fontId="198" fillId="0" borderId="0" xfId="0" applyNumberFormat="1" applyFont="1" applyAlignment="1">
      <alignment horizontal="center" vertical="center"/>
    </xf>
    <xf numFmtId="164" fontId="199" fillId="0" borderId="0" xfId="0" applyNumberFormat="1" applyFont="1" applyAlignment="1">
      <alignment horizontal="center" vertical="center"/>
    </xf>
    <xf numFmtId="4" fontId="200" fillId="0" borderId="0" xfId="0" applyNumberFormat="1" applyFont="1" applyAlignment="1">
      <alignment horizontal="center" vertical="center"/>
    </xf>
    <xf numFmtId="164" fontId="201" fillId="0" borderId="0" xfId="0" applyNumberFormat="1" applyFont="1" applyAlignment="1">
      <alignment horizontal="center" vertical="center"/>
    </xf>
    <xf numFmtId="4" fontId="202" fillId="0" borderId="0" xfId="0" applyNumberFormat="1" applyFont="1" applyAlignment="1">
      <alignment horizontal="center" vertical="center"/>
    </xf>
    <xf numFmtId="164" fontId="203" fillId="0" borderId="0" xfId="0" applyNumberFormat="1" applyFont="1" applyAlignment="1">
      <alignment horizontal="center" vertical="center"/>
    </xf>
    <xf numFmtId="4" fontId="204" fillId="0" borderId="0" xfId="0" applyNumberFormat="1" applyFont="1" applyAlignment="1">
      <alignment horizontal="center" vertical="center"/>
    </xf>
    <xf numFmtId="164" fontId="205" fillId="0" borderId="0" xfId="0" applyNumberFormat="1" applyFont="1" applyAlignment="1">
      <alignment horizontal="center" vertical="center"/>
    </xf>
    <xf numFmtId="4" fontId="206" fillId="0" borderId="0" xfId="0" applyNumberFormat="1" applyFont="1" applyAlignment="1">
      <alignment horizontal="center" vertical="center"/>
    </xf>
    <xf numFmtId="164" fontId="207" fillId="0" borderId="0" xfId="0" applyNumberFormat="1" applyFont="1" applyAlignment="1">
      <alignment horizontal="center" vertical="center"/>
    </xf>
    <xf numFmtId="4" fontId="208" fillId="0" borderId="0" xfId="0" applyNumberFormat="1" applyFont="1" applyAlignment="1">
      <alignment horizontal="center" vertical="center"/>
    </xf>
    <xf numFmtId="164" fontId="209" fillId="0" borderId="0" xfId="0" applyNumberFormat="1" applyFont="1" applyAlignment="1">
      <alignment horizontal="center" vertical="center"/>
    </xf>
    <xf numFmtId="4" fontId="210" fillId="0" borderId="0" xfId="0" applyNumberFormat="1" applyFont="1" applyAlignment="1">
      <alignment horizontal="center" vertical="center"/>
    </xf>
    <xf numFmtId="164" fontId="211" fillId="0" borderId="0" xfId="0" applyNumberFormat="1" applyFont="1" applyAlignment="1">
      <alignment horizontal="center" vertical="center"/>
    </xf>
    <xf numFmtId="4" fontId="212" fillId="0" borderId="0" xfId="0" applyNumberFormat="1" applyFont="1" applyAlignment="1">
      <alignment horizontal="center" vertical="center"/>
    </xf>
    <xf numFmtId="164" fontId="213" fillId="0" borderId="0" xfId="0" applyNumberFormat="1" applyFont="1" applyAlignment="1">
      <alignment horizontal="center" vertical="center"/>
    </xf>
    <xf numFmtId="0" fontId="214" fillId="3" borderId="1" xfId="0" applyFont="1" applyFill="1" applyBorder="1" applyAlignment="1">
      <alignment horizontal="center" vertical="center" wrapText="1"/>
    </xf>
    <xf numFmtId="164" fontId="214" fillId="3" borderId="1" xfId="0" applyNumberFormat="1" applyFont="1" applyFill="1" applyBorder="1" applyAlignment="1">
      <alignment horizontal="center" vertical="center" wrapText="1"/>
    </xf>
    <xf numFmtId="0" fontId="215" fillId="0" borderId="0" xfId="0" applyFont="1" applyAlignment="1">
      <alignment horizontal="center" vertical="center" wrapText="1"/>
    </xf>
    <xf numFmtId="4" fontId="222" fillId="0" borderId="0" xfId="0" applyNumberFormat="1" applyFont="1" applyAlignment="1">
      <alignment horizontal="center" vertical="center"/>
    </xf>
    <xf numFmtId="164" fontId="223" fillId="0" borderId="0" xfId="0" applyNumberFormat="1" applyFont="1" applyAlignment="1">
      <alignment horizontal="center" vertical="center"/>
    </xf>
    <xf numFmtId="4" fontId="224" fillId="0" borderId="0" xfId="0" applyNumberFormat="1" applyFont="1" applyAlignment="1">
      <alignment horizontal="center" vertical="center"/>
    </xf>
    <xf numFmtId="164" fontId="225" fillId="0" borderId="0" xfId="0" applyNumberFormat="1" applyFont="1" applyAlignment="1">
      <alignment horizontal="center" vertical="center"/>
    </xf>
    <xf numFmtId="4" fontId="226" fillId="0" borderId="0" xfId="0" applyNumberFormat="1" applyFont="1" applyAlignment="1">
      <alignment horizontal="center" vertical="center"/>
    </xf>
    <xf numFmtId="164" fontId="227" fillId="0" borderId="0" xfId="0" applyNumberFormat="1" applyFont="1" applyAlignment="1">
      <alignment horizontal="center" vertical="center"/>
    </xf>
    <xf numFmtId="4" fontId="228" fillId="0" borderId="0" xfId="0" applyNumberFormat="1" applyFont="1" applyAlignment="1">
      <alignment horizontal="center" vertical="center"/>
    </xf>
    <xf numFmtId="164" fontId="229" fillId="0" borderId="0" xfId="0" applyNumberFormat="1" applyFont="1" applyAlignment="1">
      <alignment horizontal="center" vertical="center"/>
    </xf>
    <xf numFmtId="4" fontId="230" fillId="0" borderId="0" xfId="0" applyNumberFormat="1" applyFont="1" applyAlignment="1">
      <alignment horizontal="center" vertical="center"/>
    </xf>
    <xf numFmtId="164" fontId="231" fillId="0" borderId="0" xfId="0" applyNumberFormat="1" applyFont="1" applyAlignment="1">
      <alignment horizontal="center" vertical="center"/>
    </xf>
    <xf numFmtId="4" fontId="232" fillId="0" borderId="0" xfId="0" applyNumberFormat="1" applyFont="1" applyAlignment="1">
      <alignment horizontal="center" vertical="center"/>
    </xf>
    <xf numFmtId="164" fontId="233" fillId="0" borderId="0" xfId="0" applyNumberFormat="1" applyFont="1" applyAlignment="1">
      <alignment horizontal="center" vertical="center"/>
    </xf>
    <xf numFmtId="4" fontId="234" fillId="0" borderId="0" xfId="0" applyNumberFormat="1" applyFont="1" applyAlignment="1">
      <alignment horizontal="center" vertical="center"/>
    </xf>
    <xf numFmtId="164" fontId="235" fillId="0" borderId="0" xfId="0" applyNumberFormat="1" applyFont="1" applyAlignment="1">
      <alignment horizontal="center" vertical="center"/>
    </xf>
    <xf numFmtId="4" fontId="236" fillId="0" borderId="0" xfId="0" applyNumberFormat="1" applyFont="1" applyAlignment="1">
      <alignment horizontal="center" vertical="center"/>
    </xf>
    <xf numFmtId="164" fontId="237" fillId="0" borderId="0" xfId="0" applyNumberFormat="1" applyFont="1" applyAlignment="1">
      <alignment horizontal="center" vertical="center"/>
    </xf>
    <xf numFmtId="4" fontId="238" fillId="0" borderId="0" xfId="0" applyNumberFormat="1" applyFont="1" applyAlignment="1">
      <alignment horizontal="center" vertical="center"/>
    </xf>
    <xf numFmtId="164" fontId="239" fillId="0" borderId="0" xfId="0" applyNumberFormat="1" applyFont="1" applyAlignment="1">
      <alignment horizontal="center" vertical="center"/>
    </xf>
    <xf numFmtId="4" fontId="240" fillId="0" borderId="0" xfId="0" applyNumberFormat="1" applyFont="1" applyAlignment="1">
      <alignment horizontal="center" vertical="center"/>
    </xf>
    <xf numFmtId="164" fontId="241" fillId="0" borderId="0" xfId="0" applyNumberFormat="1" applyFont="1" applyAlignment="1">
      <alignment horizontal="center" vertical="center"/>
    </xf>
    <xf numFmtId="4" fontId="242" fillId="0" borderId="0" xfId="0" applyNumberFormat="1" applyFont="1" applyAlignment="1">
      <alignment horizontal="center" vertical="center"/>
    </xf>
    <xf numFmtId="164" fontId="243" fillId="0" borderId="0" xfId="0" applyNumberFormat="1" applyFont="1" applyAlignment="1">
      <alignment horizontal="center" vertical="center"/>
    </xf>
    <xf numFmtId="4" fontId="244" fillId="0" borderId="0" xfId="0" applyNumberFormat="1" applyFont="1" applyAlignment="1">
      <alignment horizontal="center" vertical="center"/>
    </xf>
    <xf numFmtId="164" fontId="245" fillId="0" borderId="0" xfId="0" applyNumberFormat="1" applyFont="1" applyAlignment="1">
      <alignment horizontal="center" vertical="center"/>
    </xf>
    <xf numFmtId="4" fontId="246" fillId="0" borderId="0" xfId="0" applyNumberFormat="1" applyFont="1" applyAlignment="1">
      <alignment horizontal="center" vertical="center"/>
    </xf>
    <xf numFmtId="164" fontId="247" fillId="0" borderId="0" xfId="0" applyNumberFormat="1" applyFont="1" applyAlignment="1">
      <alignment horizontal="center" vertical="center"/>
    </xf>
    <xf numFmtId="4" fontId="248" fillId="0" borderId="0" xfId="0" applyNumberFormat="1" applyFont="1" applyAlignment="1">
      <alignment horizontal="center" vertical="center"/>
    </xf>
    <xf numFmtId="164" fontId="249" fillId="0" borderId="0" xfId="0" applyNumberFormat="1" applyFont="1" applyAlignment="1">
      <alignment horizontal="center" vertical="center"/>
    </xf>
    <xf numFmtId="4" fontId="250" fillId="0" borderId="0" xfId="0" applyNumberFormat="1" applyFont="1" applyAlignment="1">
      <alignment horizontal="center" vertical="center"/>
    </xf>
    <xf numFmtId="164" fontId="251" fillId="0" borderId="0" xfId="0" applyNumberFormat="1" applyFont="1" applyAlignment="1">
      <alignment horizontal="center" vertical="center"/>
    </xf>
    <xf numFmtId="4" fontId="252" fillId="0" borderId="0" xfId="0" applyNumberFormat="1" applyFont="1" applyAlignment="1">
      <alignment horizontal="center" vertical="center"/>
    </xf>
    <xf numFmtId="164" fontId="253" fillId="0" borderId="0" xfId="0" applyNumberFormat="1" applyFont="1" applyAlignment="1">
      <alignment horizontal="center" vertical="center"/>
    </xf>
    <xf numFmtId="4" fontId="254" fillId="0" borderId="0" xfId="0" applyNumberFormat="1" applyFont="1" applyAlignment="1">
      <alignment horizontal="center" vertical="center"/>
    </xf>
    <xf numFmtId="164" fontId="255" fillId="0" borderId="0" xfId="0" applyNumberFormat="1" applyFont="1" applyAlignment="1">
      <alignment horizontal="center" vertical="center"/>
    </xf>
    <xf numFmtId="4" fontId="256" fillId="0" borderId="0" xfId="0" applyNumberFormat="1" applyFont="1" applyAlignment="1">
      <alignment horizontal="center" vertical="center"/>
    </xf>
    <xf numFmtId="164" fontId="257" fillId="0" borderId="0" xfId="0" applyNumberFormat="1" applyFont="1" applyAlignment="1">
      <alignment horizontal="center" vertical="center"/>
    </xf>
    <xf numFmtId="4" fontId="258" fillId="0" borderId="0" xfId="0" applyNumberFormat="1" applyFont="1" applyAlignment="1">
      <alignment horizontal="center" vertical="center"/>
    </xf>
    <xf numFmtId="164" fontId="259" fillId="0" borderId="0" xfId="0" applyNumberFormat="1" applyFont="1" applyAlignment="1">
      <alignment horizontal="center" vertical="center"/>
    </xf>
    <xf numFmtId="4" fontId="260" fillId="0" borderId="0" xfId="0" applyNumberFormat="1" applyFont="1" applyAlignment="1">
      <alignment horizontal="center" vertical="center"/>
    </xf>
    <xf numFmtId="164" fontId="261" fillId="0" borderId="0" xfId="0" applyNumberFormat="1" applyFont="1" applyAlignment="1">
      <alignment horizontal="center" vertical="center"/>
    </xf>
    <xf numFmtId="4" fontId="262" fillId="0" borderId="0" xfId="0" applyNumberFormat="1" applyFont="1" applyAlignment="1">
      <alignment horizontal="center" vertical="center"/>
    </xf>
    <xf numFmtId="164" fontId="263" fillId="0" borderId="0" xfId="0" applyNumberFormat="1" applyFont="1" applyAlignment="1">
      <alignment horizontal="center" vertical="center"/>
    </xf>
    <xf numFmtId="4" fontId="264" fillId="0" borderId="0" xfId="0" applyNumberFormat="1" applyFont="1" applyAlignment="1">
      <alignment horizontal="center" vertical="center"/>
    </xf>
    <xf numFmtId="164" fontId="265" fillId="0" borderId="0" xfId="0" applyNumberFormat="1" applyFont="1" applyAlignment="1">
      <alignment horizontal="center" vertical="center"/>
    </xf>
    <xf numFmtId="4" fontId="266" fillId="0" borderId="0" xfId="0" applyNumberFormat="1" applyFont="1" applyAlignment="1">
      <alignment horizontal="center" vertical="center"/>
    </xf>
    <xf numFmtId="164" fontId="267" fillId="0" borderId="0" xfId="0" applyNumberFormat="1" applyFont="1" applyAlignment="1">
      <alignment horizontal="center" vertical="center"/>
    </xf>
    <xf numFmtId="4" fontId="268" fillId="0" borderId="0" xfId="0" applyNumberFormat="1" applyFont="1" applyAlignment="1">
      <alignment horizontal="center" vertical="center"/>
    </xf>
    <xf numFmtId="164" fontId="269" fillId="0" borderId="0" xfId="0" applyNumberFormat="1" applyFont="1" applyAlignment="1">
      <alignment horizontal="center" vertical="center"/>
    </xf>
    <xf numFmtId="4" fontId="270" fillId="0" borderId="0" xfId="0" applyNumberFormat="1" applyFont="1" applyAlignment="1">
      <alignment horizontal="center" vertical="center"/>
    </xf>
    <xf numFmtId="164" fontId="271" fillId="0" borderId="0" xfId="0" applyNumberFormat="1" applyFont="1" applyAlignment="1">
      <alignment horizontal="center" vertical="center"/>
    </xf>
    <xf numFmtId="0" fontId="272" fillId="0" borderId="0" xfId="0" applyFont="1" applyAlignment="1">
      <alignment horizontal="center" vertical="center" wrapText="1"/>
    </xf>
    <xf numFmtId="4" fontId="279" fillId="0" borderId="0" xfId="0" applyNumberFormat="1" applyFont="1" applyAlignment="1">
      <alignment horizontal="center" vertical="center"/>
    </xf>
    <xf numFmtId="164" fontId="280" fillId="0" borderId="0" xfId="0" applyNumberFormat="1" applyFont="1" applyAlignment="1">
      <alignment horizontal="center" vertical="center"/>
    </xf>
    <xf numFmtId="4" fontId="281" fillId="0" borderId="0" xfId="0" applyNumberFormat="1" applyFont="1" applyAlignment="1">
      <alignment horizontal="center" vertical="center"/>
    </xf>
    <xf numFmtId="164" fontId="282" fillId="0" borderId="0" xfId="0" applyNumberFormat="1" applyFont="1" applyAlignment="1">
      <alignment horizontal="center" vertical="center"/>
    </xf>
    <xf numFmtId="4" fontId="283" fillId="0" borderId="0" xfId="0" applyNumberFormat="1" applyFont="1" applyAlignment="1">
      <alignment horizontal="center" vertical="center"/>
    </xf>
    <xf numFmtId="164" fontId="284" fillId="0" borderId="0" xfId="0" applyNumberFormat="1" applyFont="1" applyAlignment="1">
      <alignment horizontal="center" vertical="center"/>
    </xf>
    <xf numFmtId="4" fontId="285" fillId="0" borderId="0" xfId="0" applyNumberFormat="1" applyFont="1" applyAlignment="1">
      <alignment horizontal="center" vertical="center"/>
    </xf>
    <xf numFmtId="164" fontId="286" fillId="0" borderId="0" xfId="0" applyNumberFormat="1" applyFont="1" applyAlignment="1">
      <alignment horizontal="center" vertical="center"/>
    </xf>
    <xf numFmtId="4" fontId="287" fillId="0" borderId="0" xfId="0" applyNumberFormat="1" applyFont="1" applyAlignment="1">
      <alignment horizontal="center" vertical="center"/>
    </xf>
    <xf numFmtId="164" fontId="288" fillId="0" borderId="0" xfId="0" applyNumberFormat="1" applyFont="1" applyAlignment="1">
      <alignment horizontal="center" vertical="center"/>
    </xf>
    <xf numFmtId="4" fontId="289" fillId="0" borderId="0" xfId="0" applyNumberFormat="1" applyFont="1" applyAlignment="1">
      <alignment horizontal="center" vertical="center"/>
    </xf>
    <xf numFmtId="164" fontId="290" fillId="0" borderId="0" xfId="0" applyNumberFormat="1" applyFont="1" applyAlignment="1">
      <alignment horizontal="center" vertical="center"/>
    </xf>
    <xf numFmtId="4" fontId="291" fillId="0" borderId="0" xfId="0" applyNumberFormat="1" applyFont="1" applyAlignment="1">
      <alignment horizontal="center" vertical="center"/>
    </xf>
    <xf numFmtId="164" fontId="292" fillId="0" borderId="0" xfId="0" applyNumberFormat="1" applyFont="1" applyAlignment="1">
      <alignment horizontal="center" vertical="center"/>
    </xf>
    <xf numFmtId="4" fontId="293" fillId="0" borderId="0" xfId="0" applyNumberFormat="1" applyFont="1" applyAlignment="1">
      <alignment horizontal="center" vertical="center"/>
    </xf>
    <xf numFmtId="164" fontId="294" fillId="0" borderId="0" xfId="0" applyNumberFormat="1" applyFont="1" applyAlignment="1">
      <alignment horizontal="center" vertical="center"/>
    </xf>
    <xf numFmtId="4" fontId="295" fillId="0" borderId="0" xfId="0" applyNumberFormat="1" applyFont="1" applyAlignment="1">
      <alignment horizontal="center" vertical="center"/>
    </xf>
    <xf numFmtId="164" fontId="296" fillId="0" borderId="0" xfId="0" applyNumberFormat="1" applyFont="1" applyAlignment="1">
      <alignment horizontal="center" vertical="center"/>
    </xf>
    <xf numFmtId="4" fontId="297" fillId="0" borderId="0" xfId="0" applyNumberFormat="1" applyFont="1" applyAlignment="1">
      <alignment horizontal="center" vertical="center"/>
    </xf>
    <xf numFmtId="164" fontId="298" fillId="0" borderId="0" xfId="0" applyNumberFormat="1" applyFont="1" applyAlignment="1">
      <alignment horizontal="center" vertical="center"/>
    </xf>
    <xf numFmtId="4" fontId="299" fillId="0" borderId="0" xfId="0" applyNumberFormat="1" applyFont="1" applyAlignment="1">
      <alignment horizontal="center" vertical="center"/>
    </xf>
    <xf numFmtId="164" fontId="300" fillId="0" borderId="0" xfId="0" applyNumberFormat="1" applyFont="1" applyAlignment="1">
      <alignment horizontal="center" vertical="center"/>
    </xf>
    <xf numFmtId="4" fontId="301" fillId="0" borderId="0" xfId="0" applyNumberFormat="1" applyFont="1" applyAlignment="1">
      <alignment horizontal="center" vertical="center"/>
    </xf>
    <xf numFmtId="164" fontId="302" fillId="0" borderId="0" xfId="0" applyNumberFormat="1" applyFont="1" applyAlignment="1">
      <alignment horizontal="center" vertical="center"/>
    </xf>
    <xf numFmtId="4" fontId="303" fillId="0" borderId="0" xfId="0" applyNumberFormat="1" applyFont="1" applyAlignment="1">
      <alignment horizontal="center" vertical="center"/>
    </xf>
    <xf numFmtId="164" fontId="304" fillId="0" borderId="0" xfId="0" applyNumberFormat="1" applyFont="1" applyAlignment="1">
      <alignment horizontal="center" vertical="center"/>
    </xf>
    <xf numFmtId="4" fontId="305" fillId="0" borderId="0" xfId="0" applyNumberFormat="1" applyFont="1" applyAlignment="1">
      <alignment horizontal="center" vertical="center"/>
    </xf>
    <xf numFmtId="164" fontId="306" fillId="0" borderId="0" xfId="0" applyNumberFormat="1" applyFont="1" applyAlignment="1">
      <alignment horizontal="center" vertical="center"/>
    </xf>
    <xf numFmtId="4" fontId="307" fillId="0" borderId="0" xfId="0" applyNumberFormat="1" applyFont="1" applyAlignment="1">
      <alignment horizontal="center" vertical="center"/>
    </xf>
    <xf numFmtId="164" fontId="308" fillId="0" borderId="0" xfId="0" applyNumberFormat="1" applyFont="1" applyAlignment="1">
      <alignment horizontal="center" vertical="center"/>
    </xf>
    <xf numFmtId="4" fontId="309" fillId="0" borderId="0" xfId="0" applyNumberFormat="1" applyFont="1" applyAlignment="1">
      <alignment horizontal="center" vertical="center"/>
    </xf>
    <xf numFmtId="164" fontId="310" fillId="0" borderId="0" xfId="0" applyNumberFormat="1" applyFont="1" applyAlignment="1">
      <alignment horizontal="center" vertical="center"/>
    </xf>
    <xf numFmtId="4" fontId="311" fillId="0" borderId="0" xfId="0" applyNumberFormat="1" applyFont="1" applyAlignment="1">
      <alignment horizontal="center" vertical="center"/>
    </xf>
    <xf numFmtId="164" fontId="312" fillId="0" borderId="0" xfId="0" applyNumberFormat="1" applyFont="1" applyAlignment="1">
      <alignment horizontal="center" vertical="center"/>
    </xf>
    <xf numFmtId="4" fontId="313" fillId="0" borderId="0" xfId="0" applyNumberFormat="1" applyFont="1" applyAlignment="1">
      <alignment horizontal="center" vertical="center"/>
    </xf>
    <xf numFmtId="164" fontId="314" fillId="0" borderId="0" xfId="0" applyNumberFormat="1" applyFont="1" applyAlignment="1">
      <alignment horizontal="center" vertical="center"/>
    </xf>
    <xf numFmtId="4" fontId="315" fillId="0" borderId="0" xfId="0" applyNumberFormat="1" applyFont="1" applyAlignment="1">
      <alignment horizontal="center" vertical="center"/>
    </xf>
    <xf numFmtId="164" fontId="316" fillId="0" borderId="0" xfId="0" applyNumberFormat="1" applyFont="1" applyAlignment="1">
      <alignment horizontal="center" vertical="center"/>
    </xf>
    <xf numFmtId="4" fontId="317" fillId="0" borderId="0" xfId="0" applyNumberFormat="1" applyFont="1" applyAlignment="1">
      <alignment horizontal="center" vertical="center"/>
    </xf>
    <xf numFmtId="164" fontId="318" fillId="0" borderId="0" xfId="0" applyNumberFormat="1" applyFont="1" applyAlignment="1">
      <alignment horizontal="center" vertical="center"/>
    </xf>
    <xf numFmtId="4" fontId="319" fillId="0" borderId="0" xfId="0" applyNumberFormat="1" applyFont="1" applyAlignment="1">
      <alignment horizontal="center" vertical="center"/>
    </xf>
    <xf numFmtId="164" fontId="320" fillId="0" borderId="0" xfId="0" applyNumberFormat="1" applyFont="1" applyAlignment="1">
      <alignment horizontal="center" vertical="center"/>
    </xf>
    <xf numFmtId="4" fontId="321" fillId="0" borderId="0" xfId="0" applyNumberFormat="1" applyFont="1" applyAlignment="1">
      <alignment horizontal="center" vertical="center"/>
    </xf>
    <xf numFmtId="164" fontId="322" fillId="0" borderId="0" xfId="0" applyNumberFormat="1" applyFont="1" applyAlignment="1">
      <alignment horizontal="center" vertical="center"/>
    </xf>
    <xf numFmtId="4" fontId="323" fillId="0" borderId="0" xfId="0" applyNumberFormat="1" applyFont="1" applyAlignment="1">
      <alignment horizontal="center" vertical="center"/>
    </xf>
    <xf numFmtId="164" fontId="324" fillId="0" borderId="0" xfId="0" applyNumberFormat="1" applyFont="1" applyAlignment="1">
      <alignment horizontal="center" vertical="center"/>
    </xf>
    <xf numFmtId="4" fontId="325" fillId="0" borderId="0" xfId="0" applyNumberFormat="1" applyFont="1" applyAlignment="1">
      <alignment horizontal="center" vertical="center"/>
    </xf>
    <xf numFmtId="164" fontId="326" fillId="0" borderId="0" xfId="0" applyNumberFormat="1" applyFont="1" applyAlignment="1">
      <alignment horizontal="center" vertical="center"/>
    </xf>
    <xf numFmtId="4" fontId="327" fillId="0" borderId="0" xfId="0" applyNumberFormat="1" applyFont="1" applyAlignment="1">
      <alignment horizontal="center" vertical="center"/>
    </xf>
    <xf numFmtId="164" fontId="328" fillId="0" borderId="0" xfId="0" applyNumberFormat="1" applyFont="1" applyAlignment="1">
      <alignment horizontal="center" vertical="center"/>
    </xf>
    <xf numFmtId="0" fontId="329" fillId="0" borderId="0" xfId="0" applyFont="1" applyAlignment="1">
      <alignment horizontal="center" vertical="center" wrapText="1"/>
    </xf>
    <xf numFmtId="4" fontId="336" fillId="0" borderId="0" xfId="0" applyNumberFormat="1" applyFont="1" applyAlignment="1">
      <alignment horizontal="center" vertical="center"/>
    </xf>
    <xf numFmtId="164" fontId="337" fillId="0" borderId="0" xfId="0" applyNumberFormat="1" applyFont="1" applyAlignment="1">
      <alignment horizontal="center" vertical="center"/>
    </xf>
    <xf numFmtId="4" fontId="338" fillId="0" borderId="0" xfId="0" applyNumberFormat="1" applyFont="1" applyAlignment="1">
      <alignment horizontal="center" vertical="center"/>
    </xf>
    <xf numFmtId="164" fontId="339" fillId="0" borderId="0" xfId="0" applyNumberFormat="1" applyFont="1" applyAlignment="1">
      <alignment horizontal="center" vertical="center"/>
    </xf>
    <xf numFmtId="4" fontId="340" fillId="0" borderId="0" xfId="0" applyNumberFormat="1" applyFont="1" applyAlignment="1">
      <alignment horizontal="center" vertical="center"/>
    </xf>
    <xf numFmtId="164" fontId="341" fillId="0" borderId="0" xfId="0" applyNumberFormat="1" applyFont="1" applyAlignment="1">
      <alignment horizontal="center" vertical="center"/>
    </xf>
    <xf numFmtId="4" fontId="342" fillId="0" borderId="0" xfId="0" applyNumberFormat="1" applyFont="1" applyAlignment="1">
      <alignment horizontal="center" vertical="center"/>
    </xf>
    <xf numFmtId="164" fontId="343" fillId="0" borderId="0" xfId="0" applyNumberFormat="1" applyFont="1" applyAlignment="1">
      <alignment horizontal="center" vertical="center"/>
    </xf>
    <xf numFmtId="4" fontId="344" fillId="0" borderId="0" xfId="0" applyNumberFormat="1" applyFont="1" applyAlignment="1">
      <alignment horizontal="center" vertical="center"/>
    </xf>
    <xf numFmtId="164" fontId="345" fillId="0" borderId="0" xfId="0" applyNumberFormat="1" applyFont="1" applyAlignment="1">
      <alignment horizontal="center" vertical="center"/>
    </xf>
    <xf numFmtId="4" fontId="346" fillId="0" borderId="0" xfId="0" applyNumberFormat="1" applyFont="1" applyAlignment="1">
      <alignment horizontal="center" vertical="center"/>
    </xf>
    <xf numFmtId="164" fontId="347" fillId="0" borderId="0" xfId="0" applyNumberFormat="1" applyFont="1" applyAlignment="1">
      <alignment horizontal="center" vertical="center"/>
    </xf>
    <xf numFmtId="4" fontId="348" fillId="0" borderId="0" xfId="0" applyNumberFormat="1" applyFont="1" applyAlignment="1">
      <alignment horizontal="center" vertical="center"/>
    </xf>
    <xf numFmtId="164" fontId="349" fillId="0" borderId="0" xfId="0" applyNumberFormat="1" applyFont="1" applyAlignment="1">
      <alignment horizontal="center" vertical="center"/>
    </xf>
    <xf numFmtId="4" fontId="350" fillId="0" borderId="0" xfId="0" applyNumberFormat="1" applyFont="1" applyAlignment="1">
      <alignment horizontal="center" vertical="center"/>
    </xf>
    <xf numFmtId="164" fontId="351" fillId="0" borderId="0" xfId="0" applyNumberFormat="1" applyFont="1" applyAlignment="1">
      <alignment horizontal="center" vertical="center"/>
    </xf>
    <xf numFmtId="4" fontId="352" fillId="0" borderId="0" xfId="0" applyNumberFormat="1" applyFont="1" applyAlignment="1">
      <alignment horizontal="center" vertical="center"/>
    </xf>
    <xf numFmtId="164" fontId="353" fillId="0" borderId="0" xfId="0" applyNumberFormat="1" applyFont="1" applyAlignment="1">
      <alignment horizontal="center" vertical="center"/>
    </xf>
    <xf numFmtId="4" fontId="354" fillId="0" borderId="0" xfId="0" applyNumberFormat="1" applyFont="1" applyAlignment="1">
      <alignment horizontal="center" vertical="center"/>
    </xf>
    <xf numFmtId="164" fontId="355" fillId="0" borderId="0" xfId="0" applyNumberFormat="1" applyFont="1" applyAlignment="1">
      <alignment horizontal="center" vertical="center"/>
    </xf>
    <xf numFmtId="4" fontId="356" fillId="0" borderId="0" xfId="0" applyNumberFormat="1" applyFont="1" applyAlignment="1">
      <alignment horizontal="center" vertical="center"/>
    </xf>
    <xf numFmtId="164" fontId="357" fillId="0" borderId="0" xfId="0" applyNumberFormat="1" applyFont="1" applyAlignment="1">
      <alignment horizontal="center" vertical="center"/>
    </xf>
    <xf numFmtId="4" fontId="358" fillId="0" borderId="0" xfId="0" applyNumberFormat="1" applyFont="1" applyAlignment="1">
      <alignment horizontal="center" vertical="center"/>
    </xf>
    <xf numFmtId="164" fontId="359" fillId="0" borderId="0" xfId="0" applyNumberFormat="1" applyFont="1" applyAlignment="1">
      <alignment horizontal="center" vertical="center"/>
    </xf>
    <xf numFmtId="4" fontId="360" fillId="0" borderId="0" xfId="0" applyNumberFormat="1" applyFont="1" applyAlignment="1">
      <alignment horizontal="center" vertical="center"/>
    </xf>
    <xf numFmtId="164" fontId="361" fillId="0" borderId="0" xfId="0" applyNumberFormat="1" applyFont="1" applyAlignment="1">
      <alignment horizontal="center" vertical="center"/>
    </xf>
    <xf numFmtId="4" fontId="362" fillId="0" borderId="0" xfId="0" applyNumberFormat="1" applyFont="1" applyAlignment="1">
      <alignment horizontal="center" vertical="center"/>
    </xf>
    <xf numFmtId="164" fontId="363" fillId="0" borderId="0" xfId="0" applyNumberFormat="1" applyFont="1" applyAlignment="1">
      <alignment horizontal="center" vertical="center"/>
    </xf>
    <xf numFmtId="4" fontId="364" fillId="0" borderId="0" xfId="0" applyNumberFormat="1" applyFont="1" applyAlignment="1">
      <alignment horizontal="center" vertical="center"/>
    </xf>
    <xf numFmtId="164" fontId="365" fillId="0" borderId="0" xfId="0" applyNumberFormat="1" applyFont="1" applyAlignment="1">
      <alignment horizontal="center" vertical="center"/>
    </xf>
    <xf numFmtId="4" fontId="366" fillId="0" borderId="0" xfId="0" applyNumberFormat="1" applyFont="1" applyAlignment="1">
      <alignment horizontal="center" vertical="center"/>
    </xf>
    <xf numFmtId="164" fontId="367" fillId="0" borderId="0" xfId="0" applyNumberFormat="1" applyFont="1" applyAlignment="1">
      <alignment horizontal="center" vertical="center"/>
    </xf>
    <xf numFmtId="4" fontId="368" fillId="0" borderId="0" xfId="0" applyNumberFormat="1" applyFont="1" applyAlignment="1">
      <alignment horizontal="center" vertical="center"/>
    </xf>
    <xf numFmtId="164" fontId="369" fillId="0" borderId="0" xfId="0" applyNumberFormat="1" applyFont="1" applyAlignment="1">
      <alignment horizontal="center" vertical="center"/>
    </xf>
    <xf numFmtId="4" fontId="370" fillId="0" borderId="0" xfId="0" applyNumberFormat="1" applyFont="1" applyAlignment="1">
      <alignment horizontal="center" vertical="center"/>
    </xf>
    <xf numFmtId="164" fontId="371" fillId="0" borderId="0" xfId="0" applyNumberFormat="1" applyFont="1" applyAlignment="1">
      <alignment horizontal="center" vertical="center"/>
    </xf>
    <xf numFmtId="4" fontId="372" fillId="0" borderId="0" xfId="0" applyNumberFormat="1" applyFont="1" applyAlignment="1">
      <alignment horizontal="center" vertical="center"/>
    </xf>
    <xf numFmtId="164" fontId="373" fillId="0" borderId="0" xfId="0" applyNumberFormat="1" applyFont="1" applyAlignment="1">
      <alignment horizontal="center" vertical="center"/>
    </xf>
    <xf numFmtId="4" fontId="374" fillId="0" borderId="0" xfId="0" applyNumberFormat="1" applyFont="1" applyAlignment="1">
      <alignment horizontal="center" vertical="center"/>
    </xf>
    <xf numFmtId="164" fontId="375" fillId="0" borderId="0" xfId="0" applyNumberFormat="1" applyFont="1" applyAlignment="1">
      <alignment horizontal="center" vertical="center"/>
    </xf>
    <xf numFmtId="4" fontId="376" fillId="0" borderId="0" xfId="0" applyNumberFormat="1" applyFont="1" applyAlignment="1">
      <alignment horizontal="center" vertical="center"/>
    </xf>
    <xf numFmtId="164" fontId="377" fillId="0" borderId="0" xfId="0" applyNumberFormat="1" applyFont="1" applyAlignment="1">
      <alignment horizontal="center" vertical="center"/>
    </xf>
    <xf numFmtId="4" fontId="378" fillId="0" borderId="0" xfId="0" applyNumberFormat="1" applyFont="1" applyAlignment="1">
      <alignment horizontal="center" vertical="center"/>
    </xf>
    <xf numFmtId="164" fontId="379" fillId="0" borderId="0" xfId="0" applyNumberFormat="1" applyFont="1" applyAlignment="1">
      <alignment horizontal="center" vertical="center"/>
    </xf>
    <xf numFmtId="4" fontId="380" fillId="0" borderId="0" xfId="0" applyNumberFormat="1" applyFont="1" applyAlignment="1">
      <alignment horizontal="center" vertical="center"/>
    </xf>
    <xf numFmtId="164" fontId="381" fillId="0" borderId="0" xfId="0" applyNumberFormat="1" applyFont="1" applyAlignment="1">
      <alignment horizontal="center" vertical="center"/>
    </xf>
    <xf numFmtId="4" fontId="382" fillId="0" borderId="0" xfId="0" applyNumberFormat="1" applyFont="1" applyAlignment="1">
      <alignment horizontal="center" vertical="center"/>
    </xf>
    <xf numFmtId="164" fontId="383" fillId="0" borderId="0" xfId="0" applyNumberFormat="1" applyFont="1" applyAlignment="1">
      <alignment horizontal="center" vertical="center"/>
    </xf>
    <xf numFmtId="4" fontId="384" fillId="0" borderId="0" xfId="0" applyNumberFormat="1" applyFont="1" applyAlignment="1">
      <alignment horizontal="center" vertical="center"/>
    </xf>
    <xf numFmtId="164" fontId="385" fillId="0" borderId="0" xfId="0" applyNumberFormat="1" applyFont="1" applyAlignment="1">
      <alignment horizontal="center" vertical="center"/>
    </xf>
    <xf numFmtId="0" fontId="386" fillId="0" borderId="0" xfId="0" applyFont="1" applyAlignment="1">
      <alignment horizontal="center" vertical="center" wrapText="1"/>
    </xf>
    <xf numFmtId="4" fontId="393" fillId="0" borderId="0" xfId="0" applyNumberFormat="1" applyFont="1" applyAlignment="1">
      <alignment horizontal="center" vertical="center"/>
    </xf>
    <xf numFmtId="164" fontId="394" fillId="0" borderId="0" xfId="0" applyNumberFormat="1" applyFont="1" applyAlignment="1">
      <alignment horizontal="center" vertical="center"/>
    </xf>
    <xf numFmtId="4" fontId="395" fillId="0" borderId="0" xfId="0" applyNumberFormat="1" applyFont="1" applyAlignment="1">
      <alignment horizontal="center" vertical="center"/>
    </xf>
    <xf numFmtId="164" fontId="396" fillId="0" borderId="0" xfId="0" applyNumberFormat="1" applyFont="1" applyAlignment="1">
      <alignment horizontal="center" vertical="center"/>
    </xf>
    <xf numFmtId="4" fontId="397" fillId="0" borderId="0" xfId="0" applyNumberFormat="1" applyFont="1" applyAlignment="1">
      <alignment horizontal="center" vertical="center"/>
    </xf>
    <xf numFmtId="164" fontId="398" fillId="0" borderId="0" xfId="0" applyNumberFormat="1" applyFont="1" applyAlignment="1">
      <alignment horizontal="center" vertical="center"/>
    </xf>
    <xf numFmtId="4" fontId="399" fillId="0" borderId="0" xfId="0" applyNumberFormat="1" applyFont="1" applyAlignment="1">
      <alignment horizontal="center" vertical="center"/>
    </xf>
    <xf numFmtId="164" fontId="400" fillId="0" borderId="0" xfId="0" applyNumberFormat="1" applyFont="1" applyAlignment="1">
      <alignment horizontal="center" vertical="center"/>
    </xf>
    <xf numFmtId="4" fontId="401" fillId="0" borderId="0" xfId="0" applyNumberFormat="1" applyFont="1" applyAlignment="1">
      <alignment horizontal="center" vertical="center"/>
    </xf>
    <xf numFmtId="164" fontId="402" fillId="0" borderId="0" xfId="0" applyNumberFormat="1" applyFont="1" applyAlignment="1">
      <alignment horizontal="center" vertical="center"/>
    </xf>
    <xf numFmtId="4" fontId="403" fillId="0" borderId="0" xfId="0" applyNumberFormat="1" applyFont="1" applyAlignment="1">
      <alignment horizontal="center" vertical="center"/>
    </xf>
    <xf numFmtId="164" fontId="404" fillId="0" borderId="0" xfId="0" applyNumberFormat="1" applyFont="1" applyAlignment="1">
      <alignment horizontal="center" vertical="center"/>
    </xf>
    <xf numFmtId="4" fontId="405" fillId="0" borderId="0" xfId="0" applyNumberFormat="1" applyFont="1" applyAlignment="1">
      <alignment horizontal="center" vertical="center"/>
    </xf>
    <xf numFmtId="164" fontId="406" fillId="0" borderId="0" xfId="0" applyNumberFormat="1" applyFont="1" applyAlignment="1">
      <alignment horizontal="center" vertical="center"/>
    </xf>
    <xf numFmtId="4" fontId="407" fillId="0" borderId="0" xfId="0" applyNumberFormat="1" applyFont="1" applyAlignment="1">
      <alignment horizontal="center" vertical="center"/>
    </xf>
    <xf numFmtId="164" fontId="408" fillId="0" borderId="0" xfId="0" applyNumberFormat="1" applyFont="1" applyAlignment="1">
      <alignment horizontal="center" vertical="center"/>
    </xf>
    <xf numFmtId="4" fontId="409" fillId="0" borderId="0" xfId="0" applyNumberFormat="1" applyFont="1" applyAlignment="1">
      <alignment horizontal="center" vertical="center"/>
    </xf>
    <xf numFmtId="164" fontId="410" fillId="0" borderId="0" xfId="0" applyNumberFormat="1" applyFont="1" applyAlignment="1">
      <alignment horizontal="center" vertical="center"/>
    </xf>
    <xf numFmtId="4" fontId="411" fillId="0" borderId="0" xfId="0" applyNumberFormat="1" applyFont="1" applyAlignment="1">
      <alignment horizontal="center" vertical="center"/>
    </xf>
    <xf numFmtId="164" fontId="412" fillId="0" borderId="0" xfId="0" applyNumberFormat="1" applyFont="1" applyAlignment="1">
      <alignment horizontal="center" vertical="center"/>
    </xf>
    <xf numFmtId="4" fontId="413" fillId="0" borderId="0" xfId="0" applyNumberFormat="1" applyFont="1" applyAlignment="1">
      <alignment horizontal="center" vertical="center"/>
    </xf>
    <xf numFmtId="164" fontId="414" fillId="0" borderId="0" xfId="0" applyNumberFormat="1" applyFont="1" applyAlignment="1">
      <alignment horizontal="center" vertical="center"/>
    </xf>
    <xf numFmtId="4" fontId="415" fillId="0" borderId="0" xfId="0" applyNumberFormat="1" applyFont="1" applyAlignment="1">
      <alignment horizontal="center" vertical="center"/>
    </xf>
    <xf numFmtId="164" fontId="416" fillId="0" borderId="0" xfId="0" applyNumberFormat="1" applyFont="1" applyAlignment="1">
      <alignment horizontal="center" vertical="center"/>
    </xf>
    <xf numFmtId="4" fontId="417" fillId="0" borderId="0" xfId="0" applyNumberFormat="1" applyFont="1" applyAlignment="1">
      <alignment horizontal="center" vertical="center"/>
    </xf>
    <xf numFmtId="164" fontId="418" fillId="0" borderId="0" xfId="0" applyNumberFormat="1" applyFont="1" applyAlignment="1">
      <alignment horizontal="center" vertical="center"/>
    </xf>
    <xf numFmtId="4" fontId="419" fillId="0" borderId="0" xfId="0" applyNumberFormat="1" applyFont="1" applyAlignment="1">
      <alignment horizontal="center" vertical="center"/>
    </xf>
    <xf numFmtId="164" fontId="420" fillId="0" borderId="0" xfId="0" applyNumberFormat="1" applyFont="1" applyAlignment="1">
      <alignment horizontal="center" vertical="center"/>
    </xf>
    <xf numFmtId="4" fontId="421" fillId="0" borderId="0" xfId="0" applyNumberFormat="1" applyFont="1" applyAlignment="1">
      <alignment horizontal="center" vertical="center"/>
    </xf>
    <xf numFmtId="164" fontId="422" fillId="0" borderId="0" xfId="0" applyNumberFormat="1" applyFont="1" applyAlignment="1">
      <alignment horizontal="center" vertical="center"/>
    </xf>
    <xf numFmtId="4" fontId="423" fillId="0" borderId="0" xfId="0" applyNumberFormat="1" applyFont="1" applyAlignment="1">
      <alignment horizontal="center" vertical="center"/>
    </xf>
    <xf numFmtId="164" fontId="424" fillId="0" borderId="0" xfId="0" applyNumberFormat="1" applyFont="1" applyAlignment="1">
      <alignment horizontal="center" vertical="center"/>
    </xf>
    <xf numFmtId="4" fontId="425" fillId="0" borderId="0" xfId="0" applyNumberFormat="1" applyFont="1" applyAlignment="1">
      <alignment horizontal="center" vertical="center"/>
    </xf>
    <xf numFmtId="164" fontId="426" fillId="0" borderId="0" xfId="0" applyNumberFormat="1" applyFont="1" applyAlignment="1">
      <alignment horizontal="center" vertical="center"/>
    </xf>
    <xf numFmtId="4" fontId="427" fillId="0" borderId="0" xfId="0" applyNumberFormat="1" applyFont="1" applyAlignment="1">
      <alignment horizontal="center" vertical="center"/>
    </xf>
    <xf numFmtId="164" fontId="428" fillId="0" borderId="0" xfId="0" applyNumberFormat="1" applyFont="1" applyAlignment="1">
      <alignment horizontal="center" vertical="center"/>
    </xf>
    <xf numFmtId="4" fontId="429" fillId="0" borderId="0" xfId="0" applyNumberFormat="1" applyFont="1" applyAlignment="1">
      <alignment horizontal="center" vertical="center"/>
    </xf>
    <xf numFmtId="164" fontId="430" fillId="0" borderId="0" xfId="0" applyNumberFormat="1" applyFont="1" applyAlignment="1">
      <alignment horizontal="center" vertical="center"/>
    </xf>
    <xf numFmtId="4" fontId="431" fillId="0" borderId="0" xfId="0" applyNumberFormat="1" applyFont="1" applyAlignment="1">
      <alignment horizontal="center" vertical="center"/>
    </xf>
    <xf numFmtId="164" fontId="432" fillId="0" borderId="0" xfId="0" applyNumberFormat="1" applyFont="1" applyAlignment="1">
      <alignment horizontal="center" vertical="center"/>
    </xf>
    <xf numFmtId="4" fontId="433" fillId="0" borderId="0" xfId="0" applyNumberFormat="1" applyFont="1" applyAlignment="1">
      <alignment horizontal="center" vertical="center"/>
    </xf>
    <xf numFmtId="164" fontId="434" fillId="0" borderId="0" xfId="0" applyNumberFormat="1" applyFont="1" applyAlignment="1">
      <alignment horizontal="center" vertical="center"/>
    </xf>
    <xf numFmtId="4" fontId="435" fillId="0" borderId="0" xfId="0" applyNumberFormat="1" applyFont="1" applyAlignment="1">
      <alignment horizontal="center" vertical="center"/>
    </xf>
    <xf numFmtId="164" fontId="436" fillId="0" borderId="0" xfId="0" applyNumberFormat="1" applyFont="1" applyAlignment="1">
      <alignment horizontal="center" vertical="center"/>
    </xf>
    <xf numFmtId="4" fontId="437" fillId="0" borderId="0" xfId="0" applyNumberFormat="1" applyFont="1" applyAlignment="1">
      <alignment horizontal="center" vertical="center"/>
    </xf>
    <xf numFmtId="164" fontId="438" fillId="0" borderId="0" xfId="0" applyNumberFormat="1" applyFont="1" applyAlignment="1">
      <alignment horizontal="center" vertical="center"/>
    </xf>
    <xf numFmtId="4" fontId="439" fillId="0" borderId="0" xfId="0" applyNumberFormat="1" applyFont="1" applyAlignment="1">
      <alignment horizontal="center" vertical="center"/>
    </xf>
    <xf numFmtId="164" fontId="440" fillId="0" borderId="0" xfId="0" applyNumberFormat="1" applyFont="1" applyAlignment="1">
      <alignment horizontal="center" vertical="center"/>
    </xf>
    <xf numFmtId="4" fontId="441" fillId="0" borderId="0" xfId="0" applyNumberFormat="1" applyFont="1" applyAlignment="1">
      <alignment horizontal="center" vertical="center"/>
    </xf>
    <xf numFmtId="164" fontId="442" fillId="0" borderId="0" xfId="0" applyNumberFormat="1" applyFont="1" applyAlignment="1">
      <alignment horizontal="center" vertical="center"/>
    </xf>
    <xf numFmtId="0" fontId="443" fillId="0" borderId="0" xfId="0" applyFont="1" applyAlignment="1">
      <alignment horizontal="center" vertical="center" wrapText="1"/>
    </xf>
    <xf numFmtId="4" fontId="450" fillId="0" borderId="0" xfId="0" applyNumberFormat="1" applyFont="1" applyAlignment="1">
      <alignment horizontal="center" vertical="center"/>
    </xf>
    <xf numFmtId="164" fontId="451" fillId="0" borderId="0" xfId="0" applyNumberFormat="1" applyFont="1" applyAlignment="1">
      <alignment horizontal="center" vertical="center"/>
    </xf>
    <xf numFmtId="4" fontId="452" fillId="0" borderId="0" xfId="0" applyNumberFormat="1" applyFont="1" applyAlignment="1">
      <alignment horizontal="center" vertical="center"/>
    </xf>
    <xf numFmtId="164" fontId="453" fillId="0" borderId="0" xfId="0" applyNumberFormat="1" applyFont="1" applyAlignment="1">
      <alignment horizontal="center" vertical="center"/>
    </xf>
    <xf numFmtId="4" fontId="454" fillId="0" borderId="0" xfId="0" applyNumberFormat="1" applyFont="1" applyAlignment="1">
      <alignment horizontal="center" vertical="center"/>
    </xf>
    <xf numFmtId="164" fontId="455" fillId="0" borderId="0" xfId="0" applyNumberFormat="1" applyFont="1" applyAlignment="1">
      <alignment horizontal="center" vertical="center"/>
    </xf>
    <xf numFmtId="4" fontId="456" fillId="0" borderId="0" xfId="0" applyNumberFormat="1" applyFont="1" applyAlignment="1">
      <alignment horizontal="center" vertical="center"/>
    </xf>
    <xf numFmtId="164" fontId="457" fillId="0" borderId="0" xfId="0" applyNumberFormat="1" applyFont="1" applyAlignment="1">
      <alignment horizontal="center" vertical="center"/>
    </xf>
    <xf numFmtId="4" fontId="458" fillId="0" borderId="0" xfId="0" applyNumberFormat="1" applyFont="1" applyAlignment="1">
      <alignment horizontal="center" vertical="center"/>
    </xf>
    <xf numFmtId="164" fontId="459" fillId="0" borderId="0" xfId="0" applyNumberFormat="1" applyFont="1" applyAlignment="1">
      <alignment horizontal="center" vertical="center"/>
    </xf>
    <xf numFmtId="4" fontId="460" fillId="0" borderId="0" xfId="0" applyNumberFormat="1" applyFont="1" applyAlignment="1">
      <alignment horizontal="center" vertical="center"/>
    </xf>
    <xf numFmtId="164" fontId="461" fillId="0" borderId="0" xfId="0" applyNumberFormat="1" applyFont="1" applyAlignment="1">
      <alignment horizontal="center" vertical="center"/>
    </xf>
    <xf numFmtId="4" fontId="462" fillId="0" borderId="0" xfId="0" applyNumberFormat="1" applyFont="1" applyAlignment="1">
      <alignment horizontal="center" vertical="center"/>
    </xf>
    <xf numFmtId="164" fontId="463" fillId="0" borderId="0" xfId="0" applyNumberFormat="1" applyFont="1" applyAlignment="1">
      <alignment horizontal="center" vertical="center"/>
    </xf>
    <xf numFmtId="4" fontId="464" fillId="0" borderId="0" xfId="0" applyNumberFormat="1" applyFont="1" applyAlignment="1">
      <alignment horizontal="center" vertical="center"/>
    </xf>
    <xf numFmtId="164" fontId="465" fillId="0" borderId="0" xfId="0" applyNumberFormat="1" applyFont="1" applyAlignment="1">
      <alignment horizontal="center" vertical="center"/>
    </xf>
    <xf numFmtId="4" fontId="466" fillId="0" borderId="0" xfId="0" applyNumberFormat="1" applyFont="1" applyAlignment="1">
      <alignment horizontal="center" vertical="center"/>
    </xf>
    <xf numFmtId="164" fontId="467" fillId="0" borderId="0" xfId="0" applyNumberFormat="1" applyFont="1" applyAlignment="1">
      <alignment horizontal="center" vertical="center"/>
    </xf>
    <xf numFmtId="4" fontId="468" fillId="0" borderId="0" xfId="0" applyNumberFormat="1" applyFont="1" applyAlignment="1">
      <alignment horizontal="center" vertical="center"/>
    </xf>
    <xf numFmtId="164" fontId="469" fillId="0" borderId="0" xfId="0" applyNumberFormat="1" applyFont="1" applyAlignment="1">
      <alignment horizontal="center" vertical="center"/>
    </xf>
    <xf numFmtId="4" fontId="470" fillId="0" borderId="0" xfId="0" applyNumberFormat="1" applyFont="1" applyAlignment="1">
      <alignment horizontal="center" vertical="center"/>
    </xf>
    <xf numFmtId="164" fontId="471" fillId="0" borderId="0" xfId="0" applyNumberFormat="1" applyFont="1" applyAlignment="1">
      <alignment horizontal="center" vertical="center"/>
    </xf>
    <xf numFmtId="4" fontId="472" fillId="0" borderId="0" xfId="0" applyNumberFormat="1" applyFont="1" applyAlignment="1">
      <alignment horizontal="center" vertical="center"/>
    </xf>
    <xf numFmtId="164" fontId="473" fillId="0" borderId="0" xfId="0" applyNumberFormat="1" applyFont="1" applyAlignment="1">
      <alignment horizontal="center" vertical="center"/>
    </xf>
    <xf numFmtId="4" fontId="474" fillId="0" borderId="0" xfId="0" applyNumberFormat="1" applyFont="1" applyAlignment="1">
      <alignment horizontal="center" vertical="center"/>
    </xf>
    <xf numFmtId="164" fontId="475" fillId="0" borderId="0" xfId="0" applyNumberFormat="1" applyFont="1" applyAlignment="1">
      <alignment horizontal="center" vertical="center"/>
    </xf>
    <xf numFmtId="4" fontId="476" fillId="0" borderId="0" xfId="0" applyNumberFormat="1" applyFont="1" applyAlignment="1">
      <alignment horizontal="center" vertical="center"/>
    </xf>
    <xf numFmtId="164" fontId="477" fillId="0" borderId="0" xfId="0" applyNumberFormat="1" applyFont="1" applyAlignment="1">
      <alignment horizontal="center" vertical="center"/>
    </xf>
    <xf numFmtId="4" fontId="478" fillId="0" borderId="0" xfId="0" applyNumberFormat="1" applyFont="1" applyAlignment="1">
      <alignment horizontal="center" vertical="center"/>
    </xf>
    <xf numFmtId="164" fontId="479" fillId="0" borderId="0" xfId="0" applyNumberFormat="1" applyFont="1" applyAlignment="1">
      <alignment horizontal="center" vertical="center"/>
    </xf>
    <xf numFmtId="4" fontId="480" fillId="0" borderId="0" xfId="0" applyNumberFormat="1" applyFont="1" applyAlignment="1">
      <alignment horizontal="center" vertical="center"/>
    </xf>
    <xf numFmtId="164" fontId="481" fillId="0" borderId="0" xfId="0" applyNumberFormat="1" applyFont="1" applyAlignment="1">
      <alignment horizontal="center" vertical="center"/>
    </xf>
    <xf numFmtId="4" fontId="482" fillId="0" borderId="0" xfId="0" applyNumberFormat="1" applyFont="1" applyAlignment="1">
      <alignment horizontal="center" vertical="center"/>
    </xf>
    <xf numFmtId="164" fontId="483" fillId="0" borderId="0" xfId="0" applyNumberFormat="1" applyFont="1" applyAlignment="1">
      <alignment horizontal="center" vertical="center"/>
    </xf>
    <xf numFmtId="4" fontId="484" fillId="0" borderId="0" xfId="0" applyNumberFormat="1" applyFont="1" applyAlignment="1">
      <alignment horizontal="center" vertical="center"/>
    </xf>
    <xf numFmtId="164" fontId="485" fillId="0" borderId="0" xfId="0" applyNumberFormat="1" applyFont="1" applyAlignment="1">
      <alignment horizontal="center" vertical="center"/>
    </xf>
    <xf numFmtId="4" fontId="486" fillId="0" borderId="0" xfId="0" applyNumberFormat="1" applyFont="1" applyAlignment="1">
      <alignment horizontal="center" vertical="center"/>
    </xf>
    <xf numFmtId="164" fontId="487" fillId="0" borderId="0" xfId="0" applyNumberFormat="1" applyFont="1" applyAlignment="1">
      <alignment horizontal="center" vertical="center"/>
    </xf>
    <xf numFmtId="4" fontId="488" fillId="0" borderId="0" xfId="0" applyNumberFormat="1" applyFont="1" applyAlignment="1">
      <alignment horizontal="center" vertical="center"/>
    </xf>
    <xf numFmtId="164" fontId="489" fillId="0" borderId="0" xfId="0" applyNumberFormat="1" applyFont="1" applyAlignment="1">
      <alignment horizontal="center" vertical="center"/>
    </xf>
    <xf numFmtId="4" fontId="490" fillId="0" borderId="0" xfId="0" applyNumberFormat="1" applyFont="1" applyAlignment="1">
      <alignment horizontal="center" vertical="center"/>
    </xf>
    <xf numFmtId="164" fontId="491" fillId="0" borderId="0" xfId="0" applyNumberFormat="1" applyFont="1" applyAlignment="1">
      <alignment horizontal="center" vertical="center"/>
    </xf>
    <xf numFmtId="4" fontId="492" fillId="0" borderId="0" xfId="0" applyNumberFormat="1" applyFont="1" applyAlignment="1">
      <alignment horizontal="center" vertical="center"/>
    </xf>
    <xf numFmtId="164" fontId="493" fillId="0" borderId="0" xfId="0" applyNumberFormat="1" applyFont="1" applyAlignment="1">
      <alignment horizontal="center" vertical="center"/>
    </xf>
    <xf numFmtId="4" fontId="494" fillId="0" borderId="0" xfId="0" applyNumberFormat="1" applyFont="1" applyAlignment="1">
      <alignment horizontal="center" vertical="center"/>
    </xf>
    <xf numFmtId="164" fontId="495" fillId="0" borderId="0" xfId="0" applyNumberFormat="1" applyFont="1" applyAlignment="1">
      <alignment horizontal="center" vertical="center"/>
    </xf>
    <xf numFmtId="4" fontId="496" fillId="0" borderId="0" xfId="0" applyNumberFormat="1" applyFont="1" applyAlignment="1">
      <alignment horizontal="center" vertical="center"/>
    </xf>
    <xf numFmtId="164" fontId="497" fillId="0" borderId="0" xfId="0" applyNumberFormat="1" applyFont="1" applyAlignment="1">
      <alignment horizontal="center" vertical="center"/>
    </xf>
    <xf numFmtId="4" fontId="498" fillId="0" borderId="0" xfId="0" applyNumberFormat="1" applyFont="1" applyAlignment="1">
      <alignment horizontal="center" vertical="center"/>
    </xf>
    <xf numFmtId="164" fontId="499" fillId="0" borderId="0" xfId="0" applyNumberFormat="1" applyFont="1" applyAlignment="1">
      <alignment horizontal="center" vertical="center"/>
    </xf>
    <xf numFmtId="0" fontId="500" fillId="3" borderId="1" xfId="0" applyFont="1" applyFill="1" applyBorder="1" applyAlignment="1">
      <alignment horizontal="center" vertical="center" wrapText="1"/>
    </xf>
    <xf numFmtId="164" fontId="500" fillId="3" borderId="1" xfId="0" applyNumberFormat="1" applyFont="1" applyFill="1" applyBorder="1" applyAlignment="1">
      <alignment horizontal="center" vertical="center" wrapText="1"/>
    </xf>
    <xf numFmtId="0" fontId="501" fillId="0" borderId="0" xfId="0" applyFont="1" applyAlignment="1">
      <alignment horizontal="center" vertical="center" wrapText="1"/>
    </xf>
    <xf numFmtId="4" fontId="508" fillId="0" borderId="0" xfId="0" applyNumberFormat="1" applyFont="1" applyAlignment="1">
      <alignment horizontal="center" vertical="center"/>
    </xf>
    <xf numFmtId="164" fontId="509" fillId="0" borderId="0" xfId="0" applyNumberFormat="1" applyFont="1" applyAlignment="1">
      <alignment horizontal="center" vertical="center"/>
    </xf>
    <xf numFmtId="4" fontId="510" fillId="0" borderId="0" xfId="0" applyNumberFormat="1" applyFont="1" applyAlignment="1">
      <alignment horizontal="center" vertical="center"/>
    </xf>
    <xf numFmtId="164" fontId="511" fillId="0" borderId="0" xfId="0" applyNumberFormat="1" applyFont="1" applyAlignment="1">
      <alignment horizontal="center" vertical="center"/>
    </xf>
    <xf numFmtId="4" fontId="512" fillId="0" borderId="0" xfId="0" applyNumberFormat="1" applyFont="1" applyAlignment="1">
      <alignment horizontal="center" vertical="center"/>
    </xf>
    <xf numFmtId="164" fontId="513" fillId="0" borderId="0" xfId="0" applyNumberFormat="1" applyFont="1" applyAlignment="1">
      <alignment horizontal="center" vertical="center"/>
    </xf>
    <xf numFmtId="4" fontId="514" fillId="0" borderId="0" xfId="0" applyNumberFormat="1" applyFont="1" applyAlignment="1">
      <alignment horizontal="center" vertical="center"/>
    </xf>
    <xf numFmtId="164" fontId="515" fillId="0" borderId="0" xfId="0" applyNumberFormat="1" applyFont="1" applyAlignment="1">
      <alignment horizontal="center" vertical="center"/>
    </xf>
    <xf numFmtId="4" fontId="516" fillId="0" borderId="0" xfId="0" applyNumberFormat="1" applyFont="1" applyAlignment="1">
      <alignment horizontal="center" vertical="center"/>
    </xf>
    <xf numFmtId="164" fontId="517" fillId="0" borderId="0" xfId="0" applyNumberFormat="1" applyFont="1" applyAlignment="1">
      <alignment horizontal="center" vertical="center"/>
    </xf>
    <xf numFmtId="4" fontId="518" fillId="0" borderId="0" xfId="0" applyNumberFormat="1" applyFont="1" applyAlignment="1">
      <alignment horizontal="center" vertical="center"/>
    </xf>
    <xf numFmtId="164" fontId="519" fillId="0" borderId="0" xfId="0" applyNumberFormat="1" applyFont="1" applyAlignment="1">
      <alignment horizontal="center" vertical="center"/>
    </xf>
    <xf numFmtId="4" fontId="520" fillId="0" borderId="0" xfId="0" applyNumberFormat="1" applyFont="1" applyAlignment="1">
      <alignment horizontal="center" vertical="center"/>
    </xf>
    <xf numFmtId="164" fontId="521" fillId="0" borderId="0" xfId="0" applyNumberFormat="1" applyFont="1" applyAlignment="1">
      <alignment horizontal="center" vertical="center"/>
    </xf>
    <xf numFmtId="4" fontId="522" fillId="0" borderId="0" xfId="0" applyNumberFormat="1" applyFont="1" applyAlignment="1">
      <alignment horizontal="center" vertical="center"/>
    </xf>
    <xf numFmtId="164" fontId="523" fillId="0" borderId="0" xfId="0" applyNumberFormat="1" applyFont="1" applyAlignment="1">
      <alignment horizontal="center" vertical="center"/>
    </xf>
    <xf numFmtId="4" fontId="524" fillId="0" borderId="0" xfId="0" applyNumberFormat="1" applyFont="1" applyAlignment="1">
      <alignment horizontal="center" vertical="center"/>
    </xf>
    <xf numFmtId="164" fontId="525" fillId="0" borderId="0" xfId="0" applyNumberFormat="1" applyFont="1" applyAlignment="1">
      <alignment horizontal="center" vertical="center"/>
    </xf>
    <xf numFmtId="4" fontId="526" fillId="0" borderId="0" xfId="0" applyNumberFormat="1" applyFont="1" applyAlignment="1">
      <alignment horizontal="center" vertical="center"/>
    </xf>
    <xf numFmtId="164" fontId="527" fillId="0" borderId="0" xfId="0" applyNumberFormat="1" applyFont="1" applyAlignment="1">
      <alignment horizontal="center" vertical="center"/>
    </xf>
    <xf numFmtId="4" fontId="528" fillId="0" borderId="0" xfId="0" applyNumberFormat="1" applyFont="1" applyAlignment="1">
      <alignment horizontal="center" vertical="center"/>
    </xf>
    <xf numFmtId="164" fontId="529" fillId="0" borderId="0" xfId="0" applyNumberFormat="1" applyFont="1" applyAlignment="1">
      <alignment horizontal="center" vertical="center"/>
    </xf>
    <xf numFmtId="4" fontId="530" fillId="0" borderId="0" xfId="0" applyNumberFormat="1" applyFont="1" applyAlignment="1">
      <alignment horizontal="center" vertical="center"/>
    </xf>
    <xf numFmtId="164" fontId="531" fillId="0" borderId="0" xfId="0" applyNumberFormat="1" applyFont="1" applyAlignment="1">
      <alignment horizontal="center" vertical="center"/>
    </xf>
    <xf numFmtId="4" fontId="532" fillId="0" borderId="0" xfId="0" applyNumberFormat="1" applyFont="1" applyAlignment="1">
      <alignment horizontal="center" vertical="center"/>
    </xf>
    <xf numFmtId="164" fontId="533" fillId="0" borderId="0" xfId="0" applyNumberFormat="1" applyFont="1" applyAlignment="1">
      <alignment horizontal="center" vertical="center"/>
    </xf>
    <xf numFmtId="4" fontId="534" fillId="0" borderId="0" xfId="0" applyNumberFormat="1" applyFont="1" applyAlignment="1">
      <alignment horizontal="center" vertical="center"/>
    </xf>
    <xf numFmtId="164" fontId="535" fillId="0" borderId="0" xfId="0" applyNumberFormat="1" applyFont="1" applyAlignment="1">
      <alignment horizontal="center" vertical="center"/>
    </xf>
    <xf numFmtId="4" fontId="536" fillId="0" borderId="0" xfId="0" applyNumberFormat="1" applyFont="1" applyAlignment="1">
      <alignment horizontal="center" vertical="center"/>
    </xf>
    <xf numFmtId="164" fontId="537" fillId="0" borderId="0" xfId="0" applyNumberFormat="1" applyFont="1" applyAlignment="1">
      <alignment horizontal="center" vertical="center"/>
    </xf>
    <xf numFmtId="4" fontId="538" fillId="0" borderId="0" xfId="0" applyNumberFormat="1" applyFont="1" applyAlignment="1">
      <alignment horizontal="center" vertical="center"/>
    </xf>
    <xf numFmtId="164" fontId="539" fillId="0" borderId="0" xfId="0" applyNumberFormat="1" applyFont="1" applyAlignment="1">
      <alignment horizontal="center" vertical="center"/>
    </xf>
    <xf numFmtId="4" fontId="540" fillId="0" borderId="0" xfId="0" applyNumberFormat="1" applyFont="1" applyAlignment="1">
      <alignment horizontal="center" vertical="center"/>
    </xf>
    <xf numFmtId="164" fontId="541" fillId="0" borderId="0" xfId="0" applyNumberFormat="1" applyFont="1" applyAlignment="1">
      <alignment horizontal="center" vertical="center"/>
    </xf>
    <xf numFmtId="4" fontId="542" fillId="0" borderId="0" xfId="0" applyNumberFormat="1" applyFont="1" applyAlignment="1">
      <alignment horizontal="center" vertical="center"/>
    </xf>
    <xf numFmtId="164" fontId="543" fillId="0" borderId="0" xfId="0" applyNumberFormat="1" applyFont="1" applyAlignment="1">
      <alignment horizontal="center" vertical="center"/>
    </xf>
    <xf numFmtId="4" fontId="544" fillId="0" borderId="0" xfId="0" applyNumberFormat="1" applyFont="1" applyAlignment="1">
      <alignment horizontal="center" vertical="center"/>
    </xf>
    <xf numFmtId="164" fontId="545" fillId="0" borderId="0" xfId="0" applyNumberFormat="1" applyFont="1" applyAlignment="1">
      <alignment horizontal="center" vertical="center"/>
    </xf>
    <xf numFmtId="4" fontId="546" fillId="0" borderId="0" xfId="0" applyNumberFormat="1" applyFont="1" applyAlignment="1">
      <alignment horizontal="center" vertical="center"/>
    </xf>
    <xf numFmtId="164" fontId="547" fillId="0" borderId="0" xfId="0" applyNumberFormat="1" applyFont="1" applyAlignment="1">
      <alignment horizontal="center" vertical="center"/>
    </xf>
    <xf numFmtId="4" fontId="548" fillId="0" borderId="0" xfId="0" applyNumberFormat="1" applyFont="1" applyAlignment="1">
      <alignment horizontal="center" vertical="center"/>
    </xf>
    <xf numFmtId="164" fontId="549" fillId="0" borderId="0" xfId="0" applyNumberFormat="1" applyFont="1" applyAlignment="1">
      <alignment horizontal="center" vertical="center"/>
    </xf>
    <xf numFmtId="4" fontId="550" fillId="0" borderId="0" xfId="0" applyNumberFormat="1" applyFont="1" applyAlignment="1">
      <alignment horizontal="center" vertical="center"/>
    </xf>
    <xf numFmtId="164" fontId="551" fillId="0" borderId="0" xfId="0" applyNumberFormat="1" applyFont="1" applyAlignment="1">
      <alignment horizontal="center" vertical="center"/>
    </xf>
    <xf numFmtId="4" fontId="552" fillId="0" borderId="0" xfId="0" applyNumberFormat="1" applyFont="1" applyAlignment="1">
      <alignment horizontal="center" vertical="center"/>
    </xf>
    <xf numFmtId="164" fontId="553" fillId="0" borderId="0" xfId="0" applyNumberFormat="1" applyFont="1" applyAlignment="1">
      <alignment horizontal="center" vertical="center"/>
    </xf>
    <xf numFmtId="4" fontId="554" fillId="0" borderId="0" xfId="0" applyNumberFormat="1" applyFont="1" applyAlignment="1">
      <alignment horizontal="center" vertical="center"/>
    </xf>
    <xf numFmtId="164" fontId="555" fillId="0" borderId="0" xfId="0" applyNumberFormat="1" applyFont="1" applyAlignment="1">
      <alignment horizontal="center" vertical="center"/>
    </xf>
    <xf numFmtId="4" fontId="556" fillId="0" borderId="0" xfId="0" applyNumberFormat="1" applyFont="1" applyAlignment="1">
      <alignment horizontal="center" vertical="center"/>
    </xf>
    <xf numFmtId="164" fontId="557" fillId="0" borderId="0" xfId="0" applyNumberFormat="1" applyFont="1" applyAlignment="1">
      <alignment horizontal="center" vertical="center"/>
    </xf>
    <xf numFmtId="0" fontId="558" fillId="0" borderId="0" xfId="0" applyFont="1" applyAlignment="1">
      <alignment horizontal="center" vertical="center" wrapText="1"/>
    </xf>
    <xf numFmtId="4" fontId="565" fillId="0" borderId="0" xfId="0" applyNumberFormat="1" applyFont="1" applyAlignment="1">
      <alignment horizontal="center" vertical="center"/>
    </xf>
    <xf numFmtId="164" fontId="566" fillId="0" borderId="0" xfId="0" applyNumberFormat="1" applyFont="1" applyAlignment="1">
      <alignment horizontal="center" vertical="center"/>
    </xf>
    <xf numFmtId="4" fontId="567" fillId="0" borderId="0" xfId="0" applyNumberFormat="1" applyFont="1" applyAlignment="1">
      <alignment horizontal="center" vertical="center"/>
    </xf>
    <xf numFmtId="164" fontId="568" fillId="0" borderId="0" xfId="0" applyNumberFormat="1" applyFont="1" applyAlignment="1">
      <alignment horizontal="center" vertical="center"/>
    </xf>
    <xf numFmtId="4" fontId="569" fillId="0" borderId="0" xfId="0" applyNumberFormat="1" applyFont="1" applyAlignment="1">
      <alignment horizontal="center" vertical="center"/>
    </xf>
    <xf numFmtId="164" fontId="570" fillId="0" borderId="0" xfId="0" applyNumberFormat="1" applyFont="1" applyAlignment="1">
      <alignment horizontal="center" vertical="center"/>
    </xf>
    <xf numFmtId="4" fontId="571" fillId="0" borderId="0" xfId="0" applyNumberFormat="1" applyFont="1" applyAlignment="1">
      <alignment horizontal="center" vertical="center"/>
    </xf>
    <xf numFmtId="164" fontId="572" fillId="0" borderId="0" xfId="0" applyNumberFormat="1" applyFont="1" applyAlignment="1">
      <alignment horizontal="center" vertical="center"/>
    </xf>
    <xf numFmtId="4" fontId="573" fillId="0" borderId="0" xfId="0" applyNumberFormat="1" applyFont="1" applyAlignment="1">
      <alignment horizontal="center" vertical="center"/>
    </xf>
    <xf numFmtId="164" fontId="574" fillId="0" borderId="0" xfId="0" applyNumberFormat="1" applyFont="1" applyAlignment="1">
      <alignment horizontal="center" vertical="center"/>
    </xf>
    <xf numFmtId="4" fontId="575" fillId="0" borderId="0" xfId="0" applyNumberFormat="1" applyFont="1" applyAlignment="1">
      <alignment horizontal="center" vertical="center"/>
    </xf>
    <xf numFmtId="164" fontId="576" fillId="0" borderId="0" xfId="0" applyNumberFormat="1" applyFont="1" applyAlignment="1">
      <alignment horizontal="center" vertical="center"/>
    </xf>
    <xf numFmtId="4" fontId="577" fillId="0" borderId="0" xfId="0" applyNumberFormat="1" applyFont="1" applyAlignment="1">
      <alignment horizontal="center" vertical="center"/>
    </xf>
    <xf numFmtId="164" fontId="578" fillId="0" borderId="0" xfId="0" applyNumberFormat="1" applyFont="1" applyAlignment="1">
      <alignment horizontal="center" vertical="center"/>
    </xf>
    <xf numFmtId="4" fontId="579" fillId="0" borderId="0" xfId="0" applyNumberFormat="1" applyFont="1" applyAlignment="1">
      <alignment horizontal="center" vertical="center"/>
    </xf>
    <xf numFmtId="164" fontId="580" fillId="0" borderId="0" xfId="0" applyNumberFormat="1" applyFont="1" applyAlignment="1">
      <alignment horizontal="center" vertical="center"/>
    </xf>
    <xf numFmtId="4" fontId="581" fillId="0" borderId="0" xfId="0" applyNumberFormat="1" applyFont="1" applyAlignment="1">
      <alignment horizontal="center" vertical="center"/>
    </xf>
    <xf numFmtId="164" fontId="582" fillId="0" borderId="0" xfId="0" applyNumberFormat="1" applyFont="1" applyAlignment="1">
      <alignment horizontal="center" vertical="center"/>
    </xf>
    <xf numFmtId="4" fontId="583" fillId="0" borderId="0" xfId="0" applyNumberFormat="1" applyFont="1" applyAlignment="1">
      <alignment horizontal="center" vertical="center"/>
    </xf>
    <xf numFmtId="164" fontId="584" fillId="0" borderId="0" xfId="0" applyNumberFormat="1" applyFont="1" applyAlignment="1">
      <alignment horizontal="center" vertical="center"/>
    </xf>
    <xf numFmtId="4" fontId="585" fillId="0" borderId="0" xfId="0" applyNumberFormat="1" applyFont="1" applyAlignment="1">
      <alignment horizontal="center" vertical="center"/>
    </xf>
    <xf numFmtId="164" fontId="586" fillId="0" borderId="0" xfId="0" applyNumberFormat="1" applyFont="1" applyAlignment="1">
      <alignment horizontal="center" vertical="center"/>
    </xf>
    <xf numFmtId="4" fontId="587" fillId="0" borderId="0" xfId="0" applyNumberFormat="1" applyFont="1" applyAlignment="1">
      <alignment horizontal="center" vertical="center"/>
    </xf>
    <xf numFmtId="164" fontId="588" fillId="0" borderId="0" xfId="0" applyNumberFormat="1" applyFont="1" applyAlignment="1">
      <alignment horizontal="center" vertical="center"/>
    </xf>
    <xf numFmtId="4" fontId="589" fillId="0" borderId="0" xfId="0" applyNumberFormat="1" applyFont="1" applyAlignment="1">
      <alignment horizontal="center" vertical="center"/>
    </xf>
    <xf numFmtId="164" fontId="590" fillId="0" borderId="0" xfId="0" applyNumberFormat="1" applyFont="1" applyAlignment="1">
      <alignment horizontal="center" vertical="center"/>
    </xf>
    <xf numFmtId="4" fontId="591" fillId="0" borderId="0" xfId="0" applyNumberFormat="1" applyFont="1" applyAlignment="1">
      <alignment horizontal="center" vertical="center"/>
    </xf>
    <xf numFmtId="164" fontId="592" fillId="0" borderId="0" xfId="0" applyNumberFormat="1" applyFont="1" applyAlignment="1">
      <alignment horizontal="center" vertical="center"/>
    </xf>
    <xf numFmtId="4" fontId="593" fillId="0" borderId="0" xfId="0" applyNumberFormat="1" applyFont="1" applyAlignment="1">
      <alignment horizontal="center" vertical="center"/>
    </xf>
    <xf numFmtId="164" fontId="594" fillId="0" borderId="0" xfId="0" applyNumberFormat="1" applyFont="1" applyAlignment="1">
      <alignment horizontal="center" vertical="center"/>
    </xf>
    <xf numFmtId="4" fontId="595" fillId="0" borderId="0" xfId="0" applyNumberFormat="1" applyFont="1" applyAlignment="1">
      <alignment horizontal="center" vertical="center"/>
    </xf>
    <xf numFmtId="164" fontId="596" fillId="0" borderId="0" xfId="0" applyNumberFormat="1" applyFont="1" applyAlignment="1">
      <alignment horizontal="center" vertical="center"/>
    </xf>
    <xf numFmtId="4" fontId="597" fillId="0" borderId="0" xfId="0" applyNumberFormat="1" applyFont="1" applyAlignment="1">
      <alignment horizontal="center" vertical="center"/>
    </xf>
    <xf numFmtId="164" fontId="598" fillId="0" borderId="0" xfId="0" applyNumberFormat="1" applyFont="1" applyAlignment="1">
      <alignment horizontal="center" vertical="center"/>
    </xf>
    <xf numFmtId="4" fontId="599" fillId="0" borderId="0" xfId="0" applyNumberFormat="1" applyFont="1" applyAlignment="1">
      <alignment horizontal="center" vertical="center"/>
    </xf>
    <xf numFmtId="164" fontId="600" fillId="0" borderId="0" xfId="0" applyNumberFormat="1" applyFont="1" applyAlignment="1">
      <alignment horizontal="center" vertical="center"/>
    </xf>
    <xf numFmtId="4" fontId="601" fillId="0" borderId="0" xfId="0" applyNumberFormat="1" applyFont="1" applyAlignment="1">
      <alignment horizontal="center" vertical="center"/>
    </xf>
    <xf numFmtId="164" fontId="602" fillId="0" borderId="0" xfId="0" applyNumberFormat="1" applyFont="1" applyAlignment="1">
      <alignment horizontal="center" vertical="center"/>
    </xf>
    <xf numFmtId="4" fontId="603" fillId="0" borderId="0" xfId="0" applyNumberFormat="1" applyFont="1" applyAlignment="1">
      <alignment horizontal="center" vertical="center"/>
    </xf>
    <xf numFmtId="164" fontId="604" fillId="0" borderId="0" xfId="0" applyNumberFormat="1" applyFont="1" applyAlignment="1">
      <alignment horizontal="center" vertical="center"/>
    </xf>
    <xf numFmtId="4" fontId="605" fillId="0" borderId="0" xfId="0" applyNumberFormat="1" applyFont="1" applyAlignment="1">
      <alignment horizontal="center" vertical="center"/>
    </xf>
    <xf numFmtId="164" fontId="606" fillId="0" borderId="0" xfId="0" applyNumberFormat="1" applyFont="1" applyAlignment="1">
      <alignment horizontal="center" vertical="center"/>
    </xf>
    <xf numFmtId="4" fontId="607" fillId="0" borderId="0" xfId="0" applyNumberFormat="1" applyFont="1" applyAlignment="1">
      <alignment horizontal="center" vertical="center"/>
    </xf>
    <xf numFmtId="164" fontId="608" fillId="0" borderId="0" xfId="0" applyNumberFormat="1" applyFont="1" applyAlignment="1">
      <alignment horizontal="center" vertical="center"/>
    </xf>
    <xf numFmtId="4" fontId="609" fillId="0" borderId="0" xfId="0" applyNumberFormat="1" applyFont="1" applyAlignment="1">
      <alignment horizontal="center" vertical="center"/>
    </xf>
    <xf numFmtId="164" fontId="610" fillId="0" borderId="0" xfId="0" applyNumberFormat="1" applyFont="1" applyAlignment="1">
      <alignment horizontal="center" vertical="center"/>
    </xf>
    <xf numFmtId="4" fontId="611" fillId="0" borderId="0" xfId="0" applyNumberFormat="1" applyFont="1" applyAlignment="1">
      <alignment horizontal="center" vertical="center"/>
    </xf>
    <xf numFmtId="164" fontId="612" fillId="0" borderId="0" xfId="0" applyNumberFormat="1" applyFont="1" applyAlignment="1">
      <alignment horizontal="center" vertical="center"/>
    </xf>
    <xf numFmtId="4" fontId="613" fillId="0" borderId="0" xfId="0" applyNumberFormat="1" applyFont="1" applyAlignment="1">
      <alignment horizontal="center" vertical="center"/>
    </xf>
    <xf numFmtId="164" fontId="614" fillId="0" borderId="0" xfId="0" applyNumberFormat="1" applyFont="1" applyAlignment="1">
      <alignment horizontal="center" vertical="center"/>
    </xf>
    <xf numFmtId="0" fontId="615" fillId="0" borderId="0" xfId="0" applyFont="1" applyAlignment="1">
      <alignment horizontal="center" vertical="center" wrapText="1"/>
    </xf>
    <xf numFmtId="4" fontId="622" fillId="0" borderId="0" xfId="0" applyNumberFormat="1" applyFont="1" applyAlignment="1">
      <alignment horizontal="center" vertical="center"/>
    </xf>
    <xf numFmtId="164" fontId="623" fillId="0" borderId="0" xfId="0" applyNumberFormat="1" applyFont="1" applyAlignment="1">
      <alignment horizontal="center" vertical="center"/>
    </xf>
    <xf numFmtId="4" fontId="624" fillId="0" borderId="0" xfId="0" applyNumberFormat="1" applyFont="1" applyAlignment="1">
      <alignment horizontal="center" vertical="center"/>
    </xf>
    <xf numFmtId="164" fontId="625" fillId="0" borderId="0" xfId="0" applyNumberFormat="1" applyFont="1" applyAlignment="1">
      <alignment horizontal="center" vertical="center"/>
    </xf>
    <xf numFmtId="4" fontId="626" fillId="0" borderId="0" xfId="0" applyNumberFormat="1" applyFont="1" applyAlignment="1">
      <alignment horizontal="center" vertical="center"/>
    </xf>
    <xf numFmtId="164" fontId="627" fillId="0" borderId="0" xfId="0" applyNumberFormat="1" applyFont="1" applyAlignment="1">
      <alignment horizontal="center" vertical="center"/>
    </xf>
    <xf numFmtId="4" fontId="628" fillId="0" borderId="0" xfId="0" applyNumberFormat="1" applyFont="1" applyAlignment="1">
      <alignment horizontal="center" vertical="center"/>
    </xf>
    <xf numFmtId="164" fontId="629" fillId="0" borderId="0" xfId="0" applyNumberFormat="1" applyFont="1" applyAlignment="1">
      <alignment horizontal="center" vertical="center"/>
    </xf>
    <xf numFmtId="4" fontId="630" fillId="0" borderId="0" xfId="0" applyNumberFormat="1" applyFont="1" applyAlignment="1">
      <alignment horizontal="center" vertical="center"/>
    </xf>
    <xf numFmtId="164" fontId="631" fillId="0" borderId="0" xfId="0" applyNumberFormat="1" applyFont="1" applyAlignment="1">
      <alignment horizontal="center" vertical="center"/>
    </xf>
    <xf numFmtId="4" fontId="632" fillId="0" borderId="0" xfId="0" applyNumberFormat="1" applyFont="1" applyAlignment="1">
      <alignment horizontal="center" vertical="center"/>
    </xf>
    <xf numFmtId="164" fontId="633" fillId="0" borderId="0" xfId="0" applyNumberFormat="1" applyFont="1" applyAlignment="1">
      <alignment horizontal="center" vertical="center"/>
    </xf>
    <xf numFmtId="4" fontId="634" fillId="0" borderId="0" xfId="0" applyNumberFormat="1" applyFont="1" applyAlignment="1">
      <alignment horizontal="center" vertical="center"/>
    </xf>
    <xf numFmtId="164" fontId="635" fillId="0" borderId="0" xfId="0" applyNumberFormat="1" applyFont="1" applyAlignment="1">
      <alignment horizontal="center" vertical="center"/>
    </xf>
    <xf numFmtId="4" fontId="636" fillId="0" borderId="0" xfId="0" applyNumberFormat="1" applyFont="1" applyAlignment="1">
      <alignment horizontal="center" vertical="center"/>
    </xf>
    <xf numFmtId="164" fontId="637" fillId="0" borderId="0" xfId="0" applyNumberFormat="1" applyFont="1" applyAlignment="1">
      <alignment horizontal="center" vertical="center"/>
    </xf>
    <xf numFmtId="4" fontId="638" fillId="0" borderId="0" xfId="0" applyNumberFormat="1" applyFont="1" applyAlignment="1">
      <alignment horizontal="center" vertical="center"/>
    </xf>
    <xf numFmtId="164" fontId="639" fillId="0" borderId="0" xfId="0" applyNumberFormat="1" applyFont="1" applyAlignment="1">
      <alignment horizontal="center" vertical="center"/>
    </xf>
    <xf numFmtId="4" fontId="640" fillId="0" borderId="0" xfId="0" applyNumberFormat="1" applyFont="1" applyAlignment="1">
      <alignment horizontal="center" vertical="center"/>
    </xf>
    <xf numFmtId="164" fontId="641" fillId="0" borderId="0" xfId="0" applyNumberFormat="1" applyFont="1" applyAlignment="1">
      <alignment horizontal="center" vertical="center"/>
    </xf>
    <xf numFmtId="4" fontId="642" fillId="0" borderId="0" xfId="0" applyNumberFormat="1" applyFont="1" applyAlignment="1">
      <alignment horizontal="center" vertical="center"/>
    </xf>
    <xf numFmtId="164" fontId="643" fillId="0" borderId="0" xfId="0" applyNumberFormat="1" applyFont="1" applyAlignment="1">
      <alignment horizontal="center" vertical="center"/>
    </xf>
    <xf numFmtId="4" fontId="644" fillId="0" borderId="0" xfId="0" applyNumberFormat="1" applyFont="1" applyAlignment="1">
      <alignment horizontal="center" vertical="center"/>
    </xf>
    <xf numFmtId="164" fontId="645" fillId="0" borderId="0" xfId="0" applyNumberFormat="1" applyFont="1" applyAlignment="1">
      <alignment horizontal="center" vertical="center"/>
    </xf>
    <xf numFmtId="4" fontId="646" fillId="0" borderId="0" xfId="0" applyNumberFormat="1" applyFont="1" applyAlignment="1">
      <alignment horizontal="center" vertical="center"/>
    </xf>
    <xf numFmtId="164" fontId="647" fillId="0" borderId="0" xfId="0" applyNumberFormat="1" applyFont="1" applyAlignment="1">
      <alignment horizontal="center" vertical="center"/>
    </xf>
    <xf numFmtId="4" fontId="648" fillId="0" borderId="0" xfId="0" applyNumberFormat="1" applyFont="1" applyAlignment="1">
      <alignment horizontal="center" vertical="center"/>
    </xf>
    <xf numFmtId="164" fontId="649" fillId="0" borderId="0" xfId="0" applyNumberFormat="1" applyFont="1" applyAlignment="1">
      <alignment horizontal="center" vertical="center"/>
    </xf>
    <xf numFmtId="4" fontId="650" fillId="0" borderId="0" xfId="0" applyNumberFormat="1" applyFont="1" applyAlignment="1">
      <alignment horizontal="center" vertical="center"/>
    </xf>
    <xf numFmtId="164" fontId="651" fillId="0" borderId="0" xfId="0" applyNumberFormat="1" applyFont="1" applyAlignment="1">
      <alignment horizontal="center" vertical="center"/>
    </xf>
    <xf numFmtId="4" fontId="652" fillId="0" borderId="0" xfId="0" applyNumberFormat="1" applyFont="1" applyAlignment="1">
      <alignment horizontal="center" vertical="center"/>
    </xf>
    <xf numFmtId="164" fontId="653" fillId="0" borderId="0" xfId="0" applyNumberFormat="1" applyFont="1" applyAlignment="1">
      <alignment horizontal="center" vertical="center"/>
    </xf>
    <xf numFmtId="4" fontId="654" fillId="0" borderId="0" xfId="0" applyNumberFormat="1" applyFont="1" applyAlignment="1">
      <alignment horizontal="center" vertical="center"/>
    </xf>
    <xf numFmtId="164" fontId="655" fillId="0" borderId="0" xfId="0" applyNumberFormat="1" applyFont="1" applyAlignment="1">
      <alignment horizontal="center" vertical="center"/>
    </xf>
    <xf numFmtId="4" fontId="656" fillId="0" borderId="0" xfId="0" applyNumberFormat="1" applyFont="1" applyAlignment="1">
      <alignment horizontal="center" vertical="center"/>
    </xf>
    <xf numFmtId="164" fontId="657" fillId="0" borderId="0" xfId="0" applyNumberFormat="1" applyFont="1" applyAlignment="1">
      <alignment horizontal="center" vertical="center"/>
    </xf>
    <xf numFmtId="4" fontId="658" fillId="0" borderId="0" xfId="0" applyNumberFormat="1" applyFont="1" applyAlignment="1">
      <alignment horizontal="center" vertical="center"/>
    </xf>
    <xf numFmtId="164" fontId="659" fillId="0" borderId="0" xfId="0" applyNumberFormat="1" applyFont="1" applyAlignment="1">
      <alignment horizontal="center" vertical="center"/>
    </xf>
    <xf numFmtId="4" fontId="660" fillId="0" borderId="0" xfId="0" applyNumberFormat="1" applyFont="1" applyAlignment="1">
      <alignment horizontal="center" vertical="center"/>
    </xf>
    <xf numFmtId="164" fontId="661" fillId="0" borderId="0" xfId="0" applyNumberFormat="1" applyFont="1" applyAlignment="1">
      <alignment horizontal="center" vertical="center"/>
    </xf>
    <xf numFmtId="4" fontId="662" fillId="0" borderId="0" xfId="0" applyNumberFormat="1" applyFont="1" applyAlignment="1">
      <alignment horizontal="center" vertical="center"/>
    </xf>
    <xf numFmtId="164" fontId="663" fillId="0" borderId="0" xfId="0" applyNumberFormat="1" applyFont="1" applyAlignment="1">
      <alignment horizontal="center" vertical="center"/>
    </xf>
    <xf numFmtId="4" fontId="664" fillId="0" borderId="0" xfId="0" applyNumberFormat="1" applyFont="1" applyAlignment="1">
      <alignment horizontal="center" vertical="center"/>
    </xf>
    <xf numFmtId="164" fontId="665" fillId="0" borderId="0" xfId="0" applyNumberFormat="1" applyFont="1" applyAlignment="1">
      <alignment horizontal="center" vertical="center"/>
    </xf>
    <xf numFmtId="4" fontId="666" fillId="0" borderId="0" xfId="0" applyNumberFormat="1" applyFont="1" applyAlignment="1">
      <alignment horizontal="center" vertical="center"/>
    </xf>
    <xf numFmtId="164" fontId="667" fillId="0" borderId="0" xfId="0" applyNumberFormat="1" applyFont="1" applyAlignment="1">
      <alignment horizontal="center" vertical="center"/>
    </xf>
    <xf numFmtId="4" fontId="668" fillId="0" borderId="0" xfId="0" applyNumberFormat="1" applyFont="1" applyAlignment="1">
      <alignment horizontal="center" vertical="center"/>
    </xf>
    <xf numFmtId="164" fontId="669" fillId="0" borderId="0" xfId="0" applyNumberFormat="1" applyFont="1" applyAlignment="1">
      <alignment horizontal="center" vertical="center"/>
    </xf>
    <xf numFmtId="4" fontId="670" fillId="0" borderId="0" xfId="0" applyNumberFormat="1" applyFont="1" applyAlignment="1">
      <alignment horizontal="center" vertical="center"/>
    </xf>
    <xf numFmtId="164" fontId="671" fillId="0" borderId="0" xfId="0" applyNumberFormat="1" applyFont="1" applyAlignment="1">
      <alignment horizontal="center" vertical="center"/>
    </xf>
    <xf numFmtId="0" fontId="672" fillId="0" borderId="0" xfId="0" applyFont="1" applyAlignment="1">
      <alignment horizontal="center" vertical="center" wrapText="1"/>
    </xf>
    <xf numFmtId="4" fontId="679" fillId="0" borderId="0" xfId="0" applyNumberFormat="1" applyFont="1" applyAlignment="1">
      <alignment horizontal="center" vertical="center"/>
    </xf>
    <xf numFmtId="164" fontId="680" fillId="0" borderId="0" xfId="0" applyNumberFormat="1" applyFont="1" applyAlignment="1">
      <alignment horizontal="center" vertical="center"/>
    </xf>
    <xf numFmtId="4" fontId="681" fillId="0" borderId="0" xfId="0" applyNumberFormat="1" applyFont="1" applyAlignment="1">
      <alignment horizontal="center" vertical="center"/>
    </xf>
    <xf numFmtId="164" fontId="682" fillId="0" borderId="0" xfId="0" applyNumberFormat="1" applyFont="1" applyAlignment="1">
      <alignment horizontal="center" vertical="center"/>
    </xf>
    <xf numFmtId="4" fontId="683" fillId="0" borderId="0" xfId="0" applyNumberFormat="1" applyFont="1" applyAlignment="1">
      <alignment horizontal="center" vertical="center"/>
    </xf>
    <xf numFmtId="164" fontId="684" fillId="0" borderId="0" xfId="0" applyNumberFormat="1" applyFont="1" applyAlignment="1">
      <alignment horizontal="center" vertical="center"/>
    </xf>
    <xf numFmtId="4" fontId="685" fillId="0" borderId="0" xfId="0" applyNumberFormat="1" applyFont="1" applyAlignment="1">
      <alignment horizontal="center" vertical="center"/>
    </xf>
    <xf numFmtId="164" fontId="686" fillId="0" borderId="0" xfId="0" applyNumberFormat="1" applyFont="1" applyAlignment="1">
      <alignment horizontal="center" vertical="center"/>
    </xf>
    <xf numFmtId="4" fontId="687" fillId="0" borderId="0" xfId="0" applyNumberFormat="1" applyFont="1" applyAlignment="1">
      <alignment horizontal="center" vertical="center"/>
    </xf>
    <xf numFmtId="164" fontId="688" fillId="0" borderId="0" xfId="0" applyNumberFormat="1" applyFont="1" applyAlignment="1">
      <alignment horizontal="center" vertical="center"/>
    </xf>
    <xf numFmtId="4" fontId="689" fillId="0" borderId="0" xfId="0" applyNumberFormat="1" applyFont="1" applyAlignment="1">
      <alignment horizontal="center" vertical="center"/>
    </xf>
    <xf numFmtId="164" fontId="690" fillId="0" borderId="0" xfId="0" applyNumberFormat="1" applyFont="1" applyAlignment="1">
      <alignment horizontal="center" vertical="center"/>
    </xf>
    <xf numFmtId="4" fontId="691" fillId="0" borderId="0" xfId="0" applyNumberFormat="1" applyFont="1" applyAlignment="1">
      <alignment horizontal="center" vertical="center"/>
    </xf>
    <xf numFmtId="164" fontId="692" fillId="0" borderId="0" xfId="0" applyNumberFormat="1" applyFont="1" applyAlignment="1">
      <alignment horizontal="center" vertical="center"/>
    </xf>
    <xf numFmtId="4" fontId="693" fillId="0" borderId="0" xfId="0" applyNumberFormat="1" applyFont="1" applyAlignment="1">
      <alignment horizontal="center" vertical="center"/>
    </xf>
    <xf numFmtId="164" fontId="694" fillId="0" borderId="0" xfId="0" applyNumberFormat="1" applyFont="1" applyAlignment="1">
      <alignment horizontal="center" vertical="center"/>
    </xf>
    <xf numFmtId="4" fontId="695" fillId="0" borderId="0" xfId="0" applyNumberFormat="1" applyFont="1" applyAlignment="1">
      <alignment horizontal="center" vertical="center"/>
    </xf>
    <xf numFmtId="164" fontId="696" fillId="0" borderId="0" xfId="0" applyNumberFormat="1" applyFont="1" applyAlignment="1">
      <alignment horizontal="center" vertical="center"/>
    </xf>
    <xf numFmtId="4" fontId="697" fillId="0" borderId="0" xfId="0" applyNumberFormat="1" applyFont="1" applyAlignment="1">
      <alignment horizontal="center" vertical="center"/>
    </xf>
    <xf numFmtId="164" fontId="698" fillId="0" borderId="0" xfId="0" applyNumberFormat="1" applyFont="1" applyAlignment="1">
      <alignment horizontal="center" vertical="center"/>
    </xf>
    <xf numFmtId="4" fontId="699" fillId="0" borderId="0" xfId="0" applyNumberFormat="1" applyFont="1" applyAlignment="1">
      <alignment horizontal="center" vertical="center"/>
    </xf>
    <xf numFmtId="164" fontId="700" fillId="0" borderId="0" xfId="0" applyNumberFormat="1" applyFont="1" applyAlignment="1">
      <alignment horizontal="center" vertical="center"/>
    </xf>
    <xf numFmtId="4" fontId="701" fillId="0" borderId="0" xfId="0" applyNumberFormat="1" applyFont="1" applyAlignment="1">
      <alignment horizontal="center" vertical="center"/>
    </xf>
    <xf numFmtId="164" fontId="702" fillId="0" borderId="0" xfId="0" applyNumberFormat="1" applyFont="1" applyAlignment="1">
      <alignment horizontal="center" vertical="center"/>
    </xf>
    <xf numFmtId="4" fontId="703" fillId="0" borderId="0" xfId="0" applyNumberFormat="1" applyFont="1" applyAlignment="1">
      <alignment horizontal="center" vertical="center"/>
    </xf>
    <xf numFmtId="164" fontId="704" fillId="0" borderId="0" xfId="0" applyNumberFormat="1" applyFont="1" applyAlignment="1">
      <alignment horizontal="center" vertical="center"/>
    </xf>
    <xf numFmtId="4" fontId="705" fillId="0" borderId="0" xfId="0" applyNumberFormat="1" applyFont="1" applyAlignment="1">
      <alignment horizontal="center" vertical="center"/>
    </xf>
    <xf numFmtId="164" fontId="706" fillId="0" borderId="0" xfId="0" applyNumberFormat="1" applyFont="1" applyAlignment="1">
      <alignment horizontal="center" vertical="center"/>
    </xf>
    <xf numFmtId="4" fontId="707" fillId="0" borderId="0" xfId="0" applyNumberFormat="1" applyFont="1" applyAlignment="1">
      <alignment horizontal="center" vertical="center"/>
    </xf>
    <xf numFmtId="164" fontId="708" fillId="0" borderId="0" xfId="0" applyNumberFormat="1" applyFont="1" applyAlignment="1">
      <alignment horizontal="center" vertical="center"/>
    </xf>
    <xf numFmtId="4" fontId="709" fillId="0" borderId="0" xfId="0" applyNumberFormat="1" applyFont="1" applyAlignment="1">
      <alignment horizontal="center" vertical="center"/>
    </xf>
    <xf numFmtId="164" fontId="710" fillId="0" borderId="0" xfId="0" applyNumberFormat="1" applyFont="1" applyAlignment="1">
      <alignment horizontal="center" vertical="center"/>
    </xf>
    <xf numFmtId="4" fontId="711" fillId="0" borderId="0" xfId="0" applyNumberFormat="1" applyFont="1" applyAlignment="1">
      <alignment horizontal="center" vertical="center"/>
    </xf>
    <xf numFmtId="164" fontId="712" fillId="0" borderId="0" xfId="0" applyNumberFormat="1" applyFont="1" applyAlignment="1">
      <alignment horizontal="center" vertical="center"/>
    </xf>
    <xf numFmtId="4" fontId="713" fillId="0" borderId="0" xfId="0" applyNumberFormat="1" applyFont="1" applyAlignment="1">
      <alignment horizontal="center" vertical="center"/>
    </xf>
    <xf numFmtId="164" fontId="714" fillId="0" borderId="0" xfId="0" applyNumberFormat="1" applyFont="1" applyAlignment="1">
      <alignment horizontal="center" vertical="center"/>
    </xf>
    <xf numFmtId="4" fontId="715" fillId="0" borderId="0" xfId="0" applyNumberFormat="1" applyFont="1" applyAlignment="1">
      <alignment horizontal="center" vertical="center"/>
    </xf>
    <xf numFmtId="164" fontId="716" fillId="0" borderId="0" xfId="0" applyNumberFormat="1" applyFont="1" applyAlignment="1">
      <alignment horizontal="center" vertical="center"/>
    </xf>
    <xf numFmtId="4" fontId="717" fillId="0" borderId="0" xfId="0" applyNumberFormat="1" applyFont="1" applyAlignment="1">
      <alignment horizontal="center" vertical="center"/>
    </xf>
    <xf numFmtId="164" fontId="718" fillId="0" borderId="0" xfId="0" applyNumberFormat="1" applyFont="1" applyAlignment="1">
      <alignment horizontal="center" vertical="center"/>
    </xf>
    <xf numFmtId="4" fontId="719" fillId="0" borderId="0" xfId="0" applyNumberFormat="1" applyFont="1" applyAlignment="1">
      <alignment horizontal="center" vertical="center"/>
    </xf>
    <xf numFmtId="164" fontId="720" fillId="0" borderId="0" xfId="0" applyNumberFormat="1" applyFont="1" applyAlignment="1">
      <alignment horizontal="center" vertical="center"/>
    </xf>
    <xf numFmtId="4" fontId="721" fillId="0" borderId="0" xfId="0" applyNumberFormat="1" applyFont="1" applyAlignment="1">
      <alignment horizontal="center" vertical="center"/>
    </xf>
    <xf numFmtId="164" fontId="722" fillId="0" borderId="0" xfId="0" applyNumberFormat="1" applyFont="1" applyAlignment="1">
      <alignment horizontal="center" vertical="center"/>
    </xf>
    <xf numFmtId="4" fontId="723" fillId="0" borderId="0" xfId="0" applyNumberFormat="1" applyFont="1" applyAlignment="1">
      <alignment horizontal="center" vertical="center"/>
    </xf>
    <xf numFmtId="164" fontId="724" fillId="0" borderId="0" xfId="0" applyNumberFormat="1" applyFont="1" applyAlignment="1">
      <alignment horizontal="center" vertical="center"/>
    </xf>
    <xf numFmtId="4" fontId="725" fillId="0" borderId="0" xfId="0" applyNumberFormat="1" applyFont="1" applyAlignment="1">
      <alignment horizontal="center" vertical="center"/>
    </xf>
    <xf numFmtId="164" fontId="726" fillId="0" borderId="0" xfId="0" applyNumberFormat="1" applyFont="1" applyAlignment="1">
      <alignment horizontal="center" vertical="center"/>
    </xf>
    <xf numFmtId="4" fontId="727" fillId="0" borderId="0" xfId="0" applyNumberFormat="1" applyFont="1" applyAlignment="1">
      <alignment horizontal="center" vertical="center"/>
    </xf>
    <xf numFmtId="164" fontId="728" fillId="0" borderId="0" xfId="0" applyNumberFormat="1" applyFont="1" applyAlignment="1">
      <alignment horizontal="center" vertical="center"/>
    </xf>
    <xf numFmtId="0" fontId="729" fillId="0" borderId="0" xfId="0" applyFont="1" applyAlignment="1">
      <alignment horizontal="center" vertical="center" wrapText="1"/>
    </xf>
    <xf numFmtId="4" fontId="736" fillId="0" borderId="0" xfId="0" applyNumberFormat="1" applyFont="1" applyAlignment="1">
      <alignment horizontal="center" vertical="center"/>
    </xf>
    <xf numFmtId="164" fontId="737" fillId="0" borderId="0" xfId="0" applyNumberFormat="1" applyFont="1" applyAlignment="1">
      <alignment horizontal="center" vertical="center"/>
    </xf>
    <xf numFmtId="4" fontId="738" fillId="0" borderId="0" xfId="0" applyNumberFormat="1" applyFont="1" applyAlignment="1">
      <alignment horizontal="center" vertical="center"/>
    </xf>
    <xf numFmtId="164" fontId="739" fillId="0" borderId="0" xfId="0" applyNumberFormat="1" applyFont="1" applyAlignment="1">
      <alignment horizontal="center" vertical="center"/>
    </xf>
    <xf numFmtId="4" fontId="740" fillId="0" borderId="0" xfId="0" applyNumberFormat="1" applyFont="1" applyAlignment="1">
      <alignment horizontal="center" vertical="center"/>
    </xf>
    <xf numFmtId="164" fontId="741" fillId="0" borderId="0" xfId="0" applyNumberFormat="1" applyFont="1" applyAlignment="1">
      <alignment horizontal="center" vertical="center"/>
    </xf>
    <xf numFmtId="4" fontId="742" fillId="0" borderId="0" xfId="0" applyNumberFormat="1" applyFont="1" applyAlignment="1">
      <alignment horizontal="center" vertical="center"/>
    </xf>
    <xf numFmtId="164" fontId="743" fillId="0" borderId="0" xfId="0" applyNumberFormat="1" applyFont="1" applyAlignment="1">
      <alignment horizontal="center" vertical="center"/>
    </xf>
    <xf numFmtId="4" fontId="744" fillId="0" borderId="0" xfId="0" applyNumberFormat="1" applyFont="1" applyAlignment="1">
      <alignment horizontal="center" vertical="center"/>
    </xf>
    <xf numFmtId="164" fontId="745" fillId="0" borderId="0" xfId="0" applyNumberFormat="1" applyFont="1" applyAlignment="1">
      <alignment horizontal="center" vertical="center"/>
    </xf>
    <xf numFmtId="4" fontId="746" fillId="0" borderId="0" xfId="0" applyNumberFormat="1" applyFont="1" applyAlignment="1">
      <alignment horizontal="center" vertical="center"/>
    </xf>
    <xf numFmtId="164" fontId="747" fillId="0" borderId="0" xfId="0" applyNumberFormat="1" applyFont="1" applyAlignment="1">
      <alignment horizontal="center" vertical="center"/>
    </xf>
    <xf numFmtId="4" fontId="748" fillId="0" borderId="0" xfId="0" applyNumberFormat="1" applyFont="1" applyAlignment="1">
      <alignment horizontal="center" vertical="center"/>
    </xf>
    <xf numFmtId="164" fontId="749" fillId="0" borderId="0" xfId="0" applyNumberFormat="1" applyFont="1" applyAlignment="1">
      <alignment horizontal="center" vertical="center"/>
    </xf>
    <xf numFmtId="4" fontId="750" fillId="0" borderId="0" xfId="0" applyNumberFormat="1" applyFont="1" applyAlignment="1">
      <alignment horizontal="center" vertical="center"/>
    </xf>
    <xf numFmtId="164" fontId="751" fillId="0" borderId="0" xfId="0" applyNumberFormat="1" applyFont="1" applyAlignment="1">
      <alignment horizontal="center" vertical="center"/>
    </xf>
    <xf numFmtId="4" fontId="752" fillId="0" borderId="0" xfId="0" applyNumberFormat="1" applyFont="1" applyAlignment="1">
      <alignment horizontal="center" vertical="center"/>
    </xf>
    <xf numFmtId="164" fontId="753" fillId="0" borderId="0" xfId="0" applyNumberFormat="1" applyFont="1" applyAlignment="1">
      <alignment horizontal="center" vertical="center"/>
    </xf>
    <xf numFmtId="4" fontId="754" fillId="0" borderId="0" xfId="0" applyNumberFormat="1" applyFont="1" applyAlignment="1">
      <alignment horizontal="center" vertical="center"/>
    </xf>
    <xf numFmtId="164" fontId="755" fillId="0" borderId="0" xfId="0" applyNumberFormat="1" applyFont="1" applyAlignment="1">
      <alignment horizontal="center" vertical="center"/>
    </xf>
    <xf numFmtId="4" fontId="756" fillId="0" borderId="0" xfId="0" applyNumberFormat="1" applyFont="1" applyAlignment="1">
      <alignment horizontal="center" vertical="center"/>
    </xf>
    <xf numFmtId="164" fontId="757" fillId="0" borderId="0" xfId="0" applyNumberFormat="1" applyFont="1" applyAlignment="1">
      <alignment horizontal="center" vertical="center"/>
    </xf>
    <xf numFmtId="4" fontId="758" fillId="0" borderId="0" xfId="0" applyNumberFormat="1" applyFont="1" applyAlignment="1">
      <alignment horizontal="center" vertical="center"/>
    </xf>
    <xf numFmtId="164" fontId="759" fillId="0" borderId="0" xfId="0" applyNumberFormat="1" applyFont="1" applyAlignment="1">
      <alignment horizontal="center" vertical="center"/>
    </xf>
    <xf numFmtId="4" fontId="760" fillId="0" borderId="0" xfId="0" applyNumberFormat="1" applyFont="1" applyAlignment="1">
      <alignment horizontal="center" vertical="center"/>
    </xf>
    <xf numFmtId="164" fontId="761" fillId="0" borderId="0" xfId="0" applyNumberFormat="1" applyFont="1" applyAlignment="1">
      <alignment horizontal="center" vertical="center"/>
    </xf>
    <xf numFmtId="4" fontId="762" fillId="0" borderId="0" xfId="0" applyNumberFormat="1" applyFont="1" applyAlignment="1">
      <alignment horizontal="center" vertical="center"/>
    </xf>
    <xf numFmtId="164" fontId="763" fillId="0" borderId="0" xfId="0" applyNumberFormat="1" applyFont="1" applyAlignment="1">
      <alignment horizontal="center" vertical="center"/>
    </xf>
    <xf numFmtId="4" fontId="764" fillId="0" borderId="0" xfId="0" applyNumberFormat="1" applyFont="1" applyAlignment="1">
      <alignment horizontal="center" vertical="center"/>
    </xf>
    <xf numFmtId="164" fontId="765" fillId="0" borderId="0" xfId="0" applyNumberFormat="1" applyFont="1" applyAlignment="1">
      <alignment horizontal="center" vertical="center"/>
    </xf>
    <xf numFmtId="4" fontId="766" fillId="0" borderId="0" xfId="0" applyNumberFormat="1" applyFont="1" applyAlignment="1">
      <alignment horizontal="center" vertical="center"/>
    </xf>
    <xf numFmtId="164" fontId="767" fillId="0" borderId="0" xfId="0" applyNumberFormat="1" applyFont="1" applyAlignment="1">
      <alignment horizontal="center" vertical="center"/>
    </xf>
    <xf numFmtId="4" fontId="768" fillId="0" borderId="0" xfId="0" applyNumberFormat="1" applyFont="1" applyAlignment="1">
      <alignment horizontal="center" vertical="center"/>
    </xf>
    <xf numFmtId="164" fontId="769" fillId="0" borderId="0" xfId="0" applyNumberFormat="1" applyFont="1" applyAlignment="1">
      <alignment horizontal="center" vertical="center"/>
    </xf>
    <xf numFmtId="4" fontId="770" fillId="0" borderId="0" xfId="0" applyNumberFormat="1" applyFont="1" applyAlignment="1">
      <alignment horizontal="center" vertical="center"/>
    </xf>
    <xf numFmtId="164" fontId="771" fillId="0" borderId="0" xfId="0" applyNumberFormat="1" applyFont="1" applyAlignment="1">
      <alignment horizontal="center" vertical="center"/>
    </xf>
    <xf numFmtId="4" fontId="772" fillId="0" borderId="0" xfId="0" applyNumberFormat="1" applyFont="1" applyAlignment="1">
      <alignment horizontal="center" vertical="center"/>
    </xf>
    <xf numFmtId="164" fontId="773" fillId="0" borderId="0" xfId="0" applyNumberFormat="1" applyFont="1" applyAlignment="1">
      <alignment horizontal="center" vertical="center"/>
    </xf>
    <xf numFmtId="4" fontId="774" fillId="0" borderId="0" xfId="0" applyNumberFormat="1" applyFont="1" applyAlignment="1">
      <alignment horizontal="center" vertical="center"/>
    </xf>
    <xf numFmtId="164" fontId="775" fillId="0" borderId="0" xfId="0" applyNumberFormat="1" applyFont="1" applyAlignment="1">
      <alignment horizontal="center" vertical="center"/>
    </xf>
    <xf numFmtId="4" fontId="776" fillId="0" borderId="0" xfId="0" applyNumberFormat="1" applyFont="1" applyAlignment="1">
      <alignment horizontal="center" vertical="center"/>
    </xf>
    <xf numFmtId="164" fontId="777" fillId="0" borderId="0" xfId="0" applyNumberFormat="1" applyFont="1" applyAlignment="1">
      <alignment horizontal="center" vertical="center"/>
    </xf>
    <xf numFmtId="4" fontId="778" fillId="0" borderId="0" xfId="0" applyNumberFormat="1" applyFont="1" applyAlignment="1">
      <alignment horizontal="center" vertical="center"/>
    </xf>
    <xf numFmtId="164" fontId="779" fillId="0" borderId="0" xfId="0" applyNumberFormat="1" applyFont="1" applyAlignment="1">
      <alignment horizontal="center" vertical="center"/>
    </xf>
    <xf numFmtId="4" fontId="780" fillId="0" borderId="0" xfId="0" applyNumberFormat="1" applyFont="1" applyAlignment="1">
      <alignment horizontal="center" vertical="center"/>
    </xf>
    <xf numFmtId="164" fontId="781" fillId="0" borderId="0" xfId="0" applyNumberFormat="1" applyFont="1" applyAlignment="1">
      <alignment horizontal="center" vertical="center"/>
    </xf>
    <xf numFmtId="4" fontId="782" fillId="0" borderId="0" xfId="0" applyNumberFormat="1" applyFont="1" applyAlignment="1">
      <alignment horizontal="center" vertical="center"/>
    </xf>
    <xf numFmtId="164" fontId="783" fillId="0" borderId="0" xfId="0" applyNumberFormat="1" applyFont="1" applyAlignment="1">
      <alignment horizontal="center" vertical="center"/>
    </xf>
    <xf numFmtId="4" fontId="784" fillId="0" borderId="0" xfId="0" applyNumberFormat="1" applyFont="1" applyAlignment="1">
      <alignment horizontal="center" vertical="center"/>
    </xf>
    <xf numFmtId="164" fontId="785" fillId="0" borderId="0" xfId="0" applyNumberFormat="1" applyFont="1" applyAlignment="1">
      <alignment horizontal="center" vertical="center"/>
    </xf>
    <xf numFmtId="0" fontId="786" fillId="0" borderId="0" xfId="0" applyFont="1" applyAlignment="1">
      <alignment horizontal="center" vertical="center" wrapText="1"/>
    </xf>
    <xf numFmtId="4" fontId="793" fillId="0" borderId="0" xfId="0" applyNumberFormat="1" applyFont="1" applyAlignment="1">
      <alignment horizontal="center" vertical="center"/>
    </xf>
    <xf numFmtId="164" fontId="794" fillId="0" borderId="0" xfId="0" applyNumberFormat="1" applyFont="1" applyAlignment="1">
      <alignment horizontal="center" vertical="center"/>
    </xf>
    <xf numFmtId="4" fontId="795" fillId="0" borderId="0" xfId="0" applyNumberFormat="1" applyFont="1" applyAlignment="1">
      <alignment horizontal="center" vertical="center"/>
    </xf>
    <xf numFmtId="164" fontId="796" fillId="0" borderId="0" xfId="0" applyNumberFormat="1" applyFont="1" applyAlignment="1">
      <alignment horizontal="center" vertical="center"/>
    </xf>
    <xf numFmtId="4" fontId="797" fillId="0" borderId="0" xfId="0" applyNumberFormat="1" applyFont="1" applyAlignment="1">
      <alignment horizontal="center" vertical="center"/>
    </xf>
    <xf numFmtId="164" fontId="798" fillId="0" borderId="0" xfId="0" applyNumberFormat="1" applyFont="1" applyAlignment="1">
      <alignment horizontal="center" vertical="center"/>
    </xf>
    <xf numFmtId="4" fontId="799" fillId="0" borderId="0" xfId="0" applyNumberFormat="1" applyFont="1" applyAlignment="1">
      <alignment horizontal="center" vertical="center"/>
    </xf>
    <xf numFmtId="164" fontId="800" fillId="0" borderId="0" xfId="0" applyNumberFormat="1" applyFont="1" applyAlignment="1">
      <alignment horizontal="center" vertical="center"/>
    </xf>
    <xf numFmtId="4" fontId="801" fillId="0" borderId="0" xfId="0" applyNumberFormat="1" applyFont="1" applyAlignment="1">
      <alignment horizontal="center" vertical="center"/>
    </xf>
    <xf numFmtId="164" fontId="802" fillId="0" borderId="0" xfId="0" applyNumberFormat="1" applyFont="1" applyAlignment="1">
      <alignment horizontal="center" vertical="center"/>
    </xf>
    <xf numFmtId="4" fontId="803" fillId="0" borderId="0" xfId="0" applyNumberFormat="1" applyFont="1" applyAlignment="1">
      <alignment horizontal="center" vertical="center"/>
    </xf>
    <xf numFmtId="164" fontId="804" fillId="0" borderId="0" xfId="0" applyNumberFormat="1" applyFont="1" applyAlignment="1">
      <alignment horizontal="center" vertical="center"/>
    </xf>
    <xf numFmtId="4" fontId="805" fillId="0" borderId="0" xfId="0" applyNumberFormat="1" applyFont="1" applyAlignment="1">
      <alignment horizontal="center" vertical="center"/>
    </xf>
    <xf numFmtId="164" fontId="806" fillId="0" borderId="0" xfId="0" applyNumberFormat="1" applyFont="1" applyAlignment="1">
      <alignment horizontal="center" vertical="center"/>
    </xf>
    <xf numFmtId="4" fontId="807" fillId="0" borderId="0" xfId="0" applyNumberFormat="1" applyFont="1" applyAlignment="1">
      <alignment horizontal="center" vertical="center"/>
    </xf>
    <xf numFmtId="164" fontId="808" fillId="0" borderId="0" xfId="0" applyNumberFormat="1" applyFont="1" applyAlignment="1">
      <alignment horizontal="center" vertical="center"/>
    </xf>
    <xf numFmtId="4" fontId="809" fillId="0" borderId="0" xfId="0" applyNumberFormat="1" applyFont="1" applyAlignment="1">
      <alignment horizontal="center" vertical="center"/>
    </xf>
    <xf numFmtId="164" fontId="810" fillId="0" borderId="0" xfId="0" applyNumberFormat="1" applyFont="1" applyAlignment="1">
      <alignment horizontal="center" vertical="center"/>
    </xf>
    <xf numFmtId="4" fontId="811" fillId="0" borderId="0" xfId="0" applyNumberFormat="1" applyFont="1" applyAlignment="1">
      <alignment horizontal="center" vertical="center"/>
    </xf>
    <xf numFmtId="164" fontId="812" fillId="0" borderId="0" xfId="0" applyNumberFormat="1" applyFont="1" applyAlignment="1">
      <alignment horizontal="center" vertical="center"/>
    </xf>
    <xf numFmtId="4" fontId="813" fillId="0" borderId="0" xfId="0" applyNumberFormat="1" applyFont="1" applyAlignment="1">
      <alignment horizontal="center" vertical="center"/>
    </xf>
    <xf numFmtId="164" fontId="814" fillId="0" borderId="0" xfId="0" applyNumberFormat="1" applyFont="1" applyAlignment="1">
      <alignment horizontal="center" vertical="center"/>
    </xf>
    <xf numFmtId="4" fontId="815" fillId="0" borderId="0" xfId="0" applyNumberFormat="1" applyFont="1" applyAlignment="1">
      <alignment horizontal="center" vertical="center"/>
    </xf>
    <xf numFmtId="164" fontId="816" fillId="0" borderId="0" xfId="0" applyNumberFormat="1" applyFont="1" applyAlignment="1">
      <alignment horizontal="center" vertical="center"/>
    </xf>
    <xf numFmtId="4" fontId="817" fillId="0" borderId="0" xfId="0" applyNumberFormat="1" applyFont="1" applyAlignment="1">
      <alignment horizontal="center" vertical="center"/>
    </xf>
    <xf numFmtId="164" fontId="818" fillId="0" borderId="0" xfId="0" applyNumberFormat="1" applyFont="1" applyAlignment="1">
      <alignment horizontal="center" vertical="center"/>
    </xf>
    <xf numFmtId="4" fontId="819" fillId="0" borderId="0" xfId="0" applyNumberFormat="1" applyFont="1" applyAlignment="1">
      <alignment horizontal="center" vertical="center"/>
    </xf>
    <xf numFmtId="164" fontId="820" fillId="0" borderId="0" xfId="0" applyNumberFormat="1" applyFont="1" applyAlignment="1">
      <alignment horizontal="center" vertical="center"/>
    </xf>
    <xf numFmtId="4" fontId="821" fillId="0" borderId="0" xfId="0" applyNumberFormat="1" applyFont="1" applyAlignment="1">
      <alignment horizontal="center" vertical="center"/>
    </xf>
    <xf numFmtId="164" fontId="822" fillId="0" borderId="0" xfId="0" applyNumberFormat="1" applyFont="1" applyAlignment="1">
      <alignment horizontal="center" vertical="center"/>
    </xf>
    <xf numFmtId="4" fontId="823" fillId="0" borderId="0" xfId="0" applyNumberFormat="1" applyFont="1" applyAlignment="1">
      <alignment horizontal="center" vertical="center"/>
    </xf>
    <xf numFmtId="164" fontId="824" fillId="0" borderId="0" xfId="0" applyNumberFormat="1" applyFont="1" applyAlignment="1">
      <alignment horizontal="center" vertical="center"/>
    </xf>
    <xf numFmtId="4" fontId="825" fillId="0" borderId="0" xfId="0" applyNumberFormat="1" applyFont="1" applyAlignment="1">
      <alignment horizontal="center" vertical="center"/>
    </xf>
    <xf numFmtId="164" fontId="826" fillId="0" borderId="0" xfId="0" applyNumberFormat="1" applyFont="1" applyAlignment="1">
      <alignment horizontal="center" vertical="center"/>
    </xf>
    <xf numFmtId="4" fontId="827" fillId="0" borderId="0" xfId="0" applyNumberFormat="1" applyFont="1" applyAlignment="1">
      <alignment horizontal="center" vertical="center"/>
    </xf>
    <xf numFmtId="164" fontId="828" fillId="0" borderId="0" xfId="0" applyNumberFormat="1" applyFont="1" applyAlignment="1">
      <alignment horizontal="center" vertical="center"/>
    </xf>
    <xf numFmtId="4" fontId="829" fillId="0" borderId="0" xfId="0" applyNumberFormat="1" applyFont="1" applyAlignment="1">
      <alignment horizontal="center" vertical="center"/>
    </xf>
    <xf numFmtId="164" fontId="830" fillId="0" borderId="0" xfId="0" applyNumberFormat="1" applyFont="1" applyAlignment="1">
      <alignment horizontal="center" vertical="center"/>
    </xf>
    <xf numFmtId="4" fontId="831" fillId="0" borderId="0" xfId="0" applyNumberFormat="1" applyFont="1" applyAlignment="1">
      <alignment horizontal="center" vertical="center"/>
    </xf>
    <xf numFmtId="164" fontId="832" fillId="0" borderId="0" xfId="0" applyNumberFormat="1" applyFont="1" applyAlignment="1">
      <alignment horizontal="center" vertical="center"/>
    </xf>
    <xf numFmtId="4" fontId="833" fillId="0" borderId="0" xfId="0" applyNumberFormat="1" applyFont="1" applyAlignment="1">
      <alignment horizontal="center" vertical="center"/>
    </xf>
    <xf numFmtId="164" fontId="834" fillId="0" borderId="0" xfId="0" applyNumberFormat="1" applyFont="1" applyAlignment="1">
      <alignment horizontal="center" vertical="center"/>
    </xf>
    <xf numFmtId="4" fontId="835" fillId="0" borderId="0" xfId="0" applyNumberFormat="1" applyFont="1" applyAlignment="1">
      <alignment horizontal="center" vertical="center"/>
    </xf>
    <xf numFmtId="164" fontId="836" fillId="0" borderId="0" xfId="0" applyNumberFormat="1" applyFont="1" applyAlignment="1">
      <alignment horizontal="center" vertical="center"/>
    </xf>
    <xf numFmtId="4" fontId="837" fillId="0" borderId="0" xfId="0" applyNumberFormat="1" applyFont="1" applyAlignment="1">
      <alignment horizontal="center" vertical="center"/>
    </xf>
    <xf numFmtId="164" fontId="838" fillId="0" borderId="0" xfId="0" applyNumberFormat="1" applyFont="1" applyAlignment="1">
      <alignment horizontal="center" vertical="center"/>
    </xf>
    <xf numFmtId="4" fontId="839" fillId="0" borderId="0" xfId="0" applyNumberFormat="1" applyFont="1" applyAlignment="1">
      <alignment horizontal="center" vertical="center"/>
    </xf>
    <xf numFmtId="164" fontId="840" fillId="0" borderId="0" xfId="0" applyNumberFormat="1" applyFont="1" applyAlignment="1">
      <alignment horizontal="center" vertical="center"/>
    </xf>
    <xf numFmtId="4" fontId="841" fillId="0" borderId="0" xfId="0" applyNumberFormat="1" applyFont="1" applyAlignment="1">
      <alignment horizontal="center" vertical="center"/>
    </xf>
    <xf numFmtId="164" fontId="842" fillId="0" borderId="0" xfId="0" applyNumberFormat="1" applyFont="1" applyAlignment="1">
      <alignment horizontal="center" vertical="center"/>
    </xf>
    <xf numFmtId="0" fontId="843" fillId="0" borderId="0" xfId="0" applyFont="1" applyAlignment="1">
      <alignment horizontal="center" vertical="center" wrapText="1"/>
    </xf>
    <xf numFmtId="4" fontId="850" fillId="0" borderId="0" xfId="0" applyNumberFormat="1" applyFont="1" applyAlignment="1">
      <alignment horizontal="center" vertical="center"/>
    </xf>
    <xf numFmtId="164" fontId="851" fillId="0" borderId="0" xfId="0" applyNumberFormat="1" applyFont="1" applyAlignment="1">
      <alignment horizontal="center" vertical="center"/>
    </xf>
    <xf numFmtId="4" fontId="852" fillId="0" borderId="0" xfId="0" applyNumberFormat="1" applyFont="1" applyAlignment="1">
      <alignment horizontal="center" vertical="center"/>
    </xf>
    <xf numFmtId="164" fontId="853" fillId="0" borderId="0" xfId="0" applyNumberFormat="1" applyFont="1" applyAlignment="1">
      <alignment horizontal="center" vertical="center"/>
    </xf>
    <xf numFmtId="4" fontId="854" fillId="0" borderId="0" xfId="0" applyNumberFormat="1" applyFont="1" applyAlignment="1">
      <alignment horizontal="center" vertical="center"/>
    </xf>
    <xf numFmtId="164" fontId="855" fillId="0" borderId="0" xfId="0" applyNumberFormat="1" applyFont="1" applyAlignment="1">
      <alignment horizontal="center" vertical="center"/>
    </xf>
    <xf numFmtId="4" fontId="856" fillId="0" borderId="0" xfId="0" applyNumberFormat="1" applyFont="1" applyAlignment="1">
      <alignment horizontal="center" vertical="center"/>
    </xf>
    <xf numFmtId="164" fontId="857" fillId="0" borderId="0" xfId="0" applyNumberFormat="1" applyFont="1" applyAlignment="1">
      <alignment horizontal="center" vertical="center"/>
    </xf>
    <xf numFmtId="4" fontId="858" fillId="0" borderId="0" xfId="0" applyNumberFormat="1" applyFont="1" applyAlignment="1">
      <alignment horizontal="center" vertical="center"/>
    </xf>
    <xf numFmtId="164" fontId="859" fillId="0" borderId="0" xfId="0" applyNumberFormat="1" applyFont="1" applyAlignment="1">
      <alignment horizontal="center" vertical="center"/>
    </xf>
    <xf numFmtId="4" fontId="860" fillId="0" borderId="0" xfId="0" applyNumberFormat="1" applyFont="1" applyAlignment="1">
      <alignment horizontal="center" vertical="center"/>
    </xf>
    <xf numFmtId="164" fontId="861" fillId="0" borderId="0" xfId="0" applyNumberFormat="1" applyFont="1" applyAlignment="1">
      <alignment horizontal="center" vertical="center"/>
    </xf>
    <xf numFmtId="4" fontId="862" fillId="0" borderId="0" xfId="0" applyNumberFormat="1" applyFont="1" applyAlignment="1">
      <alignment horizontal="center" vertical="center"/>
    </xf>
    <xf numFmtId="164" fontId="863" fillId="0" borderId="0" xfId="0" applyNumberFormat="1" applyFont="1" applyAlignment="1">
      <alignment horizontal="center" vertical="center"/>
    </xf>
    <xf numFmtId="4" fontId="864" fillId="0" borderId="0" xfId="0" applyNumberFormat="1" applyFont="1" applyAlignment="1">
      <alignment horizontal="center" vertical="center"/>
    </xf>
    <xf numFmtId="164" fontId="865" fillId="0" borderId="0" xfId="0" applyNumberFormat="1" applyFont="1" applyAlignment="1">
      <alignment horizontal="center" vertical="center"/>
    </xf>
    <xf numFmtId="4" fontId="866" fillId="0" borderId="0" xfId="0" applyNumberFormat="1" applyFont="1" applyAlignment="1">
      <alignment horizontal="center" vertical="center"/>
    </xf>
    <xf numFmtId="164" fontId="867" fillId="0" borderId="0" xfId="0" applyNumberFormat="1" applyFont="1" applyAlignment="1">
      <alignment horizontal="center" vertical="center"/>
    </xf>
    <xf numFmtId="4" fontId="868" fillId="0" borderId="0" xfId="0" applyNumberFormat="1" applyFont="1" applyAlignment="1">
      <alignment horizontal="center" vertical="center"/>
    </xf>
    <xf numFmtId="164" fontId="869" fillId="0" borderId="0" xfId="0" applyNumberFormat="1" applyFont="1" applyAlignment="1">
      <alignment horizontal="center" vertical="center"/>
    </xf>
    <xf numFmtId="4" fontId="870" fillId="0" borderId="0" xfId="0" applyNumberFormat="1" applyFont="1" applyAlignment="1">
      <alignment horizontal="center" vertical="center"/>
    </xf>
    <xf numFmtId="164" fontId="871" fillId="0" borderId="0" xfId="0" applyNumberFormat="1" applyFont="1" applyAlignment="1">
      <alignment horizontal="center" vertical="center"/>
    </xf>
    <xf numFmtId="4" fontId="872" fillId="0" borderId="0" xfId="0" applyNumberFormat="1" applyFont="1" applyAlignment="1">
      <alignment horizontal="center" vertical="center"/>
    </xf>
    <xf numFmtId="164" fontId="873" fillId="0" borderId="0" xfId="0" applyNumberFormat="1" applyFont="1" applyAlignment="1">
      <alignment horizontal="center" vertical="center"/>
    </xf>
    <xf numFmtId="4" fontId="874" fillId="0" borderId="0" xfId="0" applyNumberFormat="1" applyFont="1" applyAlignment="1">
      <alignment horizontal="center" vertical="center"/>
    </xf>
    <xf numFmtId="164" fontId="875" fillId="0" borderId="0" xfId="0" applyNumberFormat="1" applyFont="1" applyAlignment="1">
      <alignment horizontal="center" vertical="center"/>
    </xf>
    <xf numFmtId="4" fontId="876" fillId="0" borderId="0" xfId="0" applyNumberFormat="1" applyFont="1" applyAlignment="1">
      <alignment horizontal="center" vertical="center"/>
    </xf>
    <xf numFmtId="164" fontId="877" fillId="0" borderId="0" xfId="0" applyNumberFormat="1" applyFont="1" applyAlignment="1">
      <alignment horizontal="center" vertical="center"/>
    </xf>
    <xf numFmtId="4" fontId="878" fillId="0" borderId="0" xfId="0" applyNumberFormat="1" applyFont="1" applyAlignment="1">
      <alignment horizontal="center" vertical="center"/>
    </xf>
    <xf numFmtId="164" fontId="879" fillId="0" borderId="0" xfId="0" applyNumberFormat="1" applyFont="1" applyAlignment="1">
      <alignment horizontal="center" vertical="center"/>
    </xf>
    <xf numFmtId="4" fontId="880" fillId="0" borderId="0" xfId="0" applyNumberFormat="1" applyFont="1" applyAlignment="1">
      <alignment horizontal="center" vertical="center"/>
    </xf>
    <xf numFmtId="164" fontId="881" fillId="0" borderId="0" xfId="0" applyNumberFormat="1" applyFont="1" applyAlignment="1">
      <alignment horizontal="center" vertical="center"/>
    </xf>
    <xf numFmtId="4" fontId="882" fillId="0" borderId="0" xfId="0" applyNumberFormat="1" applyFont="1" applyAlignment="1">
      <alignment horizontal="center" vertical="center"/>
    </xf>
    <xf numFmtId="164" fontId="883" fillId="0" borderId="0" xfId="0" applyNumberFormat="1" applyFont="1" applyAlignment="1">
      <alignment horizontal="center" vertical="center"/>
    </xf>
    <xf numFmtId="4" fontId="884" fillId="0" borderId="0" xfId="0" applyNumberFormat="1" applyFont="1" applyAlignment="1">
      <alignment horizontal="center" vertical="center"/>
    </xf>
    <xf numFmtId="164" fontId="885" fillId="0" borderId="0" xfId="0" applyNumberFormat="1" applyFont="1" applyAlignment="1">
      <alignment horizontal="center" vertical="center"/>
    </xf>
    <xf numFmtId="4" fontId="886" fillId="0" borderId="0" xfId="0" applyNumberFormat="1" applyFont="1" applyAlignment="1">
      <alignment horizontal="center" vertical="center"/>
    </xf>
    <xf numFmtId="164" fontId="887" fillId="0" borderId="0" xfId="0" applyNumberFormat="1" applyFont="1" applyAlignment="1">
      <alignment horizontal="center" vertical="center"/>
    </xf>
    <xf numFmtId="4" fontId="888" fillId="0" borderId="0" xfId="0" applyNumberFormat="1" applyFont="1" applyAlignment="1">
      <alignment horizontal="center" vertical="center"/>
    </xf>
    <xf numFmtId="164" fontId="889" fillId="0" borderId="0" xfId="0" applyNumberFormat="1" applyFont="1" applyAlignment="1">
      <alignment horizontal="center" vertical="center"/>
    </xf>
    <xf numFmtId="4" fontId="890" fillId="0" borderId="0" xfId="0" applyNumberFormat="1" applyFont="1" applyAlignment="1">
      <alignment horizontal="center" vertical="center"/>
    </xf>
    <xf numFmtId="164" fontId="891" fillId="0" borderId="0" xfId="0" applyNumberFormat="1" applyFont="1" applyAlignment="1">
      <alignment horizontal="center" vertical="center"/>
    </xf>
    <xf numFmtId="4" fontId="892" fillId="0" borderId="0" xfId="0" applyNumberFormat="1" applyFont="1" applyAlignment="1">
      <alignment horizontal="center" vertical="center"/>
    </xf>
    <xf numFmtId="164" fontId="893" fillId="0" borderId="0" xfId="0" applyNumberFormat="1" applyFont="1" applyAlignment="1">
      <alignment horizontal="center" vertical="center"/>
    </xf>
    <xf numFmtId="4" fontId="894" fillId="0" borderId="0" xfId="0" applyNumberFormat="1" applyFont="1" applyAlignment="1">
      <alignment horizontal="center" vertical="center"/>
    </xf>
    <xf numFmtId="164" fontId="895" fillId="0" borderId="0" xfId="0" applyNumberFormat="1" applyFont="1" applyAlignment="1">
      <alignment horizontal="center" vertical="center"/>
    </xf>
    <xf numFmtId="4" fontId="896" fillId="0" borderId="0" xfId="0" applyNumberFormat="1" applyFont="1" applyAlignment="1">
      <alignment horizontal="center" vertical="center"/>
    </xf>
    <xf numFmtId="164" fontId="897" fillId="0" borderId="0" xfId="0" applyNumberFormat="1" applyFont="1" applyAlignment="1">
      <alignment horizontal="center" vertical="center"/>
    </xf>
    <xf numFmtId="4" fontId="898" fillId="0" borderId="0" xfId="0" applyNumberFormat="1" applyFont="1" applyAlignment="1">
      <alignment horizontal="center" vertical="center"/>
    </xf>
    <xf numFmtId="164" fontId="899" fillId="0" borderId="0" xfId="0" applyNumberFormat="1" applyFont="1" applyAlignment="1">
      <alignment horizontal="center" vertical="center"/>
    </xf>
    <xf numFmtId="0" fontId="900" fillId="0" borderId="0" xfId="0" applyFont="1" applyAlignment="1">
      <alignment horizontal="center" vertical="center" wrapText="1"/>
    </xf>
    <xf numFmtId="4" fontId="907" fillId="0" borderId="0" xfId="0" applyNumberFormat="1" applyFont="1" applyAlignment="1">
      <alignment horizontal="center" vertical="center"/>
    </xf>
    <xf numFmtId="164" fontId="908" fillId="0" borderId="0" xfId="0" applyNumberFormat="1" applyFont="1" applyAlignment="1">
      <alignment horizontal="center" vertical="center"/>
    </xf>
    <xf numFmtId="4" fontId="909" fillId="0" borderId="0" xfId="0" applyNumberFormat="1" applyFont="1" applyAlignment="1">
      <alignment horizontal="center" vertical="center"/>
    </xf>
    <xf numFmtId="164" fontId="910" fillId="0" borderId="0" xfId="0" applyNumberFormat="1" applyFont="1" applyAlignment="1">
      <alignment horizontal="center" vertical="center"/>
    </xf>
    <xf numFmtId="4" fontId="911" fillId="0" borderId="0" xfId="0" applyNumberFormat="1" applyFont="1" applyAlignment="1">
      <alignment horizontal="center" vertical="center"/>
    </xf>
    <xf numFmtId="164" fontId="912" fillId="0" borderId="0" xfId="0" applyNumberFormat="1" applyFont="1" applyAlignment="1">
      <alignment horizontal="center" vertical="center"/>
    </xf>
    <xf numFmtId="4" fontId="913" fillId="0" borderId="0" xfId="0" applyNumberFormat="1" applyFont="1" applyAlignment="1">
      <alignment horizontal="center" vertical="center"/>
    </xf>
    <xf numFmtId="164" fontId="914" fillId="0" borderId="0" xfId="0" applyNumberFormat="1" applyFont="1" applyAlignment="1">
      <alignment horizontal="center" vertical="center"/>
    </xf>
    <xf numFmtId="4" fontId="915" fillId="0" borderId="0" xfId="0" applyNumberFormat="1" applyFont="1" applyAlignment="1">
      <alignment horizontal="center" vertical="center"/>
    </xf>
    <xf numFmtId="164" fontId="916" fillId="0" borderId="0" xfId="0" applyNumberFormat="1" applyFont="1" applyAlignment="1">
      <alignment horizontal="center" vertical="center"/>
    </xf>
    <xf numFmtId="4" fontId="917" fillId="0" borderId="0" xfId="0" applyNumberFormat="1" applyFont="1" applyAlignment="1">
      <alignment horizontal="center" vertical="center"/>
    </xf>
    <xf numFmtId="164" fontId="918" fillId="0" borderId="0" xfId="0" applyNumberFormat="1" applyFont="1" applyAlignment="1">
      <alignment horizontal="center" vertical="center"/>
    </xf>
    <xf numFmtId="4" fontId="919" fillId="0" borderId="0" xfId="0" applyNumberFormat="1" applyFont="1" applyAlignment="1">
      <alignment horizontal="center" vertical="center"/>
    </xf>
    <xf numFmtId="164" fontId="920" fillId="0" borderId="0" xfId="0" applyNumberFormat="1" applyFont="1" applyAlignment="1">
      <alignment horizontal="center" vertical="center"/>
    </xf>
    <xf numFmtId="4" fontId="921" fillId="0" borderId="0" xfId="0" applyNumberFormat="1" applyFont="1" applyAlignment="1">
      <alignment horizontal="center" vertical="center"/>
    </xf>
    <xf numFmtId="164" fontId="922" fillId="0" borderId="0" xfId="0" applyNumberFormat="1" applyFont="1" applyAlignment="1">
      <alignment horizontal="center" vertical="center"/>
    </xf>
    <xf numFmtId="4" fontId="923" fillId="0" borderId="0" xfId="0" applyNumberFormat="1" applyFont="1" applyAlignment="1">
      <alignment horizontal="center" vertical="center"/>
    </xf>
    <xf numFmtId="164" fontId="924" fillId="0" borderId="0" xfId="0" applyNumberFormat="1" applyFont="1" applyAlignment="1">
      <alignment horizontal="center" vertical="center"/>
    </xf>
    <xf numFmtId="4" fontId="925" fillId="0" borderId="0" xfId="0" applyNumberFormat="1" applyFont="1" applyAlignment="1">
      <alignment horizontal="center" vertical="center"/>
    </xf>
    <xf numFmtId="164" fontId="926" fillId="0" borderId="0" xfId="0" applyNumberFormat="1" applyFont="1" applyAlignment="1">
      <alignment horizontal="center" vertical="center"/>
    </xf>
    <xf numFmtId="4" fontId="927" fillId="0" borderId="0" xfId="0" applyNumberFormat="1" applyFont="1" applyAlignment="1">
      <alignment horizontal="center" vertical="center"/>
    </xf>
    <xf numFmtId="164" fontId="928" fillId="0" borderId="0" xfId="0" applyNumberFormat="1" applyFont="1" applyAlignment="1">
      <alignment horizontal="center" vertical="center"/>
    </xf>
    <xf numFmtId="4" fontId="929" fillId="0" borderId="0" xfId="0" applyNumberFormat="1" applyFont="1" applyAlignment="1">
      <alignment horizontal="center" vertical="center"/>
    </xf>
    <xf numFmtId="164" fontId="930" fillId="0" borderId="0" xfId="0" applyNumberFormat="1" applyFont="1" applyAlignment="1">
      <alignment horizontal="center" vertical="center"/>
    </xf>
    <xf numFmtId="4" fontId="931" fillId="0" borderId="0" xfId="0" applyNumberFormat="1" applyFont="1" applyAlignment="1">
      <alignment horizontal="center" vertical="center"/>
    </xf>
    <xf numFmtId="164" fontId="932" fillId="0" borderId="0" xfId="0" applyNumberFormat="1" applyFont="1" applyAlignment="1">
      <alignment horizontal="center" vertical="center"/>
    </xf>
    <xf numFmtId="4" fontId="933" fillId="0" borderId="0" xfId="0" applyNumberFormat="1" applyFont="1" applyAlignment="1">
      <alignment horizontal="center" vertical="center"/>
    </xf>
    <xf numFmtId="164" fontId="934" fillId="0" borderId="0" xfId="0" applyNumberFormat="1" applyFont="1" applyAlignment="1">
      <alignment horizontal="center" vertical="center"/>
    </xf>
    <xf numFmtId="4" fontId="935" fillId="0" borderId="0" xfId="0" applyNumberFormat="1" applyFont="1" applyAlignment="1">
      <alignment horizontal="center" vertical="center"/>
    </xf>
    <xf numFmtId="164" fontId="936" fillId="0" borderId="0" xfId="0" applyNumberFormat="1" applyFont="1" applyAlignment="1">
      <alignment horizontal="center" vertical="center"/>
    </xf>
    <xf numFmtId="4" fontId="937" fillId="0" borderId="0" xfId="0" applyNumberFormat="1" applyFont="1" applyAlignment="1">
      <alignment horizontal="center" vertical="center"/>
    </xf>
    <xf numFmtId="164" fontId="938" fillId="0" borderId="0" xfId="0" applyNumberFormat="1" applyFont="1" applyAlignment="1">
      <alignment horizontal="center" vertical="center"/>
    </xf>
    <xf numFmtId="4" fontId="939" fillId="0" borderId="0" xfId="0" applyNumberFormat="1" applyFont="1" applyAlignment="1">
      <alignment horizontal="center" vertical="center"/>
    </xf>
    <xf numFmtId="164" fontId="940" fillId="0" borderId="0" xfId="0" applyNumberFormat="1" applyFont="1" applyAlignment="1">
      <alignment horizontal="center" vertical="center"/>
    </xf>
    <xf numFmtId="4" fontId="941" fillId="0" borderId="0" xfId="0" applyNumberFormat="1" applyFont="1" applyAlignment="1">
      <alignment horizontal="center" vertical="center"/>
    </xf>
    <xf numFmtId="164" fontId="942" fillId="0" borderId="0" xfId="0" applyNumberFormat="1" applyFont="1" applyAlignment="1">
      <alignment horizontal="center" vertical="center"/>
    </xf>
    <xf numFmtId="4" fontId="943" fillId="0" borderId="0" xfId="0" applyNumberFormat="1" applyFont="1" applyAlignment="1">
      <alignment horizontal="center" vertical="center"/>
    </xf>
    <xf numFmtId="164" fontId="944" fillId="0" borderId="0" xfId="0" applyNumberFormat="1" applyFont="1" applyAlignment="1">
      <alignment horizontal="center" vertical="center"/>
    </xf>
    <xf numFmtId="4" fontId="945" fillId="0" borderId="0" xfId="0" applyNumberFormat="1" applyFont="1" applyAlignment="1">
      <alignment horizontal="center" vertical="center"/>
    </xf>
    <xf numFmtId="164" fontId="946" fillId="0" borderId="0" xfId="0" applyNumberFormat="1" applyFont="1" applyAlignment="1">
      <alignment horizontal="center" vertical="center"/>
    </xf>
    <xf numFmtId="4" fontId="947" fillId="0" borderId="0" xfId="0" applyNumberFormat="1" applyFont="1" applyAlignment="1">
      <alignment horizontal="center" vertical="center"/>
    </xf>
    <xf numFmtId="164" fontId="948" fillId="0" borderId="0" xfId="0" applyNumberFormat="1" applyFont="1" applyAlignment="1">
      <alignment horizontal="center" vertical="center"/>
    </xf>
    <xf numFmtId="4" fontId="949" fillId="0" borderId="0" xfId="0" applyNumberFormat="1" applyFont="1" applyAlignment="1">
      <alignment horizontal="center" vertical="center"/>
    </xf>
    <xf numFmtId="164" fontId="950" fillId="0" borderId="0" xfId="0" applyNumberFormat="1" applyFont="1" applyAlignment="1">
      <alignment horizontal="center" vertical="center"/>
    </xf>
    <xf numFmtId="4" fontId="951" fillId="0" borderId="0" xfId="0" applyNumberFormat="1" applyFont="1" applyAlignment="1">
      <alignment horizontal="center" vertical="center"/>
    </xf>
    <xf numFmtId="164" fontId="952" fillId="0" borderId="0" xfId="0" applyNumberFormat="1" applyFont="1" applyAlignment="1">
      <alignment horizontal="center" vertical="center"/>
    </xf>
    <xf numFmtId="4" fontId="953" fillId="0" borderId="0" xfId="0" applyNumberFormat="1" applyFont="1" applyAlignment="1">
      <alignment horizontal="center" vertical="center"/>
    </xf>
    <xf numFmtId="164" fontId="954" fillId="0" borderId="0" xfId="0" applyNumberFormat="1" applyFont="1" applyAlignment="1">
      <alignment horizontal="center" vertical="center"/>
    </xf>
    <xf numFmtId="4" fontId="955" fillId="0" borderId="0" xfId="0" applyNumberFormat="1" applyFont="1" applyAlignment="1">
      <alignment horizontal="center" vertical="center"/>
    </xf>
    <xf numFmtId="164" fontId="956" fillId="0" borderId="0" xfId="0" applyNumberFormat="1" applyFont="1" applyAlignment="1">
      <alignment horizontal="center" vertical="center"/>
    </xf>
    <xf numFmtId="0" fontId="957" fillId="3" borderId="1" xfId="0" applyFont="1" applyFill="1" applyBorder="1" applyAlignment="1">
      <alignment horizontal="center" vertical="center" wrapText="1"/>
    </xf>
    <xf numFmtId="164" fontId="957" fillId="3" borderId="1" xfId="0" applyNumberFormat="1" applyFont="1" applyFill="1" applyBorder="1" applyAlignment="1">
      <alignment horizontal="center" vertical="center" wrapText="1"/>
    </xf>
    <xf numFmtId="0" fontId="958" fillId="0" borderId="0" xfId="0" applyFont="1" applyAlignment="1">
      <alignment horizontal="center" vertical="center" wrapText="1"/>
    </xf>
    <xf numFmtId="4" fontId="965" fillId="0" borderId="0" xfId="0" applyNumberFormat="1" applyFont="1" applyAlignment="1">
      <alignment horizontal="center" vertical="center"/>
    </xf>
    <xf numFmtId="164" fontId="966" fillId="0" borderId="0" xfId="0" applyNumberFormat="1" applyFont="1" applyAlignment="1">
      <alignment horizontal="center" vertical="center"/>
    </xf>
    <xf numFmtId="4" fontId="967" fillId="0" borderId="0" xfId="0" applyNumberFormat="1" applyFont="1" applyAlignment="1">
      <alignment horizontal="center" vertical="center"/>
    </xf>
    <xf numFmtId="164" fontId="968" fillId="0" borderId="0" xfId="0" applyNumberFormat="1" applyFont="1" applyAlignment="1">
      <alignment horizontal="center" vertical="center"/>
    </xf>
    <xf numFmtId="4" fontId="969" fillId="0" borderId="0" xfId="0" applyNumberFormat="1" applyFont="1" applyAlignment="1">
      <alignment horizontal="center" vertical="center"/>
    </xf>
    <xf numFmtId="164" fontId="970" fillId="0" borderId="0" xfId="0" applyNumberFormat="1" applyFont="1" applyAlignment="1">
      <alignment horizontal="center" vertical="center"/>
    </xf>
    <xf numFmtId="4" fontId="971" fillId="0" borderId="0" xfId="0" applyNumberFormat="1" applyFont="1" applyAlignment="1">
      <alignment horizontal="center" vertical="center"/>
    </xf>
    <xf numFmtId="164" fontId="972" fillId="0" borderId="0" xfId="0" applyNumberFormat="1" applyFont="1" applyAlignment="1">
      <alignment horizontal="center" vertical="center"/>
    </xf>
    <xf numFmtId="4" fontId="973" fillId="0" borderId="0" xfId="0" applyNumberFormat="1" applyFont="1" applyAlignment="1">
      <alignment horizontal="center" vertical="center"/>
    </xf>
    <xf numFmtId="164" fontId="974" fillId="0" borderId="0" xfId="0" applyNumberFormat="1" applyFont="1" applyAlignment="1">
      <alignment horizontal="center" vertical="center"/>
    </xf>
    <xf numFmtId="4" fontId="975" fillId="0" borderId="0" xfId="0" applyNumberFormat="1" applyFont="1" applyAlignment="1">
      <alignment horizontal="center" vertical="center"/>
    </xf>
    <xf numFmtId="164" fontId="976" fillId="0" borderId="0" xfId="0" applyNumberFormat="1" applyFont="1" applyAlignment="1">
      <alignment horizontal="center" vertical="center"/>
    </xf>
    <xf numFmtId="4" fontId="977" fillId="0" borderId="0" xfId="0" applyNumberFormat="1" applyFont="1" applyAlignment="1">
      <alignment horizontal="center" vertical="center"/>
    </xf>
    <xf numFmtId="164" fontId="978" fillId="0" borderId="0" xfId="0" applyNumberFormat="1" applyFont="1" applyAlignment="1">
      <alignment horizontal="center" vertical="center"/>
    </xf>
    <xf numFmtId="4" fontId="979" fillId="0" borderId="0" xfId="0" applyNumberFormat="1" applyFont="1" applyAlignment="1">
      <alignment horizontal="center" vertical="center"/>
    </xf>
    <xf numFmtId="164" fontId="980" fillId="0" borderId="0" xfId="0" applyNumberFormat="1" applyFont="1" applyAlignment="1">
      <alignment horizontal="center" vertical="center"/>
    </xf>
    <xf numFmtId="4" fontId="981" fillId="0" borderId="0" xfId="0" applyNumberFormat="1" applyFont="1" applyAlignment="1">
      <alignment horizontal="center" vertical="center"/>
    </xf>
    <xf numFmtId="164" fontId="982" fillId="0" borderId="0" xfId="0" applyNumberFormat="1" applyFont="1" applyAlignment="1">
      <alignment horizontal="center" vertical="center"/>
    </xf>
    <xf numFmtId="4" fontId="983" fillId="0" borderId="0" xfId="0" applyNumberFormat="1" applyFont="1" applyAlignment="1">
      <alignment horizontal="center" vertical="center"/>
    </xf>
    <xf numFmtId="164" fontId="984" fillId="0" borderId="0" xfId="0" applyNumberFormat="1" applyFont="1" applyAlignment="1">
      <alignment horizontal="center" vertical="center"/>
    </xf>
    <xf numFmtId="4" fontId="985" fillId="0" borderId="0" xfId="0" applyNumberFormat="1" applyFont="1" applyAlignment="1">
      <alignment horizontal="center" vertical="center"/>
    </xf>
    <xf numFmtId="164" fontId="986" fillId="0" borderId="0" xfId="0" applyNumberFormat="1" applyFont="1" applyAlignment="1">
      <alignment horizontal="center" vertical="center"/>
    </xf>
    <xf numFmtId="4" fontId="987" fillId="0" borderId="0" xfId="0" applyNumberFormat="1" applyFont="1" applyAlignment="1">
      <alignment horizontal="center" vertical="center"/>
    </xf>
    <xf numFmtId="164" fontId="988" fillId="0" borderId="0" xfId="0" applyNumberFormat="1" applyFont="1" applyAlignment="1">
      <alignment horizontal="center" vertical="center"/>
    </xf>
    <xf numFmtId="4" fontId="989" fillId="0" borderId="0" xfId="0" applyNumberFormat="1" applyFont="1" applyAlignment="1">
      <alignment horizontal="center" vertical="center"/>
    </xf>
    <xf numFmtId="164" fontId="990" fillId="0" borderId="0" xfId="0" applyNumberFormat="1" applyFont="1" applyAlignment="1">
      <alignment horizontal="center" vertical="center"/>
    </xf>
    <xf numFmtId="4" fontId="991" fillId="0" borderId="0" xfId="0" applyNumberFormat="1" applyFont="1" applyAlignment="1">
      <alignment horizontal="center" vertical="center"/>
    </xf>
    <xf numFmtId="164" fontId="992" fillId="0" borderId="0" xfId="0" applyNumberFormat="1" applyFont="1" applyAlignment="1">
      <alignment horizontal="center" vertical="center"/>
    </xf>
    <xf numFmtId="4" fontId="993" fillId="0" borderId="0" xfId="0" applyNumberFormat="1" applyFont="1" applyAlignment="1">
      <alignment horizontal="center" vertical="center"/>
    </xf>
    <xf numFmtId="164" fontId="994" fillId="0" borderId="0" xfId="0" applyNumberFormat="1" applyFont="1" applyAlignment="1">
      <alignment horizontal="center" vertical="center"/>
    </xf>
    <xf numFmtId="4" fontId="995" fillId="0" borderId="0" xfId="0" applyNumberFormat="1" applyFont="1" applyAlignment="1">
      <alignment horizontal="center" vertical="center"/>
    </xf>
    <xf numFmtId="164" fontId="996" fillId="0" borderId="0" xfId="0" applyNumberFormat="1" applyFont="1" applyAlignment="1">
      <alignment horizontal="center" vertical="center"/>
    </xf>
    <xf numFmtId="4" fontId="997" fillId="0" borderId="0" xfId="0" applyNumberFormat="1" applyFont="1" applyAlignment="1">
      <alignment horizontal="center" vertical="center"/>
    </xf>
    <xf numFmtId="164" fontId="998" fillId="0" borderId="0" xfId="0" applyNumberFormat="1" applyFont="1" applyAlignment="1">
      <alignment horizontal="center" vertical="center"/>
    </xf>
    <xf numFmtId="4" fontId="999" fillId="0" borderId="0" xfId="0" applyNumberFormat="1" applyFont="1" applyAlignment="1">
      <alignment horizontal="center" vertical="center"/>
    </xf>
    <xf numFmtId="164" fontId="1000" fillId="0" borderId="0" xfId="0" applyNumberFormat="1" applyFont="1" applyAlignment="1">
      <alignment horizontal="center" vertical="center"/>
    </xf>
    <xf numFmtId="4" fontId="1001" fillId="0" borderId="0" xfId="0" applyNumberFormat="1" applyFont="1" applyAlignment="1">
      <alignment horizontal="center" vertical="center"/>
    </xf>
    <xf numFmtId="164" fontId="1002" fillId="0" borderId="0" xfId="0" applyNumberFormat="1" applyFont="1" applyAlignment="1">
      <alignment horizontal="center" vertical="center"/>
    </xf>
    <xf numFmtId="4" fontId="1003" fillId="0" borderId="0" xfId="0" applyNumberFormat="1" applyFont="1" applyAlignment="1">
      <alignment horizontal="center" vertical="center"/>
    </xf>
    <xf numFmtId="164" fontId="1004" fillId="0" borderId="0" xfId="0" applyNumberFormat="1" applyFont="1" applyAlignment="1">
      <alignment horizontal="center" vertical="center"/>
    </xf>
    <xf numFmtId="4" fontId="1005" fillId="0" borderId="0" xfId="0" applyNumberFormat="1" applyFont="1" applyAlignment="1">
      <alignment horizontal="center" vertical="center"/>
    </xf>
    <xf numFmtId="164" fontId="1006" fillId="0" borderId="0" xfId="0" applyNumberFormat="1" applyFont="1" applyAlignment="1">
      <alignment horizontal="center" vertical="center"/>
    </xf>
    <xf numFmtId="4" fontId="1007" fillId="0" borderId="0" xfId="0" applyNumberFormat="1" applyFont="1" applyAlignment="1">
      <alignment horizontal="center" vertical="center"/>
    </xf>
    <xf numFmtId="164" fontId="1008" fillId="0" borderId="0" xfId="0" applyNumberFormat="1" applyFont="1" applyAlignment="1">
      <alignment horizontal="center" vertical="center"/>
    </xf>
    <xf numFmtId="4" fontId="1009" fillId="0" borderId="0" xfId="0" applyNumberFormat="1" applyFont="1" applyAlignment="1">
      <alignment horizontal="center" vertical="center"/>
    </xf>
    <xf numFmtId="164" fontId="1010" fillId="0" borderId="0" xfId="0" applyNumberFormat="1" applyFont="1" applyAlignment="1">
      <alignment horizontal="center" vertical="center"/>
    </xf>
    <xf numFmtId="4" fontId="1011" fillId="0" borderId="0" xfId="0" applyNumberFormat="1" applyFont="1" applyAlignment="1">
      <alignment horizontal="center" vertical="center"/>
    </xf>
    <xf numFmtId="164" fontId="1012" fillId="0" borderId="0" xfId="0" applyNumberFormat="1" applyFont="1" applyAlignment="1">
      <alignment horizontal="center" vertical="center"/>
    </xf>
    <xf numFmtId="4" fontId="1013" fillId="0" borderId="0" xfId="0" applyNumberFormat="1" applyFont="1" applyAlignment="1">
      <alignment horizontal="center" vertical="center"/>
    </xf>
    <xf numFmtId="164" fontId="1014" fillId="0" borderId="0" xfId="0" applyNumberFormat="1" applyFont="1" applyAlignment="1">
      <alignment horizontal="center" vertical="center"/>
    </xf>
    <xf numFmtId="0" fontId="1015" fillId="0" borderId="0" xfId="0" applyFont="1" applyAlignment="1">
      <alignment horizontal="center" vertical="center" wrapText="1"/>
    </xf>
    <xf numFmtId="4" fontId="1022" fillId="0" borderId="0" xfId="0" applyNumberFormat="1" applyFont="1" applyAlignment="1">
      <alignment horizontal="center" vertical="center"/>
    </xf>
    <xf numFmtId="164" fontId="1023" fillId="0" borderId="0" xfId="0" applyNumberFormat="1" applyFont="1" applyAlignment="1">
      <alignment horizontal="center" vertical="center"/>
    </xf>
    <xf numFmtId="4" fontId="1024" fillId="0" borderId="0" xfId="0" applyNumberFormat="1" applyFont="1" applyAlignment="1">
      <alignment horizontal="center" vertical="center"/>
    </xf>
    <xf numFmtId="164" fontId="1025" fillId="0" borderId="0" xfId="0" applyNumberFormat="1" applyFont="1" applyAlignment="1">
      <alignment horizontal="center" vertical="center"/>
    </xf>
    <xf numFmtId="4" fontId="1026" fillId="0" borderId="0" xfId="0" applyNumberFormat="1" applyFont="1" applyAlignment="1">
      <alignment horizontal="center" vertical="center"/>
    </xf>
    <xf numFmtId="164" fontId="1027" fillId="0" borderId="0" xfId="0" applyNumberFormat="1" applyFont="1" applyAlignment="1">
      <alignment horizontal="center" vertical="center"/>
    </xf>
    <xf numFmtId="4" fontId="1028" fillId="0" borderId="0" xfId="0" applyNumberFormat="1" applyFont="1" applyAlignment="1">
      <alignment horizontal="center" vertical="center"/>
    </xf>
    <xf numFmtId="164" fontId="1029" fillId="0" borderId="0" xfId="0" applyNumberFormat="1" applyFont="1" applyAlignment="1">
      <alignment horizontal="center" vertical="center"/>
    </xf>
    <xf numFmtId="4" fontId="1030" fillId="0" borderId="0" xfId="0" applyNumberFormat="1" applyFont="1" applyAlignment="1">
      <alignment horizontal="center" vertical="center"/>
    </xf>
    <xf numFmtId="164" fontId="1031" fillId="0" borderId="0" xfId="0" applyNumberFormat="1" applyFont="1" applyAlignment="1">
      <alignment horizontal="center" vertical="center"/>
    </xf>
    <xf numFmtId="4" fontId="1032" fillId="0" borderId="0" xfId="0" applyNumberFormat="1" applyFont="1" applyAlignment="1">
      <alignment horizontal="center" vertical="center"/>
    </xf>
    <xf numFmtId="164" fontId="1033" fillId="0" borderId="0" xfId="0" applyNumberFormat="1" applyFont="1" applyAlignment="1">
      <alignment horizontal="center" vertical="center"/>
    </xf>
    <xf numFmtId="4" fontId="1034" fillId="0" borderId="0" xfId="0" applyNumberFormat="1" applyFont="1" applyAlignment="1">
      <alignment horizontal="center" vertical="center"/>
    </xf>
    <xf numFmtId="164" fontId="1035" fillId="0" borderId="0" xfId="0" applyNumberFormat="1" applyFont="1" applyAlignment="1">
      <alignment horizontal="center" vertical="center"/>
    </xf>
    <xf numFmtId="4" fontId="1036" fillId="0" borderId="0" xfId="0" applyNumberFormat="1" applyFont="1" applyAlignment="1">
      <alignment horizontal="center" vertical="center"/>
    </xf>
    <xf numFmtId="164" fontId="1037" fillId="0" borderId="0" xfId="0" applyNumberFormat="1" applyFont="1" applyAlignment="1">
      <alignment horizontal="center" vertical="center"/>
    </xf>
    <xf numFmtId="4" fontId="1038" fillId="0" borderId="0" xfId="0" applyNumberFormat="1" applyFont="1" applyAlignment="1">
      <alignment horizontal="center" vertical="center"/>
    </xf>
    <xf numFmtId="164" fontId="1039" fillId="0" borderId="0" xfId="0" applyNumberFormat="1" applyFont="1" applyAlignment="1">
      <alignment horizontal="center" vertical="center"/>
    </xf>
    <xf numFmtId="4" fontId="1040" fillId="0" borderId="0" xfId="0" applyNumberFormat="1" applyFont="1" applyAlignment="1">
      <alignment horizontal="center" vertical="center"/>
    </xf>
    <xf numFmtId="164" fontId="1041" fillId="0" borderId="0" xfId="0" applyNumberFormat="1" applyFont="1" applyAlignment="1">
      <alignment horizontal="center" vertical="center"/>
    </xf>
    <xf numFmtId="4" fontId="1042" fillId="0" borderId="0" xfId="0" applyNumberFormat="1" applyFont="1" applyAlignment="1">
      <alignment horizontal="center" vertical="center"/>
    </xf>
    <xf numFmtId="164" fontId="1043" fillId="0" borderId="0" xfId="0" applyNumberFormat="1" applyFont="1" applyAlignment="1">
      <alignment horizontal="center" vertical="center"/>
    </xf>
    <xf numFmtId="4" fontId="1044" fillId="0" borderId="0" xfId="0" applyNumberFormat="1" applyFont="1" applyAlignment="1">
      <alignment horizontal="center" vertical="center"/>
    </xf>
    <xf numFmtId="164" fontId="1045" fillId="0" borderId="0" xfId="0" applyNumberFormat="1" applyFont="1" applyAlignment="1">
      <alignment horizontal="center" vertical="center"/>
    </xf>
    <xf numFmtId="4" fontId="1046" fillId="0" borderId="0" xfId="0" applyNumberFormat="1" applyFont="1" applyAlignment="1">
      <alignment horizontal="center" vertical="center"/>
    </xf>
    <xf numFmtId="164" fontId="1047" fillId="0" borderId="0" xfId="0" applyNumberFormat="1" applyFont="1" applyAlignment="1">
      <alignment horizontal="center" vertical="center"/>
    </xf>
    <xf numFmtId="4" fontId="1048" fillId="0" borderId="0" xfId="0" applyNumberFormat="1" applyFont="1" applyAlignment="1">
      <alignment horizontal="center" vertical="center"/>
    </xf>
    <xf numFmtId="164" fontId="1049" fillId="0" borderId="0" xfId="0" applyNumberFormat="1" applyFont="1" applyAlignment="1">
      <alignment horizontal="center" vertical="center"/>
    </xf>
    <xf numFmtId="4" fontId="1050" fillId="0" borderId="0" xfId="0" applyNumberFormat="1" applyFont="1" applyAlignment="1">
      <alignment horizontal="center" vertical="center"/>
    </xf>
    <xf numFmtId="164" fontId="1051" fillId="0" borderId="0" xfId="0" applyNumberFormat="1" applyFont="1" applyAlignment="1">
      <alignment horizontal="center" vertical="center"/>
    </xf>
    <xf numFmtId="4" fontId="1052" fillId="0" borderId="0" xfId="0" applyNumberFormat="1" applyFont="1" applyAlignment="1">
      <alignment horizontal="center" vertical="center"/>
    </xf>
    <xf numFmtId="164" fontId="1053" fillId="0" borderId="0" xfId="0" applyNumberFormat="1" applyFont="1" applyAlignment="1">
      <alignment horizontal="center" vertical="center"/>
    </xf>
    <xf numFmtId="4" fontId="1054" fillId="0" borderId="0" xfId="0" applyNumberFormat="1" applyFont="1" applyAlignment="1">
      <alignment horizontal="center" vertical="center"/>
    </xf>
    <xf numFmtId="164" fontId="1055" fillId="0" borderId="0" xfId="0" applyNumberFormat="1" applyFont="1" applyAlignment="1">
      <alignment horizontal="center" vertical="center"/>
    </xf>
    <xf numFmtId="4" fontId="1056" fillId="0" borderId="0" xfId="0" applyNumberFormat="1" applyFont="1" applyAlignment="1">
      <alignment horizontal="center" vertical="center"/>
    </xf>
    <xf numFmtId="164" fontId="1057" fillId="0" borderId="0" xfId="0" applyNumberFormat="1" applyFont="1" applyAlignment="1">
      <alignment horizontal="center" vertical="center"/>
    </xf>
    <xf numFmtId="4" fontId="1058" fillId="0" borderId="0" xfId="0" applyNumberFormat="1" applyFont="1" applyAlignment="1">
      <alignment horizontal="center" vertical="center"/>
    </xf>
    <xf numFmtId="164" fontId="1059" fillId="0" borderId="0" xfId="0" applyNumberFormat="1" applyFont="1" applyAlignment="1">
      <alignment horizontal="center" vertical="center"/>
    </xf>
    <xf numFmtId="4" fontId="1060" fillId="0" borderId="0" xfId="0" applyNumberFormat="1" applyFont="1" applyAlignment="1">
      <alignment horizontal="center" vertical="center"/>
    </xf>
    <xf numFmtId="164" fontId="1061" fillId="0" borderId="0" xfId="0" applyNumberFormat="1" applyFont="1" applyAlignment="1">
      <alignment horizontal="center" vertical="center"/>
    </xf>
    <xf numFmtId="4" fontId="1062" fillId="0" borderId="0" xfId="0" applyNumberFormat="1" applyFont="1" applyAlignment="1">
      <alignment horizontal="center" vertical="center"/>
    </xf>
    <xf numFmtId="164" fontId="1063" fillId="0" borderId="0" xfId="0" applyNumberFormat="1" applyFont="1" applyAlignment="1">
      <alignment horizontal="center" vertical="center"/>
    </xf>
    <xf numFmtId="4" fontId="1064" fillId="0" borderId="0" xfId="0" applyNumberFormat="1" applyFont="1" applyAlignment="1">
      <alignment horizontal="center" vertical="center"/>
    </xf>
    <xf numFmtId="164" fontId="1065" fillId="0" borderId="0" xfId="0" applyNumberFormat="1" applyFont="1" applyAlignment="1">
      <alignment horizontal="center" vertical="center"/>
    </xf>
    <xf numFmtId="4" fontId="1066" fillId="0" borderId="0" xfId="0" applyNumberFormat="1" applyFont="1" applyAlignment="1">
      <alignment horizontal="center" vertical="center"/>
    </xf>
    <xf numFmtId="164" fontId="1067" fillId="0" borderId="0" xfId="0" applyNumberFormat="1" applyFont="1" applyAlignment="1">
      <alignment horizontal="center" vertical="center"/>
    </xf>
    <xf numFmtId="4" fontId="1068" fillId="0" borderId="0" xfId="0" applyNumberFormat="1" applyFont="1" applyAlignment="1">
      <alignment horizontal="center" vertical="center"/>
    </xf>
    <xf numFmtId="164" fontId="1069" fillId="0" borderId="0" xfId="0" applyNumberFormat="1" applyFont="1" applyAlignment="1">
      <alignment horizontal="center" vertical="center"/>
    </xf>
    <xf numFmtId="4" fontId="1070" fillId="0" borderId="0" xfId="0" applyNumberFormat="1" applyFont="1" applyAlignment="1">
      <alignment horizontal="center" vertical="center"/>
    </xf>
    <xf numFmtId="164" fontId="1071" fillId="0" borderId="0" xfId="0" applyNumberFormat="1" applyFont="1" applyAlignment="1">
      <alignment horizontal="center" vertical="center"/>
    </xf>
    <xf numFmtId="0" fontId="1072" fillId="0" borderId="0" xfId="0" applyFont="1" applyAlignment="1">
      <alignment horizontal="center" vertical="center" wrapText="1"/>
    </xf>
    <xf numFmtId="4" fontId="1079" fillId="0" borderId="0" xfId="0" applyNumberFormat="1" applyFont="1" applyAlignment="1">
      <alignment horizontal="center" vertical="center"/>
    </xf>
    <xf numFmtId="164" fontId="1080" fillId="0" borderId="0" xfId="0" applyNumberFormat="1" applyFont="1" applyAlignment="1">
      <alignment horizontal="center" vertical="center"/>
    </xf>
    <xf numFmtId="4" fontId="1081" fillId="0" borderId="0" xfId="0" applyNumberFormat="1" applyFont="1" applyAlignment="1">
      <alignment horizontal="center" vertical="center"/>
    </xf>
    <xf numFmtId="164" fontId="1082" fillId="0" borderId="0" xfId="0" applyNumberFormat="1" applyFont="1" applyAlignment="1">
      <alignment horizontal="center" vertical="center"/>
    </xf>
    <xf numFmtId="4" fontId="1083" fillId="0" borderId="0" xfId="0" applyNumberFormat="1" applyFont="1" applyAlignment="1">
      <alignment horizontal="center" vertical="center"/>
    </xf>
    <xf numFmtId="164" fontId="1084" fillId="0" borderId="0" xfId="0" applyNumberFormat="1" applyFont="1" applyAlignment="1">
      <alignment horizontal="center" vertical="center"/>
    </xf>
    <xf numFmtId="4" fontId="1085" fillId="0" borderId="0" xfId="0" applyNumberFormat="1" applyFont="1" applyAlignment="1">
      <alignment horizontal="center" vertical="center"/>
    </xf>
    <xf numFmtId="164" fontId="1086" fillId="0" borderId="0" xfId="0" applyNumberFormat="1" applyFont="1" applyAlignment="1">
      <alignment horizontal="center" vertical="center"/>
    </xf>
    <xf numFmtId="4" fontId="1087" fillId="0" borderId="0" xfId="0" applyNumberFormat="1" applyFont="1" applyAlignment="1">
      <alignment horizontal="center" vertical="center"/>
    </xf>
    <xf numFmtId="164" fontId="1088" fillId="0" borderId="0" xfId="0" applyNumberFormat="1" applyFont="1" applyAlignment="1">
      <alignment horizontal="center" vertical="center"/>
    </xf>
    <xf numFmtId="4" fontId="1089" fillId="0" borderId="0" xfId="0" applyNumberFormat="1" applyFont="1" applyAlignment="1">
      <alignment horizontal="center" vertical="center"/>
    </xf>
    <xf numFmtId="164" fontId="1090" fillId="0" borderId="0" xfId="0" applyNumberFormat="1" applyFont="1" applyAlignment="1">
      <alignment horizontal="center" vertical="center"/>
    </xf>
    <xf numFmtId="4" fontId="1091" fillId="0" borderId="0" xfId="0" applyNumberFormat="1" applyFont="1" applyAlignment="1">
      <alignment horizontal="center" vertical="center"/>
    </xf>
    <xf numFmtId="164" fontId="1092" fillId="0" borderId="0" xfId="0" applyNumberFormat="1" applyFont="1" applyAlignment="1">
      <alignment horizontal="center" vertical="center"/>
    </xf>
    <xf numFmtId="4" fontId="1093" fillId="0" borderId="0" xfId="0" applyNumberFormat="1" applyFont="1" applyAlignment="1">
      <alignment horizontal="center" vertical="center"/>
    </xf>
    <xf numFmtId="164" fontId="1094" fillId="0" borderId="0" xfId="0" applyNumberFormat="1" applyFont="1" applyAlignment="1">
      <alignment horizontal="center" vertical="center"/>
    </xf>
    <xf numFmtId="4" fontId="1095" fillId="0" borderId="0" xfId="0" applyNumberFormat="1" applyFont="1" applyAlignment="1">
      <alignment horizontal="center" vertical="center"/>
    </xf>
    <xf numFmtId="164" fontId="1096" fillId="0" borderId="0" xfId="0" applyNumberFormat="1" applyFont="1" applyAlignment="1">
      <alignment horizontal="center" vertical="center"/>
    </xf>
    <xf numFmtId="4" fontId="1097" fillId="0" borderId="0" xfId="0" applyNumberFormat="1" applyFont="1" applyAlignment="1">
      <alignment horizontal="center" vertical="center"/>
    </xf>
    <xf numFmtId="164" fontId="1098" fillId="0" borderId="0" xfId="0" applyNumberFormat="1" applyFont="1" applyAlignment="1">
      <alignment horizontal="center" vertical="center"/>
    </xf>
    <xf numFmtId="4" fontId="1099" fillId="0" borderId="0" xfId="0" applyNumberFormat="1" applyFont="1" applyAlignment="1">
      <alignment horizontal="center" vertical="center"/>
    </xf>
    <xf numFmtId="164" fontId="1100" fillId="0" borderId="0" xfId="0" applyNumberFormat="1" applyFont="1" applyAlignment="1">
      <alignment horizontal="center" vertical="center"/>
    </xf>
    <xf numFmtId="4" fontId="1101" fillId="0" borderId="0" xfId="0" applyNumberFormat="1" applyFont="1" applyAlignment="1">
      <alignment horizontal="center" vertical="center"/>
    </xf>
    <xf numFmtId="164" fontId="1102" fillId="0" borderId="0" xfId="0" applyNumberFormat="1" applyFont="1" applyAlignment="1">
      <alignment horizontal="center" vertical="center"/>
    </xf>
    <xf numFmtId="4" fontId="1103" fillId="0" borderId="0" xfId="0" applyNumberFormat="1" applyFont="1" applyAlignment="1">
      <alignment horizontal="center" vertical="center"/>
    </xf>
    <xf numFmtId="164" fontId="1104" fillId="0" borderId="0" xfId="0" applyNumberFormat="1" applyFont="1" applyAlignment="1">
      <alignment horizontal="center" vertical="center"/>
    </xf>
    <xf numFmtId="4" fontId="1105" fillId="0" borderId="0" xfId="0" applyNumberFormat="1" applyFont="1" applyAlignment="1">
      <alignment horizontal="center" vertical="center"/>
    </xf>
    <xf numFmtId="164" fontId="1106" fillId="0" borderId="0" xfId="0" applyNumberFormat="1" applyFont="1" applyAlignment="1">
      <alignment horizontal="center" vertical="center"/>
    </xf>
    <xf numFmtId="4" fontId="1107" fillId="0" borderId="0" xfId="0" applyNumberFormat="1" applyFont="1" applyAlignment="1">
      <alignment horizontal="center" vertical="center"/>
    </xf>
    <xf numFmtId="164" fontId="1108" fillId="0" borderId="0" xfId="0" applyNumberFormat="1" applyFont="1" applyAlignment="1">
      <alignment horizontal="center" vertical="center"/>
    </xf>
    <xf numFmtId="4" fontId="1109" fillId="0" borderId="0" xfId="0" applyNumberFormat="1" applyFont="1" applyAlignment="1">
      <alignment horizontal="center" vertical="center"/>
    </xf>
    <xf numFmtId="164" fontId="1110" fillId="0" borderId="0" xfId="0" applyNumberFormat="1" applyFont="1" applyAlignment="1">
      <alignment horizontal="center" vertical="center"/>
    </xf>
    <xf numFmtId="4" fontId="1111" fillId="0" borderId="0" xfId="0" applyNumberFormat="1" applyFont="1" applyAlignment="1">
      <alignment horizontal="center" vertical="center"/>
    </xf>
    <xf numFmtId="164" fontId="1112" fillId="0" borderId="0" xfId="0" applyNumberFormat="1" applyFont="1" applyAlignment="1">
      <alignment horizontal="center" vertical="center"/>
    </xf>
    <xf numFmtId="4" fontId="1113" fillId="0" borderId="0" xfId="0" applyNumberFormat="1" applyFont="1" applyAlignment="1">
      <alignment horizontal="center" vertical="center"/>
    </xf>
    <xf numFmtId="164" fontId="1114" fillId="0" borderId="0" xfId="0" applyNumberFormat="1" applyFont="1" applyAlignment="1">
      <alignment horizontal="center" vertical="center"/>
    </xf>
    <xf numFmtId="4" fontId="1115" fillId="0" borderId="0" xfId="0" applyNumberFormat="1" applyFont="1" applyAlignment="1">
      <alignment horizontal="center" vertical="center"/>
    </xf>
    <xf numFmtId="164" fontId="1116" fillId="0" borderId="0" xfId="0" applyNumberFormat="1" applyFont="1" applyAlignment="1">
      <alignment horizontal="center" vertical="center"/>
    </xf>
    <xf numFmtId="4" fontId="1117" fillId="0" borderId="0" xfId="0" applyNumberFormat="1" applyFont="1" applyAlignment="1">
      <alignment horizontal="center" vertical="center"/>
    </xf>
    <xf numFmtId="164" fontId="1118" fillId="0" borderId="0" xfId="0" applyNumberFormat="1" applyFont="1" applyAlignment="1">
      <alignment horizontal="center" vertical="center"/>
    </xf>
    <xf numFmtId="4" fontId="1119" fillId="0" borderId="0" xfId="0" applyNumberFormat="1" applyFont="1" applyAlignment="1">
      <alignment horizontal="center" vertical="center"/>
    </xf>
    <xf numFmtId="164" fontId="1120" fillId="0" borderId="0" xfId="0" applyNumberFormat="1" applyFont="1" applyAlignment="1">
      <alignment horizontal="center" vertical="center"/>
    </xf>
    <xf numFmtId="4" fontId="1121" fillId="0" borderId="0" xfId="0" applyNumberFormat="1" applyFont="1" applyAlignment="1">
      <alignment horizontal="center" vertical="center"/>
    </xf>
    <xf numFmtId="164" fontId="1122" fillId="0" borderId="0" xfId="0" applyNumberFormat="1" applyFont="1" applyAlignment="1">
      <alignment horizontal="center" vertical="center"/>
    </xf>
    <xf numFmtId="4" fontId="1123" fillId="0" borderId="0" xfId="0" applyNumberFormat="1" applyFont="1" applyAlignment="1">
      <alignment horizontal="center" vertical="center"/>
    </xf>
    <xf numFmtId="164" fontId="1124" fillId="0" borderId="0" xfId="0" applyNumberFormat="1" applyFont="1" applyAlignment="1">
      <alignment horizontal="center" vertical="center"/>
    </xf>
    <xf numFmtId="4" fontId="1125" fillId="0" borderId="0" xfId="0" applyNumberFormat="1" applyFont="1" applyAlignment="1">
      <alignment horizontal="center" vertical="center"/>
    </xf>
    <xf numFmtId="164" fontId="1126" fillId="0" borderId="0" xfId="0" applyNumberFormat="1" applyFont="1" applyAlignment="1">
      <alignment horizontal="center" vertical="center"/>
    </xf>
    <xf numFmtId="4" fontId="1127" fillId="0" borderId="0" xfId="0" applyNumberFormat="1" applyFont="1" applyAlignment="1">
      <alignment horizontal="center" vertical="center"/>
    </xf>
    <xf numFmtId="164" fontId="1128" fillId="0" borderId="0" xfId="0" applyNumberFormat="1" applyFont="1" applyAlignment="1">
      <alignment horizontal="center" vertical="center"/>
    </xf>
    <xf numFmtId="0" fontId="1129" fillId="0" borderId="0" xfId="0" applyFont="1" applyAlignment="1">
      <alignment horizontal="center" vertical="center" wrapText="1"/>
    </xf>
    <xf numFmtId="4" fontId="1136" fillId="0" borderId="0" xfId="0" applyNumberFormat="1" applyFont="1" applyAlignment="1">
      <alignment horizontal="center" vertical="center"/>
    </xf>
    <xf numFmtId="164" fontId="1137" fillId="0" borderId="0" xfId="0" applyNumberFormat="1" applyFont="1" applyAlignment="1">
      <alignment horizontal="center" vertical="center"/>
    </xf>
    <xf numFmtId="4" fontId="1138" fillId="0" borderId="0" xfId="0" applyNumberFormat="1" applyFont="1" applyAlignment="1">
      <alignment horizontal="center" vertical="center"/>
    </xf>
    <xf numFmtId="164" fontId="1139" fillId="0" borderId="0" xfId="0" applyNumberFormat="1" applyFont="1" applyAlignment="1">
      <alignment horizontal="center" vertical="center"/>
    </xf>
    <xf numFmtId="4" fontId="1140" fillId="0" borderId="0" xfId="0" applyNumberFormat="1" applyFont="1" applyAlignment="1">
      <alignment horizontal="center" vertical="center"/>
    </xf>
    <xf numFmtId="164" fontId="1141" fillId="0" borderId="0" xfId="0" applyNumberFormat="1" applyFont="1" applyAlignment="1">
      <alignment horizontal="center" vertical="center"/>
    </xf>
    <xf numFmtId="4" fontId="1142" fillId="0" borderId="0" xfId="0" applyNumberFormat="1" applyFont="1" applyAlignment="1">
      <alignment horizontal="center" vertical="center"/>
    </xf>
    <xf numFmtId="164" fontId="1143" fillId="0" borderId="0" xfId="0" applyNumberFormat="1" applyFont="1" applyAlignment="1">
      <alignment horizontal="center" vertical="center"/>
    </xf>
    <xf numFmtId="4" fontId="1144" fillId="0" borderId="0" xfId="0" applyNumberFormat="1" applyFont="1" applyAlignment="1">
      <alignment horizontal="center" vertical="center"/>
    </xf>
    <xf numFmtId="164" fontId="1145" fillId="0" borderId="0" xfId="0" applyNumberFormat="1" applyFont="1" applyAlignment="1">
      <alignment horizontal="center" vertical="center"/>
    </xf>
    <xf numFmtId="4" fontId="1146" fillId="0" borderId="0" xfId="0" applyNumberFormat="1" applyFont="1" applyAlignment="1">
      <alignment horizontal="center" vertical="center"/>
    </xf>
    <xf numFmtId="164" fontId="1147" fillId="0" borderId="0" xfId="0" applyNumberFormat="1" applyFont="1" applyAlignment="1">
      <alignment horizontal="center" vertical="center"/>
    </xf>
    <xf numFmtId="4" fontId="1148" fillId="0" borderId="0" xfId="0" applyNumberFormat="1" applyFont="1" applyAlignment="1">
      <alignment horizontal="center" vertical="center"/>
    </xf>
    <xf numFmtId="164" fontId="1149" fillId="0" borderId="0" xfId="0" applyNumberFormat="1" applyFont="1" applyAlignment="1">
      <alignment horizontal="center" vertical="center"/>
    </xf>
    <xf numFmtId="4" fontId="1150" fillId="0" borderId="0" xfId="0" applyNumberFormat="1" applyFont="1" applyAlignment="1">
      <alignment horizontal="center" vertical="center"/>
    </xf>
    <xf numFmtId="164" fontId="1151" fillId="0" borderId="0" xfId="0" applyNumberFormat="1" applyFont="1" applyAlignment="1">
      <alignment horizontal="center" vertical="center"/>
    </xf>
    <xf numFmtId="4" fontId="1152" fillId="0" borderId="0" xfId="0" applyNumberFormat="1" applyFont="1" applyAlignment="1">
      <alignment horizontal="center" vertical="center"/>
    </xf>
    <xf numFmtId="164" fontId="1153" fillId="0" borderId="0" xfId="0" applyNumberFormat="1" applyFont="1" applyAlignment="1">
      <alignment horizontal="center" vertical="center"/>
    </xf>
    <xf numFmtId="4" fontId="1154" fillId="0" borderId="0" xfId="0" applyNumberFormat="1" applyFont="1" applyAlignment="1">
      <alignment horizontal="center" vertical="center"/>
    </xf>
    <xf numFmtId="164" fontId="1155" fillId="0" borderId="0" xfId="0" applyNumberFormat="1" applyFont="1" applyAlignment="1">
      <alignment horizontal="center" vertical="center"/>
    </xf>
    <xf numFmtId="4" fontId="1156" fillId="0" borderId="0" xfId="0" applyNumberFormat="1" applyFont="1" applyAlignment="1">
      <alignment horizontal="center" vertical="center"/>
    </xf>
    <xf numFmtId="164" fontId="1157" fillId="0" borderId="0" xfId="0" applyNumberFormat="1" applyFont="1" applyAlignment="1">
      <alignment horizontal="center" vertical="center"/>
    </xf>
    <xf numFmtId="4" fontId="1158" fillId="0" borderId="0" xfId="0" applyNumberFormat="1" applyFont="1" applyAlignment="1">
      <alignment horizontal="center" vertical="center"/>
    </xf>
    <xf numFmtId="164" fontId="1159" fillId="0" borderId="0" xfId="0" applyNumberFormat="1" applyFont="1" applyAlignment="1">
      <alignment horizontal="center" vertical="center"/>
    </xf>
    <xf numFmtId="4" fontId="1160" fillId="0" borderId="0" xfId="0" applyNumberFormat="1" applyFont="1" applyAlignment="1">
      <alignment horizontal="center" vertical="center"/>
    </xf>
    <xf numFmtId="164" fontId="1161" fillId="0" borderId="0" xfId="0" applyNumberFormat="1" applyFont="1" applyAlignment="1">
      <alignment horizontal="center" vertical="center"/>
    </xf>
    <xf numFmtId="4" fontId="1162" fillId="0" borderId="0" xfId="0" applyNumberFormat="1" applyFont="1" applyAlignment="1">
      <alignment horizontal="center" vertical="center"/>
    </xf>
    <xf numFmtId="164" fontId="1163" fillId="0" borderId="0" xfId="0" applyNumberFormat="1" applyFont="1" applyAlignment="1">
      <alignment horizontal="center" vertical="center"/>
    </xf>
    <xf numFmtId="4" fontId="1164" fillId="0" borderId="0" xfId="0" applyNumberFormat="1" applyFont="1" applyAlignment="1">
      <alignment horizontal="center" vertical="center"/>
    </xf>
    <xf numFmtId="164" fontId="1165" fillId="0" borderId="0" xfId="0" applyNumberFormat="1" applyFont="1" applyAlignment="1">
      <alignment horizontal="center" vertical="center"/>
    </xf>
    <xf numFmtId="4" fontId="1166" fillId="0" borderId="0" xfId="0" applyNumberFormat="1" applyFont="1" applyAlignment="1">
      <alignment horizontal="center" vertical="center"/>
    </xf>
    <xf numFmtId="164" fontId="1167" fillId="0" borderId="0" xfId="0" applyNumberFormat="1" applyFont="1" applyAlignment="1">
      <alignment horizontal="center" vertical="center"/>
    </xf>
    <xf numFmtId="4" fontId="1168" fillId="0" borderId="0" xfId="0" applyNumberFormat="1" applyFont="1" applyAlignment="1">
      <alignment horizontal="center" vertical="center"/>
    </xf>
    <xf numFmtId="164" fontId="1169" fillId="0" borderId="0" xfId="0" applyNumberFormat="1" applyFont="1" applyAlignment="1">
      <alignment horizontal="center" vertical="center"/>
    </xf>
    <xf numFmtId="4" fontId="1170" fillId="0" borderId="0" xfId="0" applyNumberFormat="1" applyFont="1" applyAlignment="1">
      <alignment horizontal="center" vertical="center"/>
    </xf>
    <xf numFmtId="164" fontId="1171" fillId="0" borderId="0" xfId="0" applyNumberFormat="1" applyFont="1" applyAlignment="1">
      <alignment horizontal="center" vertical="center"/>
    </xf>
    <xf numFmtId="4" fontId="1172" fillId="0" borderId="0" xfId="0" applyNumberFormat="1" applyFont="1" applyAlignment="1">
      <alignment horizontal="center" vertical="center"/>
    </xf>
    <xf numFmtId="164" fontId="1173" fillId="0" borderId="0" xfId="0" applyNumberFormat="1" applyFont="1" applyAlignment="1">
      <alignment horizontal="center" vertical="center"/>
    </xf>
    <xf numFmtId="4" fontId="1174" fillId="0" borderId="0" xfId="0" applyNumberFormat="1" applyFont="1" applyAlignment="1">
      <alignment horizontal="center" vertical="center"/>
    </xf>
    <xf numFmtId="164" fontId="1175" fillId="0" borderId="0" xfId="0" applyNumberFormat="1" applyFont="1" applyAlignment="1">
      <alignment horizontal="center" vertical="center"/>
    </xf>
    <xf numFmtId="4" fontId="1176" fillId="0" borderId="0" xfId="0" applyNumberFormat="1" applyFont="1" applyAlignment="1">
      <alignment horizontal="center" vertical="center"/>
    </xf>
    <xf numFmtId="164" fontId="1177" fillId="0" borderId="0" xfId="0" applyNumberFormat="1" applyFont="1" applyAlignment="1">
      <alignment horizontal="center" vertical="center"/>
    </xf>
    <xf numFmtId="4" fontId="1178" fillId="0" borderId="0" xfId="0" applyNumberFormat="1" applyFont="1" applyAlignment="1">
      <alignment horizontal="center" vertical="center"/>
    </xf>
    <xf numFmtId="164" fontId="1179" fillId="0" borderId="0" xfId="0" applyNumberFormat="1" applyFont="1" applyAlignment="1">
      <alignment horizontal="center" vertical="center"/>
    </xf>
    <xf numFmtId="4" fontId="1180" fillId="0" borderId="0" xfId="0" applyNumberFormat="1" applyFont="1" applyAlignment="1">
      <alignment horizontal="center" vertical="center"/>
    </xf>
    <xf numFmtId="164" fontId="1181" fillId="0" borderId="0" xfId="0" applyNumberFormat="1" applyFont="1" applyAlignment="1">
      <alignment horizontal="center" vertical="center"/>
    </xf>
    <xf numFmtId="4" fontId="1182" fillId="0" borderId="0" xfId="0" applyNumberFormat="1" applyFont="1" applyAlignment="1">
      <alignment horizontal="center" vertical="center"/>
    </xf>
    <xf numFmtId="164" fontId="1183" fillId="0" borderId="0" xfId="0" applyNumberFormat="1" applyFont="1" applyAlignment="1">
      <alignment horizontal="center" vertical="center"/>
    </xf>
    <xf numFmtId="4" fontId="1184" fillId="0" borderId="0" xfId="0" applyNumberFormat="1" applyFont="1" applyAlignment="1">
      <alignment horizontal="center" vertical="center"/>
    </xf>
    <xf numFmtId="164" fontId="1185" fillId="0" borderId="0" xfId="0" applyNumberFormat="1" applyFont="1" applyAlignment="1">
      <alignment horizontal="center" vertical="center"/>
    </xf>
    <xf numFmtId="0" fontId="1186" fillId="0" borderId="0" xfId="0" applyFont="1" applyAlignment="1">
      <alignment horizontal="center" vertical="center" wrapText="1"/>
    </xf>
    <xf numFmtId="4" fontId="1193" fillId="0" borderId="0" xfId="0" applyNumberFormat="1" applyFont="1" applyAlignment="1">
      <alignment horizontal="center" vertical="center"/>
    </xf>
    <xf numFmtId="164" fontId="1194" fillId="0" borderId="0" xfId="0" applyNumberFormat="1" applyFont="1" applyAlignment="1">
      <alignment horizontal="center" vertical="center"/>
    </xf>
    <xf numFmtId="4" fontId="1195" fillId="0" borderId="0" xfId="0" applyNumberFormat="1" applyFont="1" applyAlignment="1">
      <alignment horizontal="center" vertical="center"/>
    </xf>
    <xf numFmtId="164" fontId="1196" fillId="0" borderId="0" xfId="0" applyNumberFormat="1" applyFont="1" applyAlignment="1">
      <alignment horizontal="center" vertical="center"/>
    </xf>
    <xf numFmtId="4" fontId="1197" fillId="0" borderId="0" xfId="0" applyNumberFormat="1" applyFont="1" applyAlignment="1">
      <alignment horizontal="center" vertical="center"/>
    </xf>
    <xf numFmtId="164" fontId="1198" fillId="0" borderId="0" xfId="0" applyNumberFormat="1" applyFont="1" applyAlignment="1">
      <alignment horizontal="center" vertical="center"/>
    </xf>
    <xf numFmtId="4" fontId="1199" fillId="0" borderId="0" xfId="0" applyNumberFormat="1" applyFont="1" applyAlignment="1">
      <alignment horizontal="center" vertical="center"/>
    </xf>
    <xf numFmtId="164" fontId="1200" fillId="0" borderId="0" xfId="0" applyNumberFormat="1" applyFont="1" applyAlignment="1">
      <alignment horizontal="center" vertical="center"/>
    </xf>
    <xf numFmtId="4" fontId="1201" fillId="0" borderId="0" xfId="0" applyNumberFormat="1" applyFont="1" applyAlignment="1">
      <alignment horizontal="center" vertical="center"/>
    </xf>
    <xf numFmtId="164" fontId="1202" fillId="0" borderId="0" xfId="0" applyNumberFormat="1" applyFont="1" applyAlignment="1">
      <alignment horizontal="center" vertical="center"/>
    </xf>
    <xf numFmtId="4" fontId="1203" fillId="0" borderId="0" xfId="0" applyNumberFormat="1" applyFont="1" applyAlignment="1">
      <alignment horizontal="center" vertical="center"/>
    </xf>
    <xf numFmtId="164" fontId="1204" fillId="0" borderId="0" xfId="0" applyNumberFormat="1" applyFont="1" applyAlignment="1">
      <alignment horizontal="center" vertical="center"/>
    </xf>
    <xf numFmtId="4" fontId="1205" fillId="0" borderId="0" xfId="0" applyNumberFormat="1" applyFont="1" applyAlignment="1">
      <alignment horizontal="center" vertical="center"/>
    </xf>
    <xf numFmtId="164" fontId="1206" fillId="0" borderId="0" xfId="0" applyNumberFormat="1" applyFont="1" applyAlignment="1">
      <alignment horizontal="center" vertical="center"/>
    </xf>
    <xf numFmtId="4" fontId="1207" fillId="0" borderId="0" xfId="0" applyNumberFormat="1" applyFont="1" applyAlignment="1">
      <alignment horizontal="center" vertical="center"/>
    </xf>
    <xf numFmtId="164" fontId="1208" fillId="0" borderId="0" xfId="0" applyNumberFormat="1" applyFont="1" applyAlignment="1">
      <alignment horizontal="center" vertical="center"/>
    </xf>
    <xf numFmtId="4" fontId="1209" fillId="0" borderId="0" xfId="0" applyNumberFormat="1" applyFont="1" applyAlignment="1">
      <alignment horizontal="center" vertical="center"/>
    </xf>
    <xf numFmtId="164" fontId="1210" fillId="0" borderId="0" xfId="0" applyNumberFormat="1" applyFont="1" applyAlignment="1">
      <alignment horizontal="center" vertical="center"/>
    </xf>
    <xf numFmtId="4" fontId="1211" fillId="0" borderId="0" xfId="0" applyNumberFormat="1" applyFont="1" applyAlignment="1">
      <alignment horizontal="center" vertical="center"/>
    </xf>
    <xf numFmtId="164" fontId="1212" fillId="0" borderId="0" xfId="0" applyNumberFormat="1" applyFont="1" applyAlignment="1">
      <alignment horizontal="center" vertical="center"/>
    </xf>
    <xf numFmtId="4" fontId="1213" fillId="0" borderId="0" xfId="0" applyNumberFormat="1" applyFont="1" applyAlignment="1">
      <alignment horizontal="center" vertical="center"/>
    </xf>
    <xf numFmtId="164" fontId="1214" fillId="0" borderId="0" xfId="0" applyNumberFormat="1" applyFont="1" applyAlignment="1">
      <alignment horizontal="center" vertical="center"/>
    </xf>
    <xf numFmtId="4" fontId="1215" fillId="0" borderId="0" xfId="0" applyNumberFormat="1" applyFont="1" applyAlignment="1">
      <alignment horizontal="center" vertical="center"/>
    </xf>
    <xf numFmtId="164" fontId="1216" fillId="0" borderId="0" xfId="0" applyNumberFormat="1" applyFont="1" applyAlignment="1">
      <alignment horizontal="center" vertical="center"/>
    </xf>
    <xf numFmtId="4" fontId="1217" fillId="0" borderId="0" xfId="0" applyNumberFormat="1" applyFont="1" applyAlignment="1">
      <alignment horizontal="center" vertical="center"/>
    </xf>
    <xf numFmtId="164" fontId="1218" fillId="0" borderId="0" xfId="0" applyNumberFormat="1" applyFont="1" applyAlignment="1">
      <alignment horizontal="center" vertical="center"/>
    </xf>
    <xf numFmtId="4" fontId="1219" fillId="0" borderId="0" xfId="0" applyNumberFormat="1" applyFont="1" applyAlignment="1">
      <alignment horizontal="center" vertical="center"/>
    </xf>
    <xf numFmtId="164" fontId="1220" fillId="0" borderId="0" xfId="0" applyNumberFormat="1" applyFont="1" applyAlignment="1">
      <alignment horizontal="center" vertical="center"/>
    </xf>
    <xf numFmtId="4" fontId="1221" fillId="0" borderId="0" xfId="0" applyNumberFormat="1" applyFont="1" applyAlignment="1">
      <alignment horizontal="center" vertical="center"/>
    </xf>
    <xf numFmtId="164" fontId="1222" fillId="0" borderId="0" xfId="0" applyNumberFormat="1" applyFont="1" applyAlignment="1">
      <alignment horizontal="center" vertical="center"/>
    </xf>
    <xf numFmtId="4" fontId="1223" fillId="0" borderId="0" xfId="0" applyNumberFormat="1" applyFont="1" applyAlignment="1">
      <alignment horizontal="center" vertical="center"/>
    </xf>
    <xf numFmtId="164" fontId="1224" fillId="0" borderId="0" xfId="0" applyNumberFormat="1" applyFont="1" applyAlignment="1">
      <alignment horizontal="center" vertical="center"/>
    </xf>
    <xf numFmtId="4" fontId="1225" fillId="0" borderId="0" xfId="0" applyNumberFormat="1" applyFont="1" applyAlignment="1">
      <alignment horizontal="center" vertical="center"/>
    </xf>
    <xf numFmtId="164" fontId="1226" fillId="0" borderId="0" xfId="0" applyNumberFormat="1" applyFont="1" applyAlignment="1">
      <alignment horizontal="center" vertical="center"/>
    </xf>
    <xf numFmtId="4" fontId="1227" fillId="0" borderId="0" xfId="0" applyNumberFormat="1" applyFont="1" applyAlignment="1">
      <alignment horizontal="center" vertical="center"/>
    </xf>
    <xf numFmtId="164" fontId="1228" fillId="0" borderId="0" xfId="0" applyNumberFormat="1" applyFont="1" applyAlignment="1">
      <alignment horizontal="center" vertical="center"/>
    </xf>
    <xf numFmtId="4" fontId="1229" fillId="0" borderId="0" xfId="0" applyNumberFormat="1" applyFont="1" applyAlignment="1">
      <alignment horizontal="center" vertical="center"/>
    </xf>
    <xf numFmtId="164" fontId="1230" fillId="0" borderId="0" xfId="0" applyNumberFormat="1" applyFont="1" applyAlignment="1">
      <alignment horizontal="center" vertical="center"/>
    </xf>
    <xf numFmtId="4" fontId="1231" fillId="0" borderId="0" xfId="0" applyNumberFormat="1" applyFont="1" applyAlignment="1">
      <alignment horizontal="center" vertical="center"/>
    </xf>
    <xf numFmtId="164" fontId="1232" fillId="0" borderId="0" xfId="0" applyNumberFormat="1" applyFont="1" applyAlignment="1">
      <alignment horizontal="center" vertical="center"/>
    </xf>
    <xf numFmtId="4" fontId="1233" fillId="0" borderId="0" xfId="0" applyNumberFormat="1" applyFont="1" applyAlignment="1">
      <alignment horizontal="center" vertical="center"/>
    </xf>
    <xf numFmtId="164" fontId="1234" fillId="0" borderId="0" xfId="0" applyNumberFormat="1" applyFont="1" applyAlignment="1">
      <alignment horizontal="center" vertical="center"/>
    </xf>
    <xf numFmtId="4" fontId="1235" fillId="0" borderId="0" xfId="0" applyNumberFormat="1" applyFont="1" applyAlignment="1">
      <alignment horizontal="center" vertical="center"/>
    </xf>
    <xf numFmtId="164" fontId="1236" fillId="0" borderId="0" xfId="0" applyNumberFormat="1" applyFont="1" applyAlignment="1">
      <alignment horizontal="center" vertical="center"/>
    </xf>
    <xf numFmtId="4" fontId="1237" fillId="0" borderId="0" xfId="0" applyNumberFormat="1" applyFont="1" applyAlignment="1">
      <alignment horizontal="center" vertical="center"/>
    </xf>
    <xf numFmtId="164" fontId="1238" fillId="0" borderId="0" xfId="0" applyNumberFormat="1" applyFont="1" applyAlignment="1">
      <alignment horizontal="center" vertical="center"/>
    </xf>
    <xf numFmtId="4" fontId="1239" fillId="0" borderId="0" xfId="0" applyNumberFormat="1" applyFont="1" applyAlignment="1">
      <alignment horizontal="center" vertical="center"/>
    </xf>
    <xf numFmtId="164" fontId="1240" fillId="0" borderId="0" xfId="0" applyNumberFormat="1" applyFont="1" applyAlignment="1">
      <alignment horizontal="center" vertical="center"/>
    </xf>
    <xf numFmtId="4" fontId="1241" fillId="0" borderId="0" xfId="0" applyNumberFormat="1" applyFont="1" applyAlignment="1">
      <alignment horizontal="center" vertical="center"/>
    </xf>
    <xf numFmtId="164" fontId="1242" fillId="0" borderId="0" xfId="0" applyNumberFormat="1" applyFont="1" applyAlignment="1">
      <alignment horizontal="center" vertical="center"/>
    </xf>
    <xf numFmtId="0" fontId="1243" fillId="0" borderId="0" xfId="0" applyFont="1" applyAlignment="1">
      <alignment horizontal="center" vertical="center" wrapText="1"/>
    </xf>
    <xf numFmtId="4" fontId="1250" fillId="0" borderId="0" xfId="0" applyNumberFormat="1" applyFont="1" applyAlignment="1">
      <alignment horizontal="center" vertical="center"/>
    </xf>
    <xf numFmtId="164" fontId="1251" fillId="0" borderId="0" xfId="0" applyNumberFormat="1" applyFont="1" applyAlignment="1">
      <alignment horizontal="center" vertical="center"/>
    </xf>
    <xf numFmtId="4" fontId="1252" fillId="0" borderId="0" xfId="0" applyNumberFormat="1" applyFont="1" applyAlignment="1">
      <alignment horizontal="center" vertical="center"/>
    </xf>
    <xf numFmtId="164" fontId="1253" fillId="0" borderId="0" xfId="0" applyNumberFormat="1" applyFont="1" applyAlignment="1">
      <alignment horizontal="center" vertical="center"/>
    </xf>
    <xf numFmtId="4" fontId="1254" fillId="0" borderId="0" xfId="0" applyNumberFormat="1" applyFont="1" applyAlignment="1">
      <alignment horizontal="center" vertical="center"/>
    </xf>
    <xf numFmtId="164" fontId="1255" fillId="0" borderId="0" xfId="0" applyNumberFormat="1" applyFont="1" applyAlignment="1">
      <alignment horizontal="center" vertical="center"/>
    </xf>
    <xf numFmtId="4" fontId="1256" fillId="0" borderId="0" xfId="0" applyNumberFormat="1" applyFont="1" applyAlignment="1">
      <alignment horizontal="center" vertical="center"/>
    </xf>
    <xf numFmtId="164" fontId="1257" fillId="0" borderId="0" xfId="0" applyNumberFormat="1" applyFont="1" applyAlignment="1">
      <alignment horizontal="center" vertical="center"/>
    </xf>
    <xf numFmtId="4" fontId="1258" fillId="0" borderId="0" xfId="0" applyNumberFormat="1" applyFont="1" applyAlignment="1">
      <alignment horizontal="center" vertical="center"/>
    </xf>
    <xf numFmtId="164" fontId="1259" fillId="0" borderId="0" xfId="0" applyNumberFormat="1" applyFont="1" applyAlignment="1">
      <alignment horizontal="center" vertical="center"/>
    </xf>
    <xf numFmtId="4" fontId="1260" fillId="0" borderId="0" xfId="0" applyNumberFormat="1" applyFont="1" applyAlignment="1">
      <alignment horizontal="center" vertical="center"/>
    </xf>
    <xf numFmtId="164" fontId="1261" fillId="0" borderId="0" xfId="0" applyNumberFormat="1" applyFont="1" applyAlignment="1">
      <alignment horizontal="center" vertical="center"/>
    </xf>
    <xf numFmtId="4" fontId="1262" fillId="0" borderId="0" xfId="0" applyNumberFormat="1" applyFont="1" applyAlignment="1">
      <alignment horizontal="center" vertical="center"/>
    </xf>
    <xf numFmtId="164" fontId="1263" fillId="0" borderId="0" xfId="0" applyNumberFormat="1" applyFont="1" applyAlignment="1">
      <alignment horizontal="center" vertical="center"/>
    </xf>
    <xf numFmtId="4" fontId="1264" fillId="0" borderId="0" xfId="0" applyNumberFormat="1" applyFont="1" applyAlignment="1">
      <alignment horizontal="center" vertical="center"/>
    </xf>
    <xf numFmtId="164" fontId="1265" fillId="0" borderId="0" xfId="0" applyNumberFormat="1" applyFont="1" applyAlignment="1">
      <alignment horizontal="center" vertical="center"/>
    </xf>
    <xf numFmtId="4" fontId="1266" fillId="0" borderId="0" xfId="0" applyNumberFormat="1" applyFont="1" applyAlignment="1">
      <alignment horizontal="center" vertical="center"/>
    </xf>
    <xf numFmtId="164" fontId="1267" fillId="0" borderId="0" xfId="0" applyNumberFormat="1" applyFont="1" applyAlignment="1">
      <alignment horizontal="center" vertical="center"/>
    </xf>
    <xf numFmtId="4" fontId="1268" fillId="0" borderId="0" xfId="0" applyNumberFormat="1" applyFont="1" applyAlignment="1">
      <alignment horizontal="center" vertical="center"/>
    </xf>
    <xf numFmtId="164" fontId="1269" fillId="0" borderId="0" xfId="0" applyNumberFormat="1" applyFont="1" applyAlignment="1">
      <alignment horizontal="center" vertical="center"/>
    </xf>
    <xf numFmtId="4" fontId="1270" fillId="0" borderId="0" xfId="0" applyNumberFormat="1" applyFont="1" applyAlignment="1">
      <alignment horizontal="center" vertical="center"/>
    </xf>
    <xf numFmtId="164" fontId="1271" fillId="0" borderId="0" xfId="0" applyNumberFormat="1" applyFont="1" applyAlignment="1">
      <alignment horizontal="center" vertical="center"/>
    </xf>
    <xf numFmtId="4" fontId="1272" fillId="0" borderId="0" xfId="0" applyNumberFormat="1" applyFont="1" applyAlignment="1">
      <alignment horizontal="center" vertical="center"/>
    </xf>
    <xf numFmtId="164" fontId="1273" fillId="0" borderId="0" xfId="0" applyNumberFormat="1" applyFont="1" applyAlignment="1">
      <alignment horizontal="center" vertical="center"/>
    </xf>
    <xf numFmtId="4" fontId="1274" fillId="0" borderId="0" xfId="0" applyNumberFormat="1" applyFont="1" applyAlignment="1">
      <alignment horizontal="center" vertical="center"/>
    </xf>
    <xf numFmtId="164" fontId="1275" fillId="0" borderId="0" xfId="0" applyNumberFormat="1" applyFont="1" applyAlignment="1">
      <alignment horizontal="center" vertical="center"/>
    </xf>
    <xf numFmtId="4" fontId="1276" fillId="0" borderId="0" xfId="0" applyNumberFormat="1" applyFont="1" applyAlignment="1">
      <alignment horizontal="center" vertical="center"/>
    </xf>
    <xf numFmtId="164" fontId="1277" fillId="0" borderId="0" xfId="0" applyNumberFormat="1" applyFont="1" applyAlignment="1">
      <alignment horizontal="center" vertical="center"/>
    </xf>
    <xf numFmtId="4" fontId="1278" fillId="0" borderId="0" xfId="0" applyNumberFormat="1" applyFont="1" applyAlignment="1">
      <alignment horizontal="center" vertical="center"/>
    </xf>
    <xf numFmtId="164" fontId="1279" fillId="0" borderId="0" xfId="0" applyNumberFormat="1" applyFont="1" applyAlignment="1">
      <alignment horizontal="center" vertical="center"/>
    </xf>
    <xf numFmtId="4" fontId="1280" fillId="0" borderId="0" xfId="0" applyNumberFormat="1" applyFont="1" applyAlignment="1">
      <alignment horizontal="center" vertical="center"/>
    </xf>
    <xf numFmtId="164" fontId="1281" fillId="0" borderId="0" xfId="0" applyNumberFormat="1" applyFont="1" applyAlignment="1">
      <alignment horizontal="center" vertical="center"/>
    </xf>
    <xf numFmtId="4" fontId="1282" fillId="0" borderId="0" xfId="0" applyNumberFormat="1" applyFont="1" applyAlignment="1">
      <alignment horizontal="center" vertical="center"/>
    </xf>
    <xf numFmtId="164" fontId="1283" fillId="0" borderId="0" xfId="0" applyNumberFormat="1" applyFont="1" applyAlignment="1">
      <alignment horizontal="center" vertical="center"/>
    </xf>
    <xf numFmtId="4" fontId="1284" fillId="0" borderId="0" xfId="0" applyNumberFormat="1" applyFont="1" applyAlignment="1">
      <alignment horizontal="center" vertical="center"/>
    </xf>
    <xf numFmtId="164" fontId="1285" fillId="0" borderId="0" xfId="0" applyNumberFormat="1" applyFont="1" applyAlignment="1">
      <alignment horizontal="center" vertical="center"/>
    </xf>
    <xf numFmtId="4" fontId="1286" fillId="0" borderId="0" xfId="0" applyNumberFormat="1" applyFont="1" applyAlignment="1">
      <alignment horizontal="center" vertical="center"/>
    </xf>
    <xf numFmtId="164" fontId="1287" fillId="0" borderId="0" xfId="0" applyNumberFormat="1" applyFont="1" applyAlignment="1">
      <alignment horizontal="center" vertical="center"/>
    </xf>
    <xf numFmtId="4" fontId="1288" fillId="0" borderId="0" xfId="0" applyNumberFormat="1" applyFont="1" applyAlignment="1">
      <alignment horizontal="center" vertical="center"/>
    </xf>
    <xf numFmtId="164" fontId="1289" fillId="0" borderId="0" xfId="0" applyNumberFormat="1" applyFont="1" applyAlignment="1">
      <alignment horizontal="center" vertical="center"/>
    </xf>
    <xf numFmtId="4" fontId="1290" fillId="0" borderId="0" xfId="0" applyNumberFormat="1" applyFont="1" applyAlignment="1">
      <alignment horizontal="center" vertical="center"/>
    </xf>
    <xf numFmtId="164" fontId="1291" fillId="0" borderId="0" xfId="0" applyNumberFormat="1" applyFont="1" applyAlignment="1">
      <alignment horizontal="center" vertical="center"/>
    </xf>
    <xf numFmtId="4" fontId="1292" fillId="0" borderId="0" xfId="0" applyNumberFormat="1" applyFont="1" applyAlignment="1">
      <alignment horizontal="center" vertical="center"/>
    </xf>
    <xf numFmtId="164" fontId="1293" fillId="0" borderId="0" xfId="0" applyNumberFormat="1" applyFont="1" applyAlignment="1">
      <alignment horizontal="center" vertical="center"/>
    </xf>
    <xf numFmtId="4" fontId="1294" fillId="0" borderId="0" xfId="0" applyNumberFormat="1" applyFont="1" applyAlignment="1">
      <alignment horizontal="center" vertical="center"/>
    </xf>
    <xf numFmtId="164" fontId="1295" fillId="0" borderId="0" xfId="0" applyNumberFormat="1" applyFont="1" applyAlignment="1">
      <alignment horizontal="center" vertical="center"/>
    </xf>
    <xf numFmtId="4" fontId="1296" fillId="0" borderId="0" xfId="0" applyNumberFormat="1" applyFont="1" applyAlignment="1">
      <alignment horizontal="center" vertical="center"/>
    </xf>
    <xf numFmtId="164" fontId="1297" fillId="0" borderId="0" xfId="0" applyNumberFormat="1" applyFont="1" applyAlignment="1">
      <alignment horizontal="center" vertical="center"/>
    </xf>
    <xf numFmtId="4" fontId="1298" fillId="0" borderId="0" xfId="0" applyNumberFormat="1" applyFont="1" applyAlignment="1">
      <alignment horizontal="center" vertical="center"/>
    </xf>
    <xf numFmtId="164" fontId="1299" fillId="0" borderId="0" xfId="0" applyNumberFormat="1" applyFont="1" applyAlignment="1">
      <alignment horizontal="center" vertical="center"/>
    </xf>
    <xf numFmtId="0" fontId="1300" fillId="0" borderId="0" xfId="0" applyFont="1" applyAlignment="1">
      <alignment horizontal="center" vertical="center" wrapText="1"/>
    </xf>
    <xf numFmtId="4" fontId="1307" fillId="0" borderId="0" xfId="0" applyNumberFormat="1" applyFont="1" applyAlignment="1">
      <alignment horizontal="center" vertical="center"/>
    </xf>
    <xf numFmtId="164" fontId="1308" fillId="0" borderId="0" xfId="0" applyNumberFormat="1" applyFont="1" applyAlignment="1">
      <alignment horizontal="center" vertical="center"/>
    </xf>
    <xf numFmtId="4" fontId="1309" fillId="0" borderId="0" xfId="0" applyNumberFormat="1" applyFont="1" applyAlignment="1">
      <alignment horizontal="center" vertical="center"/>
    </xf>
    <xf numFmtId="164" fontId="1310" fillId="0" borderId="0" xfId="0" applyNumberFormat="1" applyFont="1" applyAlignment="1">
      <alignment horizontal="center" vertical="center"/>
    </xf>
    <xf numFmtId="4" fontId="1311" fillId="0" borderId="0" xfId="0" applyNumberFormat="1" applyFont="1" applyAlignment="1">
      <alignment horizontal="center" vertical="center"/>
    </xf>
    <xf numFmtId="164" fontId="1312" fillId="0" borderId="0" xfId="0" applyNumberFormat="1" applyFont="1" applyAlignment="1">
      <alignment horizontal="center" vertical="center"/>
    </xf>
    <xf numFmtId="4" fontId="1313" fillId="0" borderId="0" xfId="0" applyNumberFormat="1" applyFont="1" applyAlignment="1">
      <alignment horizontal="center" vertical="center"/>
    </xf>
    <xf numFmtId="164" fontId="1314" fillId="0" borderId="0" xfId="0" applyNumberFormat="1" applyFont="1" applyAlignment="1">
      <alignment horizontal="center" vertical="center"/>
    </xf>
    <xf numFmtId="4" fontId="1315" fillId="0" borderId="0" xfId="0" applyNumberFormat="1" applyFont="1" applyAlignment="1">
      <alignment horizontal="center" vertical="center"/>
    </xf>
    <xf numFmtId="164" fontId="1316" fillId="0" borderId="0" xfId="0" applyNumberFormat="1" applyFont="1" applyAlignment="1">
      <alignment horizontal="center" vertical="center"/>
    </xf>
    <xf numFmtId="4" fontId="1317" fillId="0" borderId="0" xfId="0" applyNumberFormat="1" applyFont="1" applyAlignment="1">
      <alignment horizontal="center" vertical="center"/>
    </xf>
    <xf numFmtId="164" fontId="1318" fillId="0" borderId="0" xfId="0" applyNumberFormat="1" applyFont="1" applyAlignment="1">
      <alignment horizontal="center" vertical="center"/>
    </xf>
    <xf numFmtId="4" fontId="1319" fillId="0" borderId="0" xfId="0" applyNumberFormat="1" applyFont="1" applyAlignment="1">
      <alignment horizontal="center" vertical="center"/>
    </xf>
    <xf numFmtId="164" fontId="1320" fillId="0" borderId="0" xfId="0" applyNumberFormat="1" applyFont="1" applyAlignment="1">
      <alignment horizontal="center" vertical="center"/>
    </xf>
    <xf numFmtId="4" fontId="1321" fillId="0" borderId="0" xfId="0" applyNumberFormat="1" applyFont="1" applyAlignment="1">
      <alignment horizontal="center" vertical="center"/>
    </xf>
    <xf numFmtId="164" fontId="1322" fillId="0" borderId="0" xfId="0" applyNumberFormat="1" applyFont="1" applyAlignment="1">
      <alignment horizontal="center" vertical="center"/>
    </xf>
    <xf numFmtId="4" fontId="1323" fillId="0" borderId="0" xfId="0" applyNumberFormat="1" applyFont="1" applyAlignment="1">
      <alignment horizontal="center" vertical="center"/>
    </xf>
    <xf numFmtId="164" fontId="1324" fillId="0" borderId="0" xfId="0" applyNumberFormat="1" applyFont="1" applyAlignment="1">
      <alignment horizontal="center" vertical="center"/>
    </xf>
    <xf numFmtId="4" fontId="1325" fillId="0" borderId="0" xfId="0" applyNumberFormat="1" applyFont="1" applyAlignment="1">
      <alignment horizontal="center" vertical="center"/>
    </xf>
    <xf numFmtId="164" fontId="1326" fillId="0" borderId="0" xfId="0" applyNumberFormat="1" applyFont="1" applyAlignment="1">
      <alignment horizontal="center" vertical="center"/>
    </xf>
    <xf numFmtId="4" fontId="1327" fillId="0" borderId="0" xfId="0" applyNumberFormat="1" applyFont="1" applyAlignment="1">
      <alignment horizontal="center" vertical="center"/>
    </xf>
    <xf numFmtId="164" fontId="1328" fillId="0" borderId="0" xfId="0" applyNumberFormat="1" applyFont="1" applyAlignment="1">
      <alignment horizontal="center" vertical="center"/>
    </xf>
    <xf numFmtId="4" fontId="1329" fillId="0" borderId="0" xfId="0" applyNumberFormat="1" applyFont="1" applyAlignment="1">
      <alignment horizontal="center" vertical="center"/>
    </xf>
    <xf numFmtId="164" fontId="1330" fillId="0" borderId="0" xfId="0" applyNumberFormat="1" applyFont="1" applyAlignment="1">
      <alignment horizontal="center" vertical="center"/>
    </xf>
    <xf numFmtId="4" fontId="1331" fillId="0" borderId="0" xfId="0" applyNumberFormat="1" applyFont="1" applyAlignment="1">
      <alignment horizontal="center" vertical="center"/>
    </xf>
    <xf numFmtId="164" fontId="1332" fillId="0" borderId="0" xfId="0" applyNumberFormat="1" applyFont="1" applyAlignment="1">
      <alignment horizontal="center" vertical="center"/>
    </xf>
    <xf numFmtId="4" fontId="1333" fillId="0" borderId="0" xfId="0" applyNumberFormat="1" applyFont="1" applyAlignment="1">
      <alignment horizontal="center" vertical="center"/>
    </xf>
    <xf numFmtId="164" fontId="1334" fillId="0" borderId="0" xfId="0" applyNumberFormat="1" applyFont="1" applyAlignment="1">
      <alignment horizontal="center" vertical="center"/>
    </xf>
    <xf numFmtId="4" fontId="1335" fillId="0" borderId="0" xfId="0" applyNumberFormat="1" applyFont="1" applyAlignment="1">
      <alignment horizontal="center" vertical="center"/>
    </xf>
    <xf numFmtId="164" fontId="1336" fillId="0" borderId="0" xfId="0" applyNumberFormat="1" applyFont="1" applyAlignment="1">
      <alignment horizontal="center" vertical="center"/>
    </xf>
    <xf numFmtId="4" fontId="1337" fillId="0" borderId="0" xfId="0" applyNumberFormat="1" applyFont="1" applyAlignment="1">
      <alignment horizontal="center" vertical="center"/>
    </xf>
    <xf numFmtId="164" fontId="1338" fillId="0" borderId="0" xfId="0" applyNumberFormat="1" applyFont="1" applyAlignment="1">
      <alignment horizontal="center" vertical="center"/>
    </xf>
    <xf numFmtId="4" fontId="1339" fillId="0" borderId="0" xfId="0" applyNumberFormat="1" applyFont="1" applyAlignment="1">
      <alignment horizontal="center" vertical="center"/>
    </xf>
    <xf numFmtId="164" fontId="1340" fillId="0" borderId="0" xfId="0" applyNumberFormat="1" applyFont="1" applyAlignment="1">
      <alignment horizontal="center" vertical="center"/>
    </xf>
    <xf numFmtId="4" fontId="1341" fillId="0" borderId="0" xfId="0" applyNumberFormat="1" applyFont="1" applyAlignment="1">
      <alignment horizontal="center" vertical="center"/>
    </xf>
    <xf numFmtId="164" fontId="1342" fillId="0" borderId="0" xfId="0" applyNumberFormat="1" applyFont="1" applyAlignment="1">
      <alignment horizontal="center" vertical="center"/>
    </xf>
    <xf numFmtId="4" fontId="1343" fillId="0" borderId="0" xfId="0" applyNumberFormat="1" applyFont="1" applyAlignment="1">
      <alignment horizontal="center" vertical="center"/>
    </xf>
    <xf numFmtId="164" fontId="1344" fillId="0" borderId="0" xfId="0" applyNumberFormat="1" applyFont="1" applyAlignment="1">
      <alignment horizontal="center" vertical="center"/>
    </xf>
    <xf numFmtId="4" fontId="1345" fillId="0" borderId="0" xfId="0" applyNumberFormat="1" applyFont="1" applyAlignment="1">
      <alignment horizontal="center" vertical="center"/>
    </xf>
    <xf numFmtId="164" fontId="1346" fillId="0" borderId="0" xfId="0" applyNumberFormat="1" applyFont="1" applyAlignment="1">
      <alignment horizontal="center" vertical="center"/>
    </xf>
    <xf numFmtId="4" fontId="1347" fillId="0" borderId="0" xfId="0" applyNumberFormat="1" applyFont="1" applyAlignment="1">
      <alignment horizontal="center" vertical="center"/>
    </xf>
    <xf numFmtId="164" fontId="1348" fillId="0" borderId="0" xfId="0" applyNumberFormat="1" applyFont="1" applyAlignment="1">
      <alignment horizontal="center" vertical="center"/>
    </xf>
    <xf numFmtId="4" fontId="1349" fillId="0" borderId="0" xfId="0" applyNumberFormat="1" applyFont="1" applyAlignment="1">
      <alignment horizontal="center" vertical="center"/>
    </xf>
    <xf numFmtId="164" fontId="1350" fillId="0" borderId="0" xfId="0" applyNumberFormat="1" applyFont="1" applyAlignment="1">
      <alignment horizontal="center" vertical="center"/>
    </xf>
    <xf numFmtId="4" fontId="1351" fillId="0" borderId="0" xfId="0" applyNumberFormat="1" applyFont="1" applyAlignment="1">
      <alignment horizontal="center" vertical="center"/>
    </xf>
    <xf numFmtId="164" fontId="1352" fillId="0" borderId="0" xfId="0" applyNumberFormat="1" applyFont="1" applyAlignment="1">
      <alignment horizontal="center" vertical="center"/>
    </xf>
    <xf numFmtId="4" fontId="1353" fillId="0" borderId="0" xfId="0" applyNumberFormat="1" applyFont="1" applyAlignment="1">
      <alignment horizontal="center" vertical="center"/>
    </xf>
    <xf numFmtId="164" fontId="1354" fillId="0" borderId="0" xfId="0" applyNumberFormat="1" applyFont="1" applyAlignment="1">
      <alignment horizontal="center" vertical="center"/>
    </xf>
    <xf numFmtId="4" fontId="1355" fillId="0" borderId="0" xfId="0" applyNumberFormat="1" applyFont="1" applyAlignment="1">
      <alignment horizontal="center" vertical="center"/>
    </xf>
    <xf numFmtId="164" fontId="1356" fillId="0" borderId="0" xfId="0" applyNumberFormat="1" applyFont="1" applyAlignment="1">
      <alignment horizontal="center" vertical="center"/>
    </xf>
    <xf numFmtId="0" fontId="1357" fillId="3" borderId="1" xfId="0" applyFont="1" applyFill="1" applyBorder="1" applyAlignment="1">
      <alignment horizontal="center" vertical="center" wrapText="1"/>
    </xf>
    <xf numFmtId="164" fontId="1357" fillId="3" borderId="1" xfId="0" applyNumberFormat="1" applyFont="1" applyFill="1" applyBorder="1" applyAlignment="1">
      <alignment horizontal="center" vertical="center" wrapText="1"/>
    </xf>
    <xf numFmtId="0" fontId="1358" fillId="0" borderId="0" xfId="0" applyFont="1" applyAlignment="1">
      <alignment horizontal="center" vertical="center" wrapText="1"/>
    </xf>
    <xf numFmtId="4" fontId="1365" fillId="0" borderId="0" xfId="0" applyNumberFormat="1" applyFont="1" applyAlignment="1">
      <alignment horizontal="center" vertical="center"/>
    </xf>
    <xf numFmtId="164" fontId="1366" fillId="0" borderId="0" xfId="0" applyNumberFormat="1" applyFont="1" applyAlignment="1">
      <alignment horizontal="center" vertical="center"/>
    </xf>
    <xf numFmtId="4" fontId="1367" fillId="0" borderId="0" xfId="0" applyNumberFormat="1" applyFont="1" applyAlignment="1">
      <alignment horizontal="center" vertical="center"/>
    </xf>
    <xf numFmtId="164" fontId="1368" fillId="0" borderId="0" xfId="0" applyNumberFormat="1" applyFont="1" applyAlignment="1">
      <alignment horizontal="center" vertical="center"/>
    </xf>
    <xf numFmtId="4" fontId="1369" fillId="0" borderId="0" xfId="0" applyNumberFormat="1" applyFont="1" applyAlignment="1">
      <alignment horizontal="center" vertical="center"/>
    </xf>
    <xf numFmtId="164" fontId="1370" fillId="0" borderId="0" xfId="0" applyNumberFormat="1" applyFont="1" applyAlignment="1">
      <alignment horizontal="center" vertical="center"/>
    </xf>
    <xf numFmtId="4" fontId="1371" fillId="0" borderId="0" xfId="0" applyNumberFormat="1" applyFont="1" applyAlignment="1">
      <alignment horizontal="center" vertical="center"/>
    </xf>
    <xf numFmtId="164" fontId="1372" fillId="0" borderId="0" xfId="0" applyNumberFormat="1" applyFont="1" applyAlignment="1">
      <alignment horizontal="center" vertical="center"/>
    </xf>
    <xf numFmtId="4" fontId="1373" fillId="0" borderId="0" xfId="0" applyNumberFormat="1" applyFont="1" applyAlignment="1">
      <alignment horizontal="center" vertical="center"/>
    </xf>
    <xf numFmtId="164" fontId="1374" fillId="0" borderId="0" xfId="0" applyNumberFormat="1" applyFont="1" applyAlignment="1">
      <alignment horizontal="center" vertical="center"/>
    </xf>
    <xf numFmtId="4" fontId="1375" fillId="0" borderId="0" xfId="0" applyNumberFormat="1" applyFont="1" applyAlignment="1">
      <alignment horizontal="center" vertical="center"/>
    </xf>
    <xf numFmtId="164" fontId="1376" fillId="0" borderId="0" xfId="0" applyNumberFormat="1" applyFont="1" applyAlignment="1">
      <alignment horizontal="center" vertical="center"/>
    </xf>
    <xf numFmtId="4" fontId="1377" fillId="0" borderId="0" xfId="0" applyNumberFormat="1" applyFont="1" applyAlignment="1">
      <alignment horizontal="center" vertical="center"/>
    </xf>
    <xf numFmtId="164" fontId="1378" fillId="0" borderId="0" xfId="0" applyNumberFormat="1" applyFont="1" applyAlignment="1">
      <alignment horizontal="center" vertical="center"/>
    </xf>
    <xf numFmtId="4" fontId="1379" fillId="0" borderId="0" xfId="0" applyNumberFormat="1" applyFont="1" applyAlignment="1">
      <alignment horizontal="center" vertical="center"/>
    </xf>
    <xf numFmtId="164" fontId="1380" fillId="0" borderId="0" xfId="0" applyNumberFormat="1" applyFont="1" applyAlignment="1">
      <alignment horizontal="center" vertical="center"/>
    </xf>
    <xf numFmtId="4" fontId="1381" fillId="0" borderId="0" xfId="0" applyNumberFormat="1" applyFont="1" applyAlignment="1">
      <alignment horizontal="center" vertical="center"/>
    </xf>
    <xf numFmtId="164" fontId="1382" fillId="0" borderId="0" xfId="0" applyNumberFormat="1" applyFont="1" applyAlignment="1">
      <alignment horizontal="center" vertical="center"/>
    </xf>
    <xf numFmtId="4" fontId="1383" fillId="0" borderId="0" xfId="0" applyNumberFormat="1" applyFont="1" applyAlignment="1">
      <alignment horizontal="center" vertical="center"/>
    </xf>
    <xf numFmtId="164" fontId="1384" fillId="0" borderId="0" xfId="0" applyNumberFormat="1" applyFont="1" applyAlignment="1">
      <alignment horizontal="center" vertical="center"/>
    </xf>
    <xf numFmtId="4" fontId="1385" fillId="0" borderId="0" xfId="0" applyNumberFormat="1" applyFont="1" applyAlignment="1">
      <alignment horizontal="center" vertical="center"/>
    </xf>
    <xf numFmtId="164" fontId="1386" fillId="0" borderId="0" xfId="0" applyNumberFormat="1" applyFont="1" applyAlignment="1">
      <alignment horizontal="center" vertical="center"/>
    </xf>
    <xf numFmtId="4" fontId="1387" fillId="0" borderId="0" xfId="0" applyNumberFormat="1" applyFont="1" applyAlignment="1">
      <alignment horizontal="center" vertical="center"/>
    </xf>
    <xf numFmtId="164" fontId="1388" fillId="0" borderId="0" xfId="0" applyNumberFormat="1" applyFont="1" applyAlignment="1">
      <alignment horizontal="center" vertical="center"/>
    </xf>
    <xf numFmtId="4" fontId="1389" fillId="0" borderId="0" xfId="0" applyNumberFormat="1" applyFont="1" applyAlignment="1">
      <alignment horizontal="center" vertical="center"/>
    </xf>
    <xf numFmtId="164" fontId="1390" fillId="0" borderId="0" xfId="0" applyNumberFormat="1" applyFont="1" applyAlignment="1">
      <alignment horizontal="center" vertical="center"/>
    </xf>
    <xf numFmtId="4" fontId="1391" fillId="0" borderId="0" xfId="0" applyNumberFormat="1" applyFont="1" applyAlignment="1">
      <alignment horizontal="center" vertical="center"/>
    </xf>
    <xf numFmtId="164" fontId="1392" fillId="0" borderId="0" xfId="0" applyNumberFormat="1" applyFont="1" applyAlignment="1">
      <alignment horizontal="center" vertical="center"/>
    </xf>
    <xf numFmtId="4" fontId="1393" fillId="0" borderId="0" xfId="0" applyNumberFormat="1" applyFont="1" applyAlignment="1">
      <alignment horizontal="center" vertical="center"/>
    </xf>
    <xf numFmtId="164" fontId="1394" fillId="0" borderId="0" xfId="0" applyNumberFormat="1" applyFont="1" applyAlignment="1">
      <alignment horizontal="center" vertical="center"/>
    </xf>
    <xf numFmtId="4" fontId="1395" fillId="0" borderId="0" xfId="0" applyNumberFormat="1" applyFont="1" applyAlignment="1">
      <alignment horizontal="center" vertical="center"/>
    </xf>
    <xf numFmtId="164" fontId="1396" fillId="0" borderId="0" xfId="0" applyNumberFormat="1" applyFont="1" applyAlignment="1">
      <alignment horizontal="center" vertical="center"/>
    </xf>
    <xf numFmtId="4" fontId="1397" fillId="0" borderId="0" xfId="0" applyNumberFormat="1" applyFont="1" applyAlignment="1">
      <alignment horizontal="center" vertical="center"/>
    </xf>
    <xf numFmtId="164" fontId="1398" fillId="0" borderId="0" xfId="0" applyNumberFormat="1" applyFont="1" applyAlignment="1">
      <alignment horizontal="center" vertical="center"/>
    </xf>
    <xf numFmtId="4" fontId="1399" fillId="0" borderId="0" xfId="0" applyNumberFormat="1" applyFont="1" applyAlignment="1">
      <alignment horizontal="center" vertical="center"/>
    </xf>
    <xf numFmtId="164" fontId="1400" fillId="0" borderId="0" xfId="0" applyNumberFormat="1" applyFont="1" applyAlignment="1">
      <alignment horizontal="center" vertical="center"/>
    </xf>
    <xf numFmtId="4" fontId="1401" fillId="0" borderId="0" xfId="0" applyNumberFormat="1" applyFont="1" applyAlignment="1">
      <alignment horizontal="center" vertical="center"/>
    </xf>
    <xf numFmtId="164" fontId="1402" fillId="0" borderId="0" xfId="0" applyNumberFormat="1" applyFont="1" applyAlignment="1">
      <alignment horizontal="center" vertical="center"/>
    </xf>
    <xf numFmtId="4" fontId="1403" fillId="0" borderId="0" xfId="0" applyNumberFormat="1" applyFont="1" applyAlignment="1">
      <alignment horizontal="center" vertical="center"/>
    </xf>
    <xf numFmtId="164" fontId="1404" fillId="0" borderId="0" xfId="0" applyNumberFormat="1" applyFont="1" applyAlignment="1">
      <alignment horizontal="center" vertical="center"/>
    </xf>
    <xf numFmtId="4" fontId="1405" fillId="0" borderId="0" xfId="0" applyNumberFormat="1" applyFont="1" applyAlignment="1">
      <alignment horizontal="center" vertical="center"/>
    </xf>
    <xf numFmtId="164" fontId="1406" fillId="0" borderId="0" xfId="0" applyNumberFormat="1" applyFont="1" applyAlignment="1">
      <alignment horizontal="center" vertical="center"/>
    </xf>
    <xf numFmtId="4" fontId="1407" fillId="0" borderId="0" xfId="0" applyNumberFormat="1" applyFont="1" applyAlignment="1">
      <alignment horizontal="center" vertical="center"/>
    </xf>
    <xf numFmtId="164" fontId="1408" fillId="0" borderId="0" xfId="0" applyNumberFormat="1" applyFont="1" applyAlignment="1">
      <alignment horizontal="center" vertical="center"/>
    </xf>
    <xf numFmtId="4" fontId="1409" fillId="0" borderId="0" xfId="0" applyNumberFormat="1" applyFont="1" applyAlignment="1">
      <alignment horizontal="center" vertical="center"/>
    </xf>
    <xf numFmtId="164" fontId="1410" fillId="0" borderId="0" xfId="0" applyNumberFormat="1" applyFont="1" applyAlignment="1">
      <alignment horizontal="center" vertical="center"/>
    </xf>
    <xf numFmtId="4" fontId="1411" fillId="0" borderId="0" xfId="0" applyNumberFormat="1" applyFont="1" applyAlignment="1">
      <alignment horizontal="center" vertical="center"/>
    </xf>
    <xf numFmtId="164" fontId="1412" fillId="0" borderId="0" xfId="0" applyNumberFormat="1" applyFont="1" applyAlignment="1">
      <alignment horizontal="center" vertical="center"/>
    </xf>
    <xf numFmtId="4" fontId="1413" fillId="0" borderId="0" xfId="0" applyNumberFormat="1" applyFont="1" applyAlignment="1">
      <alignment horizontal="center" vertical="center"/>
    </xf>
    <xf numFmtId="164" fontId="1414" fillId="0" borderId="0" xfId="0" applyNumberFormat="1" applyFont="1" applyAlignment="1">
      <alignment horizontal="center" vertical="center"/>
    </xf>
    <xf numFmtId="0" fontId="1415" fillId="0" borderId="0" xfId="0" applyFont="1" applyAlignment="1">
      <alignment horizontal="center" vertical="center" wrapText="1"/>
    </xf>
    <xf numFmtId="4" fontId="1422" fillId="0" borderId="0" xfId="0" applyNumberFormat="1" applyFont="1" applyAlignment="1">
      <alignment horizontal="center" vertical="center"/>
    </xf>
    <xf numFmtId="164" fontId="1423" fillId="0" borderId="0" xfId="0" applyNumberFormat="1" applyFont="1" applyAlignment="1">
      <alignment horizontal="center" vertical="center"/>
    </xf>
    <xf numFmtId="4" fontId="1424" fillId="0" borderId="0" xfId="0" applyNumberFormat="1" applyFont="1" applyAlignment="1">
      <alignment horizontal="center" vertical="center"/>
    </xf>
    <xf numFmtId="164" fontId="1425" fillId="0" borderId="0" xfId="0" applyNumberFormat="1" applyFont="1" applyAlignment="1">
      <alignment horizontal="center" vertical="center"/>
    </xf>
    <xf numFmtId="4" fontId="1426" fillId="0" borderId="0" xfId="0" applyNumberFormat="1" applyFont="1" applyAlignment="1">
      <alignment horizontal="center" vertical="center"/>
    </xf>
    <xf numFmtId="164" fontId="1427" fillId="0" borderId="0" xfId="0" applyNumberFormat="1" applyFont="1" applyAlignment="1">
      <alignment horizontal="center" vertical="center"/>
    </xf>
    <xf numFmtId="4" fontId="1428" fillId="0" borderId="0" xfId="0" applyNumberFormat="1" applyFont="1" applyAlignment="1">
      <alignment horizontal="center" vertical="center"/>
    </xf>
    <xf numFmtId="164" fontId="1429" fillId="0" borderId="0" xfId="0" applyNumberFormat="1" applyFont="1" applyAlignment="1">
      <alignment horizontal="center" vertical="center"/>
    </xf>
    <xf numFmtId="4" fontId="1430" fillId="0" borderId="0" xfId="0" applyNumberFormat="1" applyFont="1" applyAlignment="1">
      <alignment horizontal="center" vertical="center"/>
    </xf>
    <xf numFmtId="164" fontId="1431" fillId="0" borderId="0" xfId="0" applyNumberFormat="1" applyFont="1" applyAlignment="1">
      <alignment horizontal="center" vertical="center"/>
    </xf>
    <xf numFmtId="4" fontId="1432" fillId="0" borderId="0" xfId="0" applyNumberFormat="1" applyFont="1" applyAlignment="1">
      <alignment horizontal="center" vertical="center"/>
    </xf>
    <xf numFmtId="164" fontId="1433" fillId="0" borderId="0" xfId="0" applyNumberFormat="1" applyFont="1" applyAlignment="1">
      <alignment horizontal="center" vertical="center"/>
    </xf>
    <xf numFmtId="4" fontId="1434" fillId="0" borderId="0" xfId="0" applyNumberFormat="1" applyFont="1" applyAlignment="1">
      <alignment horizontal="center" vertical="center"/>
    </xf>
    <xf numFmtId="164" fontId="1435" fillId="0" borderId="0" xfId="0" applyNumberFormat="1" applyFont="1" applyAlignment="1">
      <alignment horizontal="center" vertical="center"/>
    </xf>
    <xf numFmtId="4" fontId="1436" fillId="0" borderId="0" xfId="0" applyNumberFormat="1" applyFont="1" applyAlignment="1">
      <alignment horizontal="center" vertical="center"/>
    </xf>
    <xf numFmtId="164" fontId="1437" fillId="0" borderId="0" xfId="0" applyNumberFormat="1" applyFont="1" applyAlignment="1">
      <alignment horizontal="center" vertical="center"/>
    </xf>
    <xf numFmtId="4" fontId="1438" fillId="0" borderId="0" xfId="0" applyNumberFormat="1" applyFont="1" applyAlignment="1">
      <alignment horizontal="center" vertical="center"/>
    </xf>
    <xf numFmtId="164" fontId="1439" fillId="0" borderId="0" xfId="0" applyNumberFormat="1" applyFont="1" applyAlignment="1">
      <alignment horizontal="center" vertical="center"/>
    </xf>
    <xf numFmtId="4" fontId="1440" fillId="0" borderId="0" xfId="0" applyNumberFormat="1" applyFont="1" applyAlignment="1">
      <alignment horizontal="center" vertical="center"/>
    </xf>
    <xf numFmtId="164" fontId="1441" fillId="0" borderId="0" xfId="0" applyNumberFormat="1" applyFont="1" applyAlignment="1">
      <alignment horizontal="center" vertical="center"/>
    </xf>
    <xf numFmtId="4" fontId="1442" fillId="0" borderId="0" xfId="0" applyNumberFormat="1" applyFont="1" applyAlignment="1">
      <alignment horizontal="center" vertical="center"/>
    </xf>
    <xf numFmtId="164" fontId="1443" fillId="0" borderId="0" xfId="0" applyNumberFormat="1" applyFont="1" applyAlignment="1">
      <alignment horizontal="center" vertical="center"/>
    </xf>
    <xf numFmtId="4" fontId="1444" fillId="0" borderId="0" xfId="0" applyNumberFormat="1" applyFont="1" applyAlignment="1">
      <alignment horizontal="center" vertical="center"/>
    </xf>
    <xf numFmtId="164" fontId="1445" fillId="0" borderId="0" xfId="0" applyNumberFormat="1" applyFont="1" applyAlignment="1">
      <alignment horizontal="center" vertical="center"/>
    </xf>
    <xf numFmtId="4" fontId="1446" fillId="0" borderId="0" xfId="0" applyNumberFormat="1" applyFont="1" applyAlignment="1">
      <alignment horizontal="center" vertical="center"/>
    </xf>
    <xf numFmtId="164" fontId="1447" fillId="0" borderId="0" xfId="0" applyNumberFormat="1" applyFont="1" applyAlignment="1">
      <alignment horizontal="center" vertical="center"/>
    </xf>
    <xf numFmtId="4" fontId="1448" fillId="0" borderId="0" xfId="0" applyNumberFormat="1" applyFont="1" applyAlignment="1">
      <alignment horizontal="center" vertical="center"/>
    </xf>
    <xf numFmtId="164" fontId="1449" fillId="0" borderId="0" xfId="0" applyNumberFormat="1" applyFont="1" applyAlignment="1">
      <alignment horizontal="center" vertical="center"/>
    </xf>
    <xf numFmtId="4" fontId="1450" fillId="0" borderId="0" xfId="0" applyNumberFormat="1" applyFont="1" applyAlignment="1">
      <alignment horizontal="center" vertical="center"/>
    </xf>
    <xf numFmtId="164" fontId="1451" fillId="0" borderId="0" xfId="0" applyNumberFormat="1" applyFont="1" applyAlignment="1">
      <alignment horizontal="center" vertical="center"/>
    </xf>
    <xf numFmtId="4" fontId="1452" fillId="0" borderId="0" xfId="0" applyNumberFormat="1" applyFont="1" applyAlignment="1">
      <alignment horizontal="center" vertical="center"/>
    </xf>
    <xf numFmtId="164" fontId="1453" fillId="0" borderId="0" xfId="0" applyNumberFormat="1" applyFont="1" applyAlignment="1">
      <alignment horizontal="center" vertical="center"/>
    </xf>
    <xf numFmtId="4" fontId="1454" fillId="0" borderId="0" xfId="0" applyNumberFormat="1" applyFont="1" applyAlignment="1">
      <alignment horizontal="center" vertical="center"/>
    </xf>
    <xf numFmtId="164" fontId="1455" fillId="0" borderId="0" xfId="0" applyNumberFormat="1" applyFont="1" applyAlignment="1">
      <alignment horizontal="center" vertical="center"/>
    </xf>
    <xf numFmtId="4" fontId="1456" fillId="0" borderId="0" xfId="0" applyNumberFormat="1" applyFont="1" applyAlignment="1">
      <alignment horizontal="center" vertical="center"/>
    </xf>
    <xf numFmtId="164" fontId="1457" fillId="0" borderId="0" xfId="0" applyNumberFormat="1" applyFont="1" applyAlignment="1">
      <alignment horizontal="center" vertical="center"/>
    </xf>
    <xf numFmtId="4" fontId="1458" fillId="0" borderId="0" xfId="0" applyNumberFormat="1" applyFont="1" applyAlignment="1">
      <alignment horizontal="center" vertical="center"/>
    </xf>
    <xf numFmtId="164" fontId="1459" fillId="0" borderId="0" xfId="0" applyNumberFormat="1" applyFont="1" applyAlignment="1">
      <alignment horizontal="center" vertical="center"/>
    </xf>
    <xf numFmtId="4" fontId="1460" fillId="0" borderId="0" xfId="0" applyNumberFormat="1" applyFont="1" applyAlignment="1">
      <alignment horizontal="center" vertical="center"/>
    </xf>
    <xf numFmtId="164" fontId="1461" fillId="0" borderId="0" xfId="0" applyNumberFormat="1" applyFont="1" applyAlignment="1">
      <alignment horizontal="center" vertical="center"/>
    </xf>
    <xf numFmtId="4" fontId="1462" fillId="0" borderId="0" xfId="0" applyNumberFormat="1" applyFont="1" applyAlignment="1">
      <alignment horizontal="center" vertical="center"/>
    </xf>
    <xf numFmtId="164" fontId="1463" fillId="0" borderId="0" xfId="0" applyNumberFormat="1" applyFont="1" applyAlignment="1">
      <alignment horizontal="center" vertical="center"/>
    </xf>
    <xf numFmtId="4" fontId="1464" fillId="0" borderId="0" xfId="0" applyNumberFormat="1" applyFont="1" applyAlignment="1">
      <alignment horizontal="center" vertical="center"/>
    </xf>
    <xf numFmtId="164" fontId="1465" fillId="0" borderId="0" xfId="0" applyNumberFormat="1" applyFont="1" applyAlignment="1">
      <alignment horizontal="center" vertical="center"/>
    </xf>
    <xf numFmtId="4" fontId="1466" fillId="0" borderId="0" xfId="0" applyNumberFormat="1" applyFont="1" applyAlignment="1">
      <alignment horizontal="center" vertical="center"/>
    </xf>
    <xf numFmtId="164" fontId="1467" fillId="0" borderId="0" xfId="0" applyNumberFormat="1" applyFont="1" applyAlignment="1">
      <alignment horizontal="center" vertical="center"/>
    </xf>
    <xf numFmtId="4" fontId="1468" fillId="0" borderId="0" xfId="0" applyNumberFormat="1" applyFont="1" applyAlignment="1">
      <alignment horizontal="center" vertical="center"/>
    </xf>
    <xf numFmtId="164" fontId="1469" fillId="0" borderId="0" xfId="0" applyNumberFormat="1" applyFont="1" applyAlignment="1">
      <alignment horizontal="center" vertical="center"/>
    </xf>
    <xf numFmtId="4" fontId="1470" fillId="0" borderId="0" xfId="0" applyNumberFormat="1" applyFont="1" applyAlignment="1">
      <alignment horizontal="center" vertical="center"/>
    </xf>
    <xf numFmtId="164" fontId="1471" fillId="0" borderId="0" xfId="0" applyNumberFormat="1" applyFont="1" applyAlignment="1">
      <alignment horizontal="center" vertical="center"/>
    </xf>
    <xf numFmtId="0" fontId="1472" fillId="0" borderId="0" xfId="0" applyFont="1" applyAlignment="1">
      <alignment horizontal="center" vertical="center" wrapText="1"/>
    </xf>
    <xf numFmtId="4" fontId="1479" fillId="0" borderId="0" xfId="0" applyNumberFormat="1" applyFont="1" applyAlignment="1">
      <alignment horizontal="center" vertical="center"/>
    </xf>
    <xf numFmtId="164" fontId="1480" fillId="0" borderId="0" xfId="0" applyNumberFormat="1" applyFont="1" applyAlignment="1">
      <alignment horizontal="center" vertical="center"/>
    </xf>
    <xf numFmtId="4" fontId="1481" fillId="0" borderId="0" xfId="0" applyNumberFormat="1" applyFont="1" applyAlignment="1">
      <alignment horizontal="center" vertical="center"/>
    </xf>
    <xf numFmtId="164" fontId="1482" fillId="0" borderId="0" xfId="0" applyNumberFormat="1" applyFont="1" applyAlignment="1">
      <alignment horizontal="center" vertical="center"/>
    </xf>
    <xf numFmtId="4" fontId="1483" fillId="0" borderId="0" xfId="0" applyNumberFormat="1" applyFont="1" applyAlignment="1">
      <alignment horizontal="center" vertical="center"/>
    </xf>
    <xf numFmtId="164" fontId="1484" fillId="0" borderId="0" xfId="0" applyNumberFormat="1" applyFont="1" applyAlignment="1">
      <alignment horizontal="center" vertical="center"/>
    </xf>
    <xf numFmtId="4" fontId="1485" fillId="0" borderId="0" xfId="0" applyNumberFormat="1" applyFont="1" applyAlignment="1">
      <alignment horizontal="center" vertical="center"/>
    </xf>
    <xf numFmtId="164" fontId="1486" fillId="0" borderId="0" xfId="0" applyNumberFormat="1" applyFont="1" applyAlignment="1">
      <alignment horizontal="center" vertical="center"/>
    </xf>
    <xf numFmtId="4" fontId="1487" fillId="0" borderId="0" xfId="0" applyNumberFormat="1" applyFont="1" applyAlignment="1">
      <alignment horizontal="center" vertical="center"/>
    </xf>
    <xf numFmtId="164" fontId="1488" fillId="0" borderId="0" xfId="0" applyNumberFormat="1" applyFont="1" applyAlignment="1">
      <alignment horizontal="center" vertical="center"/>
    </xf>
    <xf numFmtId="4" fontId="1489" fillId="0" borderId="0" xfId="0" applyNumberFormat="1" applyFont="1" applyAlignment="1">
      <alignment horizontal="center" vertical="center"/>
    </xf>
    <xf numFmtId="164" fontId="1490" fillId="0" borderId="0" xfId="0" applyNumberFormat="1" applyFont="1" applyAlignment="1">
      <alignment horizontal="center" vertical="center"/>
    </xf>
    <xf numFmtId="4" fontId="1491" fillId="0" borderId="0" xfId="0" applyNumberFormat="1" applyFont="1" applyAlignment="1">
      <alignment horizontal="center" vertical="center"/>
    </xf>
    <xf numFmtId="164" fontId="1492" fillId="0" borderId="0" xfId="0" applyNumberFormat="1" applyFont="1" applyAlignment="1">
      <alignment horizontal="center" vertical="center"/>
    </xf>
    <xf numFmtId="4" fontId="1493" fillId="0" borderId="0" xfId="0" applyNumberFormat="1" applyFont="1" applyAlignment="1">
      <alignment horizontal="center" vertical="center"/>
    </xf>
    <xf numFmtId="164" fontId="1494" fillId="0" borderId="0" xfId="0" applyNumberFormat="1" applyFont="1" applyAlignment="1">
      <alignment horizontal="center" vertical="center"/>
    </xf>
    <xf numFmtId="4" fontId="1495" fillId="0" borderId="0" xfId="0" applyNumberFormat="1" applyFont="1" applyAlignment="1">
      <alignment horizontal="center" vertical="center"/>
    </xf>
    <xf numFmtId="164" fontId="1496" fillId="0" borderId="0" xfId="0" applyNumberFormat="1" applyFont="1" applyAlignment="1">
      <alignment horizontal="center" vertical="center"/>
    </xf>
    <xf numFmtId="4" fontId="1497" fillId="0" borderId="0" xfId="0" applyNumberFormat="1" applyFont="1" applyAlignment="1">
      <alignment horizontal="center" vertical="center"/>
    </xf>
    <xf numFmtId="164" fontId="1498" fillId="0" borderId="0" xfId="0" applyNumberFormat="1" applyFont="1" applyAlignment="1">
      <alignment horizontal="center" vertical="center"/>
    </xf>
    <xf numFmtId="4" fontId="1499" fillId="0" borderId="0" xfId="0" applyNumberFormat="1" applyFont="1" applyAlignment="1">
      <alignment horizontal="center" vertical="center"/>
    </xf>
    <xf numFmtId="164" fontId="1500" fillId="0" borderId="0" xfId="0" applyNumberFormat="1" applyFont="1" applyAlignment="1">
      <alignment horizontal="center" vertical="center"/>
    </xf>
    <xf numFmtId="4" fontId="1501" fillId="0" borderId="0" xfId="0" applyNumberFormat="1" applyFont="1" applyAlignment="1">
      <alignment horizontal="center" vertical="center"/>
    </xf>
    <xf numFmtId="164" fontId="1502" fillId="0" borderId="0" xfId="0" applyNumberFormat="1" applyFont="1" applyAlignment="1">
      <alignment horizontal="center" vertical="center"/>
    </xf>
    <xf numFmtId="4" fontId="1503" fillId="0" borderId="0" xfId="0" applyNumberFormat="1" applyFont="1" applyAlignment="1">
      <alignment horizontal="center" vertical="center"/>
    </xf>
    <xf numFmtId="164" fontId="1504" fillId="0" borderId="0" xfId="0" applyNumberFormat="1" applyFont="1" applyAlignment="1">
      <alignment horizontal="center" vertical="center"/>
    </xf>
    <xf numFmtId="4" fontId="1505" fillId="0" borderId="0" xfId="0" applyNumberFormat="1" applyFont="1" applyAlignment="1">
      <alignment horizontal="center" vertical="center"/>
    </xf>
    <xf numFmtId="164" fontId="1506" fillId="0" borderId="0" xfId="0" applyNumberFormat="1" applyFont="1" applyAlignment="1">
      <alignment horizontal="center" vertical="center"/>
    </xf>
    <xf numFmtId="4" fontId="1507" fillId="0" borderId="0" xfId="0" applyNumberFormat="1" applyFont="1" applyAlignment="1">
      <alignment horizontal="center" vertical="center"/>
    </xf>
    <xf numFmtId="164" fontId="1508" fillId="0" borderId="0" xfId="0" applyNumberFormat="1" applyFont="1" applyAlignment="1">
      <alignment horizontal="center" vertical="center"/>
    </xf>
    <xf numFmtId="4" fontId="1509" fillId="0" borderId="0" xfId="0" applyNumberFormat="1" applyFont="1" applyAlignment="1">
      <alignment horizontal="center" vertical="center"/>
    </xf>
    <xf numFmtId="164" fontId="1510" fillId="0" borderId="0" xfId="0" applyNumberFormat="1" applyFont="1" applyAlignment="1">
      <alignment horizontal="center" vertical="center"/>
    </xf>
    <xf numFmtId="4" fontId="1511" fillId="0" borderId="0" xfId="0" applyNumberFormat="1" applyFont="1" applyAlignment="1">
      <alignment horizontal="center" vertical="center"/>
    </xf>
    <xf numFmtId="164" fontId="1512" fillId="0" borderId="0" xfId="0" applyNumberFormat="1" applyFont="1" applyAlignment="1">
      <alignment horizontal="center" vertical="center"/>
    </xf>
    <xf numFmtId="4" fontId="1513" fillId="0" borderId="0" xfId="0" applyNumberFormat="1" applyFont="1" applyAlignment="1">
      <alignment horizontal="center" vertical="center"/>
    </xf>
    <xf numFmtId="164" fontId="1514" fillId="0" borderId="0" xfId="0" applyNumberFormat="1" applyFont="1" applyAlignment="1">
      <alignment horizontal="center" vertical="center"/>
    </xf>
    <xf numFmtId="4" fontId="1515" fillId="0" borderId="0" xfId="0" applyNumberFormat="1" applyFont="1" applyAlignment="1">
      <alignment horizontal="center" vertical="center"/>
    </xf>
    <xf numFmtId="164" fontId="1516" fillId="0" borderId="0" xfId="0" applyNumberFormat="1" applyFont="1" applyAlignment="1">
      <alignment horizontal="center" vertical="center"/>
    </xf>
    <xf numFmtId="4" fontId="1517" fillId="0" borderId="0" xfId="0" applyNumberFormat="1" applyFont="1" applyAlignment="1">
      <alignment horizontal="center" vertical="center"/>
    </xf>
    <xf numFmtId="164" fontId="1518" fillId="0" borderId="0" xfId="0" applyNumberFormat="1" applyFont="1" applyAlignment="1">
      <alignment horizontal="center" vertical="center"/>
    </xf>
    <xf numFmtId="4" fontId="1519" fillId="0" borderId="0" xfId="0" applyNumberFormat="1" applyFont="1" applyAlignment="1">
      <alignment horizontal="center" vertical="center"/>
    </xf>
    <xf numFmtId="164" fontId="1520" fillId="0" borderId="0" xfId="0" applyNumberFormat="1" applyFont="1" applyAlignment="1">
      <alignment horizontal="center" vertical="center"/>
    </xf>
    <xf numFmtId="4" fontId="1521" fillId="0" borderId="0" xfId="0" applyNumberFormat="1" applyFont="1" applyAlignment="1">
      <alignment horizontal="center" vertical="center"/>
    </xf>
    <xf numFmtId="164" fontId="1522" fillId="0" borderId="0" xfId="0" applyNumberFormat="1" applyFont="1" applyAlignment="1">
      <alignment horizontal="center" vertical="center"/>
    </xf>
    <xf numFmtId="4" fontId="1523" fillId="0" borderId="0" xfId="0" applyNumberFormat="1" applyFont="1" applyAlignment="1">
      <alignment horizontal="center" vertical="center"/>
    </xf>
    <xf numFmtId="164" fontId="1524" fillId="0" borderId="0" xfId="0" applyNumberFormat="1" applyFont="1" applyAlignment="1">
      <alignment horizontal="center" vertical="center"/>
    </xf>
    <xf numFmtId="4" fontId="1525" fillId="0" borderId="0" xfId="0" applyNumberFormat="1" applyFont="1" applyAlignment="1">
      <alignment horizontal="center" vertical="center"/>
    </xf>
    <xf numFmtId="164" fontId="1526" fillId="0" borderId="0" xfId="0" applyNumberFormat="1" applyFont="1" applyAlignment="1">
      <alignment horizontal="center" vertical="center"/>
    </xf>
    <xf numFmtId="4" fontId="1527" fillId="0" borderId="0" xfId="0" applyNumberFormat="1" applyFont="1" applyAlignment="1">
      <alignment horizontal="center" vertical="center"/>
    </xf>
    <xf numFmtId="164" fontId="1528" fillId="0" borderId="0" xfId="0" applyNumberFormat="1" applyFont="1" applyAlignment="1">
      <alignment horizontal="center" vertical="center"/>
    </xf>
    <xf numFmtId="0" fontId="1529" fillId="0" borderId="0" xfId="0" applyFont="1" applyAlignment="1">
      <alignment horizontal="center" vertical="center" wrapText="1"/>
    </xf>
    <xf numFmtId="4" fontId="1536" fillId="0" borderId="0" xfId="0" applyNumberFormat="1" applyFont="1" applyAlignment="1">
      <alignment horizontal="center" vertical="center"/>
    </xf>
    <xf numFmtId="164" fontId="1537" fillId="0" borderId="0" xfId="0" applyNumberFormat="1" applyFont="1" applyAlignment="1">
      <alignment horizontal="center" vertical="center"/>
    </xf>
    <xf numFmtId="4" fontId="1538" fillId="0" borderId="0" xfId="0" applyNumberFormat="1" applyFont="1" applyAlignment="1">
      <alignment horizontal="center" vertical="center"/>
    </xf>
    <xf numFmtId="164" fontId="1539" fillId="0" borderId="0" xfId="0" applyNumberFormat="1" applyFont="1" applyAlignment="1">
      <alignment horizontal="center" vertical="center"/>
    </xf>
    <xf numFmtId="4" fontId="1540" fillId="0" borderId="0" xfId="0" applyNumberFormat="1" applyFont="1" applyAlignment="1">
      <alignment horizontal="center" vertical="center"/>
    </xf>
    <xf numFmtId="164" fontId="1541" fillId="0" borderId="0" xfId="0" applyNumberFormat="1" applyFont="1" applyAlignment="1">
      <alignment horizontal="center" vertical="center"/>
    </xf>
    <xf numFmtId="4" fontId="1542" fillId="0" borderId="0" xfId="0" applyNumberFormat="1" applyFont="1" applyAlignment="1">
      <alignment horizontal="center" vertical="center"/>
    </xf>
    <xf numFmtId="164" fontId="1543" fillId="0" borderId="0" xfId="0" applyNumberFormat="1" applyFont="1" applyAlignment="1">
      <alignment horizontal="center" vertical="center"/>
    </xf>
    <xf numFmtId="4" fontId="1544" fillId="0" borderId="0" xfId="0" applyNumberFormat="1" applyFont="1" applyAlignment="1">
      <alignment horizontal="center" vertical="center"/>
    </xf>
    <xf numFmtId="164" fontId="1545" fillId="0" borderId="0" xfId="0" applyNumberFormat="1" applyFont="1" applyAlignment="1">
      <alignment horizontal="center" vertical="center"/>
    </xf>
    <xf numFmtId="4" fontId="1546" fillId="0" borderId="0" xfId="0" applyNumberFormat="1" applyFont="1" applyAlignment="1">
      <alignment horizontal="center" vertical="center"/>
    </xf>
    <xf numFmtId="164" fontId="1547" fillId="0" borderId="0" xfId="0" applyNumberFormat="1" applyFont="1" applyAlignment="1">
      <alignment horizontal="center" vertical="center"/>
    </xf>
    <xf numFmtId="4" fontId="1548" fillId="0" borderId="0" xfId="0" applyNumberFormat="1" applyFont="1" applyAlignment="1">
      <alignment horizontal="center" vertical="center"/>
    </xf>
    <xf numFmtId="164" fontId="1549" fillId="0" borderId="0" xfId="0" applyNumberFormat="1" applyFont="1" applyAlignment="1">
      <alignment horizontal="center" vertical="center"/>
    </xf>
    <xf numFmtId="4" fontId="1550" fillId="0" borderId="0" xfId="0" applyNumberFormat="1" applyFont="1" applyAlignment="1">
      <alignment horizontal="center" vertical="center"/>
    </xf>
    <xf numFmtId="164" fontId="1551" fillId="0" borderId="0" xfId="0" applyNumberFormat="1" applyFont="1" applyAlignment="1">
      <alignment horizontal="center" vertical="center"/>
    </xf>
    <xf numFmtId="4" fontId="1552" fillId="0" borderId="0" xfId="0" applyNumberFormat="1" applyFont="1" applyAlignment="1">
      <alignment horizontal="center" vertical="center"/>
    </xf>
    <xf numFmtId="164" fontId="1553" fillId="0" borderId="0" xfId="0" applyNumberFormat="1" applyFont="1" applyAlignment="1">
      <alignment horizontal="center" vertical="center"/>
    </xf>
    <xf numFmtId="4" fontId="1554" fillId="0" borderId="0" xfId="0" applyNumberFormat="1" applyFont="1" applyAlignment="1">
      <alignment horizontal="center" vertical="center"/>
    </xf>
    <xf numFmtId="164" fontId="1555" fillId="0" borderId="0" xfId="0" applyNumberFormat="1" applyFont="1" applyAlignment="1">
      <alignment horizontal="center" vertical="center"/>
    </xf>
    <xf numFmtId="4" fontId="1556" fillId="0" borderId="0" xfId="0" applyNumberFormat="1" applyFont="1" applyAlignment="1">
      <alignment horizontal="center" vertical="center"/>
    </xf>
    <xf numFmtId="164" fontId="1557" fillId="0" borderId="0" xfId="0" applyNumberFormat="1" applyFont="1" applyAlignment="1">
      <alignment horizontal="center" vertical="center"/>
    </xf>
    <xf numFmtId="4" fontId="1558" fillId="0" borderId="0" xfId="0" applyNumberFormat="1" applyFont="1" applyAlignment="1">
      <alignment horizontal="center" vertical="center"/>
    </xf>
    <xf numFmtId="164" fontId="1559" fillId="0" borderId="0" xfId="0" applyNumberFormat="1" applyFont="1" applyAlignment="1">
      <alignment horizontal="center" vertical="center"/>
    </xf>
    <xf numFmtId="4" fontId="1560" fillId="0" borderId="0" xfId="0" applyNumberFormat="1" applyFont="1" applyAlignment="1">
      <alignment horizontal="center" vertical="center"/>
    </xf>
    <xf numFmtId="164" fontId="1561" fillId="0" borderId="0" xfId="0" applyNumberFormat="1" applyFont="1" applyAlignment="1">
      <alignment horizontal="center" vertical="center"/>
    </xf>
    <xf numFmtId="4" fontId="1562" fillId="0" borderId="0" xfId="0" applyNumberFormat="1" applyFont="1" applyAlignment="1">
      <alignment horizontal="center" vertical="center"/>
    </xf>
    <xf numFmtId="164" fontId="1563" fillId="0" borderId="0" xfId="0" applyNumberFormat="1" applyFont="1" applyAlignment="1">
      <alignment horizontal="center" vertical="center"/>
    </xf>
    <xf numFmtId="4" fontId="1564" fillId="0" borderId="0" xfId="0" applyNumberFormat="1" applyFont="1" applyAlignment="1">
      <alignment horizontal="center" vertical="center"/>
    </xf>
    <xf numFmtId="164" fontId="1565" fillId="0" borderId="0" xfId="0" applyNumberFormat="1" applyFont="1" applyAlignment="1">
      <alignment horizontal="center" vertical="center"/>
    </xf>
    <xf numFmtId="4" fontId="1566" fillId="0" borderId="0" xfId="0" applyNumberFormat="1" applyFont="1" applyAlignment="1">
      <alignment horizontal="center" vertical="center"/>
    </xf>
    <xf numFmtId="164" fontId="1567" fillId="0" borderId="0" xfId="0" applyNumberFormat="1" applyFont="1" applyAlignment="1">
      <alignment horizontal="center" vertical="center"/>
    </xf>
    <xf numFmtId="4" fontId="1568" fillId="0" borderId="0" xfId="0" applyNumberFormat="1" applyFont="1" applyAlignment="1">
      <alignment horizontal="center" vertical="center"/>
    </xf>
    <xf numFmtId="164" fontId="1569" fillId="0" borderId="0" xfId="0" applyNumberFormat="1" applyFont="1" applyAlignment="1">
      <alignment horizontal="center" vertical="center"/>
    </xf>
    <xf numFmtId="4" fontId="1570" fillId="0" borderId="0" xfId="0" applyNumberFormat="1" applyFont="1" applyAlignment="1">
      <alignment horizontal="center" vertical="center"/>
    </xf>
    <xf numFmtId="164" fontId="1571" fillId="0" borderId="0" xfId="0" applyNumberFormat="1" applyFont="1" applyAlignment="1">
      <alignment horizontal="center" vertical="center"/>
    </xf>
    <xf numFmtId="4" fontId="1572" fillId="0" borderId="0" xfId="0" applyNumberFormat="1" applyFont="1" applyAlignment="1">
      <alignment horizontal="center" vertical="center"/>
    </xf>
    <xf numFmtId="164" fontId="1573" fillId="0" borderId="0" xfId="0" applyNumberFormat="1" applyFont="1" applyAlignment="1">
      <alignment horizontal="center" vertical="center"/>
    </xf>
    <xf numFmtId="4" fontId="1574" fillId="0" borderId="0" xfId="0" applyNumberFormat="1" applyFont="1" applyAlignment="1">
      <alignment horizontal="center" vertical="center"/>
    </xf>
    <xf numFmtId="164" fontId="1575" fillId="0" borderId="0" xfId="0" applyNumberFormat="1" applyFont="1" applyAlignment="1">
      <alignment horizontal="center" vertical="center"/>
    </xf>
    <xf numFmtId="4" fontId="1576" fillId="0" borderId="0" xfId="0" applyNumberFormat="1" applyFont="1" applyAlignment="1">
      <alignment horizontal="center" vertical="center"/>
    </xf>
    <xf numFmtId="164" fontId="1577" fillId="0" borderId="0" xfId="0" applyNumberFormat="1" applyFont="1" applyAlignment="1">
      <alignment horizontal="center" vertical="center"/>
    </xf>
    <xf numFmtId="4" fontId="1578" fillId="0" borderId="0" xfId="0" applyNumberFormat="1" applyFont="1" applyAlignment="1">
      <alignment horizontal="center" vertical="center"/>
    </xf>
    <xf numFmtId="164" fontId="1579" fillId="0" borderId="0" xfId="0" applyNumberFormat="1" applyFont="1" applyAlignment="1">
      <alignment horizontal="center" vertical="center"/>
    </xf>
    <xf numFmtId="4" fontId="1580" fillId="0" borderId="0" xfId="0" applyNumberFormat="1" applyFont="1" applyAlignment="1">
      <alignment horizontal="center" vertical="center"/>
    </xf>
    <xf numFmtId="164" fontId="1581" fillId="0" borderId="0" xfId="0" applyNumberFormat="1" applyFont="1" applyAlignment="1">
      <alignment horizontal="center" vertical="center"/>
    </xf>
    <xf numFmtId="4" fontId="1582" fillId="0" borderId="0" xfId="0" applyNumberFormat="1" applyFont="1" applyAlignment="1">
      <alignment horizontal="center" vertical="center"/>
    </xf>
    <xf numFmtId="164" fontId="1583" fillId="0" borderId="0" xfId="0" applyNumberFormat="1" applyFont="1" applyAlignment="1">
      <alignment horizontal="center" vertical="center"/>
    </xf>
    <xf numFmtId="4" fontId="1584" fillId="0" borderId="0" xfId="0" applyNumberFormat="1" applyFont="1" applyAlignment="1">
      <alignment horizontal="center" vertical="center"/>
    </xf>
    <xf numFmtId="164" fontId="1585" fillId="0" borderId="0" xfId="0" applyNumberFormat="1" applyFont="1" applyAlignment="1">
      <alignment horizontal="center" vertical="center"/>
    </xf>
    <xf numFmtId="0" fontId="1586" fillId="3" borderId="1" xfId="0" applyFont="1" applyFill="1" applyBorder="1" applyAlignment="1">
      <alignment horizontal="center" vertical="center" wrapText="1"/>
    </xf>
    <xf numFmtId="164" fontId="1586" fillId="3" borderId="1" xfId="0" applyNumberFormat="1" applyFont="1" applyFill="1" applyBorder="1" applyAlignment="1">
      <alignment horizontal="center" vertical="center" wrapText="1"/>
    </xf>
    <xf numFmtId="0" fontId="1587" fillId="0" borderId="0" xfId="0" applyFont="1" applyAlignment="1">
      <alignment horizontal="center" vertical="center" wrapText="1"/>
    </xf>
    <xf numFmtId="4" fontId="1594" fillId="0" borderId="0" xfId="0" applyNumberFormat="1" applyFont="1" applyAlignment="1">
      <alignment horizontal="center" vertical="center"/>
    </xf>
    <xf numFmtId="164" fontId="1595" fillId="0" borderId="0" xfId="0" applyNumberFormat="1" applyFont="1" applyAlignment="1">
      <alignment horizontal="center" vertical="center"/>
    </xf>
    <xf numFmtId="4" fontId="1596" fillId="0" borderId="0" xfId="0" applyNumberFormat="1" applyFont="1" applyAlignment="1">
      <alignment horizontal="center" vertical="center"/>
    </xf>
    <xf numFmtId="164" fontId="1597" fillId="0" borderId="0" xfId="0" applyNumberFormat="1" applyFont="1" applyAlignment="1">
      <alignment horizontal="center" vertical="center"/>
    </xf>
    <xf numFmtId="4" fontId="1598" fillId="0" borderId="0" xfId="0" applyNumberFormat="1" applyFont="1" applyAlignment="1">
      <alignment horizontal="center" vertical="center"/>
    </xf>
    <xf numFmtId="164" fontId="1599" fillId="0" borderId="0" xfId="0" applyNumberFormat="1" applyFont="1" applyAlignment="1">
      <alignment horizontal="center" vertical="center"/>
    </xf>
    <xf numFmtId="4" fontId="1600" fillId="0" borderId="0" xfId="0" applyNumberFormat="1" applyFont="1" applyAlignment="1">
      <alignment horizontal="center" vertical="center"/>
    </xf>
    <xf numFmtId="164" fontId="1601" fillId="0" borderId="0" xfId="0" applyNumberFormat="1" applyFont="1" applyAlignment="1">
      <alignment horizontal="center" vertical="center"/>
    </xf>
    <xf numFmtId="4" fontId="1602" fillId="0" borderId="0" xfId="0" applyNumberFormat="1" applyFont="1" applyAlignment="1">
      <alignment horizontal="center" vertical="center"/>
    </xf>
    <xf numFmtId="164" fontId="1603" fillId="0" borderId="0" xfId="0" applyNumberFormat="1" applyFont="1" applyAlignment="1">
      <alignment horizontal="center" vertical="center"/>
    </xf>
    <xf numFmtId="4" fontId="1604" fillId="0" borderId="0" xfId="0" applyNumberFormat="1" applyFont="1" applyAlignment="1">
      <alignment horizontal="center" vertical="center"/>
    </xf>
    <xf numFmtId="164" fontId="1605" fillId="0" borderId="0" xfId="0" applyNumberFormat="1" applyFont="1" applyAlignment="1">
      <alignment horizontal="center" vertical="center"/>
    </xf>
    <xf numFmtId="4" fontId="1606" fillId="0" borderId="0" xfId="0" applyNumberFormat="1" applyFont="1" applyAlignment="1">
      <alignment horizontal="center" vertical="center"/>
    </xf>
    <xf numFmtId="164" fontId="1607" fillId="0" borderId="0" xfId="0" applyNumberFormat="1" applyFont="1" applyAlignment="1">
      <alignment horizontal="center" vertical="center"/>
    </xf>
    <xf numFmtId="4" fontId="1608" fillId="0" borderId="0" xfId="0" applyNumberFormat="1" applyFont="1" applyAlignment="1">
      <alignment horizontal="center" vertical="center"/>
    </xf>
    <xf numFmtId="164" fontId="1609" fillId="0" borderId="0" xfId="0" applyNumberFormat="1" applyFont="1" applyAlignment="1">
      <alignment horizontal="center" vertical="center"/>
    </xf>
    <xf numFmtId="4" fontId="1610" fillId="0" borderId="0" xfId="0" applyNumberFormat="1" applyFont="1" applyAlignment="1">
      <alignment horizontal="center" vertical="center"/>
    </xf>
    <xf numFmtId="164" fontId="1611" fillId="0" borderId="0" xfId="0" applyNumberFormat="1" applyFont="1" applyAlignment="1">
      <alignment horizontal="center" vertical="center"/>
    </xf>
    <xf numFmtId="4" fontId="1612" fillId="0" borderId="0" xfId="0" applyNumberFormat="1" applyFont="1" applyAlignment="1">
      <alignment horizontal="center" vertical="center"/>
    </xf>
    <xf numFmtId="164" fontId="1613" fillId="0" borderId="0" xfId="0" applyNumberFormat="1" applyFont="1" applyAlignment="1">
      <alignment horizontal="center" vertical="center"/>
    </xf>
    <xf numFmtId="4" fontId="1614" fillId="0" borderId="0" xfId="0" applyNumberFormat="1" applyFont="1" applyAlignment="1">
      <alignment horizontal="center" vertical="center"/>
    </xf>
    <xf numFmtId="164" fontId="1615" fillId="0" borderId="0" xfId="0" applyNumberFormat="1" applyFont="1" applyAlignment="1">
      <alignment horizontal="center" vertical="center"/>
    </xf>
    <xf numFmtId="4" fontId="1616" fillId="0" borderId="0" xfId="0" applyNumberFormat="1" applyFont="1" applyAlignment="1">
      <alignment horizontal="center" vertical="center"/>
    </xf>
    <xf numFmtId="164" fontId="1617" fillId="0" borderId="0" xfId="0" applyNumberFormat="1" applyFont="1" applyAlignment="1">
      <alignment horizontal="center" vertical="center"/>
    </xf>
    <xf numFmtId="4" fontId="1618" fillId="0" borderId="0" xfId="0" applyNumberFormat="1" applyFont="1" applyAlignment="1">
      <alignment horizontal="center" vertical="center"/>
    </xf>
    <xf numFmtId="164" fontId="1619" fillId="0" borderId="0" xfId="0" applyNumberFormat="1" applyFont="1" applyAlignment="1">
      <alignment horizontal="center" vertical="center"/>
    </xf>
    <xf numFmtId="4" fontId="1620" fillId="0" borderId="0" xfId="0" applyNumberFormat="1" applyFont="1" applyAlignment="1">
      <alignment horizontal="center" vertical="center"/>
    </xf>
    <xf numFmtId="164" fontId="1621" fillId="0" borderId="0" xfId="0" applyNumberFormat="1" applyFont="1" applyAlignment="1">
      <alignment horizontal="center" vertical="center"/>
    </xf>
    <xf numFmtId="4" fontId="1622" fillId="0" borderId="0" xfId="0" applyNumberFormat="1" applyFont="1" applyAlignment="1">
      <alignment horizontal="center" vertical="center"/>
    </xf>
    <xf numFmtId="164" fontId="1623" fillId="0" borderId="0" xfId="0" applyNumberFormat="1" applyFont="1" applyAlignment="1">
      <alignment horizontal="center" vertical="center"/>
    </xf>
    <xf numFmtId="4" fontId="1624" fillId="0" borderId="0" xfId="0" applyNumberFormat="1" applyFont="1" applyAlignment="1">
      <alignment horizontal="center" vertical="center"/>
    </xf>
    <xf numFmtId="164" fontId="1625" fillId="0" borderId="0" xfId="0" applyNumberFormat="1" applyFont="1" applyAlignment="1">
      <alignment horizontal="center" vertical="center"/>
    </xf>
    <xf numFmtId="4" fontId="1626" fillId="0" borderId="0" xfId="0" applyNumberFormat="1" applyFont="1" applyAlignment="1">
      <alignment horizontal="center" vertical="center"/>
    </xf>
    <xf numFmtId="164" fontId="1627" fillId="0" borderId="0" xfId="0" applyNumberFormat="1" applyFont="1" applyAlignment="1">
      <alignment horizontal="center" vertical="center"/>
    </xf>
    <xf numFmtId="4" fontId="1628" fillId="0" borderId="0" xfId="0" applyNumberFormat="1" applyFont="1" applyAlignment="1">
      <alignment horizontal="center" vertical="center"/>
    </xf>
    <xf numFmtId="164" fontId="1629" fillId="0" borderId="0" xfId="0" applyNumberFormat="1" applyFont="1" applyAlignment="1">
      <alignment horizontal="center" vertical="center"/>
    </xf>
    <xf numFmtId="4" fontId="1630" fillId="0" borderId="0" xfId="0" applyNumberFormat="1" applyFont="1" applyAlignment="1">
      <alignment horizontal="center" vertical="center"/>
    </xf>
    <xf numFmtId="164" fontId="1631" fillId="0" borderId="0" xfId="0" applyNumberFormat="1" applyFont="1" applyAlignment="1">
      <alignment horizontal="center" vertical="center"/>
    </xf>
    <xf numFmtId="4" fontId="1632" fillId="0" borderId="0" xfId="0" applyNumberFormat="1" applyFont="1" applyAlignment="1">
      <alignment horizontal="center" vertical="center"/>
    </xf>
    <xf numFmtId="164" fontId="1633" fillId="0" borderId="0" xfId="0" applyNumberFormat="1" applyFont="1" applyAlignment="1">
      <alignment horizontal="center" vertical="center"/>
    </xf>
    <xf numFmtId="4" fontId="1634" fillId="0" borderId="0" xfId="0" applyNumberFormat="1" applyFont="1" applyAlignment="1">
      <alignment horizontal="center" vertical="center"/>
    </xf>
    <xf numFmtId="164" fontId="1635" fillId="0" borderId="0" xfId="0" applyNumberFormat="1" applyFont="1" applyAlignment="1">
      <alignment horizontal="center" vertical="center"/>
    </xf>
    <xf numFmtId="4" fontId="1636" fillId="0" borderId="0" xfId="0" applyNumberFormat="1" applyFont="1" applyAlignment="1">
      <alignment horizontal="center" vertical="center"/>
    </xf>
    <xf numFmtId="164" fontId="1637" fillId="0" borderId="0" xfId="0" applyNumberFormat="1" applyFont="1" applyAlignment="1">
      <alignment horizontal="center" vertical="center"/>
    </xf>
    <xf numFmtId="4" fontId="1638" fillId="0" borderId="0" xfId="0" applyNumberFormat="1" applyFont="1" applyAlignment="1">
      <alignment horizontal="center" vertical="center"/>
    </xf>
    <xf numFmtId="164" fontId="1639" fillId="0" borderId="0" xfId="0" applyNumberFormat="1" applyFont="1" applyAlignment="1">
      <alignment horizontal="center" vertical="center"/>
    </xf>
    <xf numFmtId="4" fontId="1640" fillId="0" borderId="0" xfId="0" applyNumberFormat="1" applyFont="1" applyAlignment="1">
      <alignment horizontal="center" vertical="center"/>
    </xf>
    <xf numFmtId="164" fontId="1641" fillId="0" borderId="0" xfId="0" applyNumberFormat="1" applyFont="1" applyAlignment="1">
      <alignment horizontal="center" vertical="center"/>
    </xf>
    <xf numFmtId="4" fontId="1642" fillId="0" borderId="0" xfId="0" applyNumberFormat="1" applyFont="1" applyAlignment="1">
      <alignment horizontal="center" vertical="center"/>
    </xf>
    <xf numFmtId="164" fontId="1643" fillId="0" borderId="0" xfId="0" applyNumberFormat="1" applyFont="1" applyAlignment="1">
      <alignment horizontal="center" vertical="center"/>
    </xf>
    <xf numFmtId="0" fontId="1644" fillId="0" borderId="0" xfId="0" applyFont="1" applyAlignment="1">
      <alignment horizontal="center" vertical="center" wrapText="1"/>
    </xf>
    <xf numFmtId="4" fontId="1651" fillId="0" borderId="0" xfId="0" applyNumberFormat="1" applyFont="1" applyAlignment="1">
      <alignment horizontal="center" vertical="center"/>
    </xf>
    <xf numFmtId="164" fontId="1652" fillId="0" borderId="0" xfId="0" applyNumberFormat="1" applyFont="1" applyAlignment="1">
      <alignment horizontal="center" vertical="center"/>
    </xf>
    <xf numFmtId="4" fontId="1653" fillId="0" borderId="0" xfId="0" applyNumberFormat="1" applyFont="1" applyAlignment="1">
      <alignment horizontal="center" vertical="center"/>
    </xf>
    <xf numFmtId="164" fontId="1654" fillId="0" borderId="0" xfId="0" applyNumberFormat="1" applyFont="1" applyAlignment="1">
      <alignment horizontal="center" vertical="center"/>
    </xf>
    <xf numFmtId="4" fontId="1655" fillId="0" borderId="0" xfId="0" applyNumberFormat="1" applyFont="1" applyAlignment="1">
      <alignment horizontal="center" vertical="center"/>
    </xf>
    <xf numFmtId="164" fontId="1656" fillId="0" borderId="0" xfId="0" applyNumberFormat="1" applyFont="1" applyAlignment="1">
      <alignment horizontal="center" vertical="center"/>
    </xf>
    <xf numFmtId="4" fontId="1657" fillId="0" borderId="0" xfId="0" applyNumberFormat="1" applyFont="1" applyAlignment="1">
      <alignment horizontal="center" vertical="center"/>
    </xf>
    <xf numFmtId="164" fontId="1658" fillId="0" borderId="0" xfId="0" applyNumberFormat="1" applyFont="1" applyAlignment="1">
      <alignment horizontal="center" vertical="center"/>
    </xf>
    <xf numFmtId="4" fontId="1659" fillId="0" borderId="0" xfId="0" applyNumberFormat="1" applyFont="1" applyAlignment="1">
      <alignment horizontal="center" vertical="center"/>
    </xf>
    <xf numFmtId="164" fontId="1660" fillId="0" borderId="0" xfId="0" applyNumberFormat="1" applyFont="1" applyAlignment="1">
      <alignment horizontal="center" vertical="center"/>
    </xf>
    <xf numFmtId="4" fontId="1661" fillId="0" borderId="0" xfId="0" applyNumberFormat="1" applyFont="1" applyAlignment="1">
      <alignment horizontal="center" vertical="center"/>
    </xf>
    <xf numFmtId="164" fontId="1662" fillId="0" borderId="0" xfId="0" applyNumberFormat="1" applyFont="1" applyAlignment="1">
      <alignment horizontal="center" vertical="center"/>
    </xf>
    <xf numFmtId="4" fontId="1663" fillId="0" borderId="0" xfId="0" applyNumberFormat="1" applyFont="1" applyAlignment="1">
      <alignment horizontal="center" vertical="center"/>
    </xf>
    <xf numFmtId="164" fontId="1664" fillId="0" borderId="0" xfId="0" applyNumberFormat="1" applyFont="1" applyAlignment="1">
      <alignment horizontal="center" vertical="center"/>
    </xf>
    <xf numFmtId="4" fontId="1665" fillId="0" borderId="0" xfId="0" applyNumberFormat="1" applyFont="1" applyAlignment="1">
      <alignment horizontal="center" vertical="center"/>
    </xf>
    <xf numFmtId="164" fontId="1666" fillId="0" borderId="0" xfId="0" applyNumberFormat="1" applyFont="1" applyAlignment="1">
      <alignment horizontal="center" vertical="center"/>
    </xf>
    <xf numFmtId="4" fontId="1667" fillId="0" borderId="0" xfId="0" applyNumberFormat="1" applyFont="1" applyAlignment="1">
      <alignment horizontal="center" vertical="center"/>
    </xf>
    <xf numFmtId="164" fontId="1668" fillId="0" borderId="0" xfId="0" applyNumberFormat="1" applyFont="1" applyAlignment="1">
      <alignment horizontal="center" vertical="center"/>
    </xf>
    <xf numFmtId="4" fontId="1669" fillId="0" borderId="0" xfId="0" applyNumberFormat="1" applyFont="1" applyAlignment="1">
      <alignment horizontal="center" vertical="center"/>
    </xf>
    <xf numFmtId="164" fontId="1670" fillId="0" borderId="0" xfId="0" applyNumberFormat="1" applyFont="1" applyAlignment="1">
      <alignment horizontal="center" vertical="center"/>
    </xf>
    <xf numFmtId="4" fontId="1671" fillId="0" borderId="0" xfId="0" applyNumberFormat="1" applyFont="1" applyAlignment="1">
      <alignment horizontal="center" vertical="center"/>
    </xf>
    <xf numFmtId="164" fontId="1672" fillId="0" borderId="0" xfId="0" applyNumberFormat="1" applyFont="1" applyAlignment="1">
      <alignment horizontal="center" vertical="center"/>
    </xf>
    <xf numFmtId="4" fontId="1673" fillId="0" borderId="0" xfId="0" applyNumberFormat="1" applyFont="1" applyAlignment="1">
      <alignment horizontal="center" vertical="center"/>
    </xf>
    <xf numFmtId="164" fontId="1674" fillId="0" borderId="0" xfId="0" applyNumberFormat="1" applyFont="1" applyAlignment="1">
      <alignment horizontal="center" vertical="center"/>
    </xf>
    <xf numFmtId="4" fontId="1675" fillId="0" borderId="0" xfId="0" applyNumberFormat="1" applyFont="1" applyAlignment="1">
      <alignment horizontal="center" vertical="center"/>
    </xf>
    <xf numFmtId="164" fontId="1676" fillId="0" borderId="0" xfId="0" applyNumberFormat="1" applyFont="1" applyAlignment="1">
      <alignment horizontal="center" vertical="center"/>
    </xf>
    <xf numFmtId="4" fontId="1677" fillId="0" borderId="0" xfId="0" applyNumberFormat="1" applyFont="1" applyAlignment="1">
      <alignment horizontal="center" vertical="center"/>
    </xf>
    <xf numFmtId="164" fontId="1678" fillId="0" borderId="0" xfId="0" applyNumberFormat="1" applyFont="1" applyAlignment="1">
      <alignment horizontal="center" vertical="center"/>
    </xf>
    <xf numFmtId="4" fontId="1679" fillId="0" borderId="0" xfId="0" applyNumberFormat="1" applyFont="1" applyAlignment="1">
      <alignment horizontal="center" vertical="center"/>
    </xf>
    <xf numFmtId="164" fontId="1680" fillId="0" borderId="0" xfId="0" applyNumberFormat="1" applyFont="1" applyAlignment="1">
      <alignment horizontal="center" vertical="center"/>
    </xf>
    <xf numFmtId="4" fontId="1681" fillId="0" borderId="0" xfId="0" applyNumberFormat="1" applyFont="1" applyAlignment="1">
      <alignment horizontal="center" vertical="center"/>
    </xf>
    <xf numFmtId="164" fontId="1682" fillId="0" borderId="0" xfId="0" applyNumberFormat="1" applyFont="1" applyAlignment="1">
      <alignment horizontal="center" vertical="center"/>
    </xf>
    <xf numFmtId="4" fontId="1683" fillId="0" borderId="0" xfId="0" applyNumberFormat="1" applyFont="1" applyAlignment="1">
      <alignment horizontal="center" vertical="center"/>
    </xf>
    <xf numFmtId="164" fontId="1684" fillId="0" borderId="0" xfId="0" applyNumberFormat="1" applyFont="1" applyAlignment="1">
      <alignment horizontal="center" vertical="center"/>
    </xf>
    <xf numFmtId="4" fontId="1685" fillId="0" borderId="0" xfId="0" applyNumberFormat="1" applyFont="1" applyAlignment="1">
      <alignment horizontal="center" vertical="center"/>
    </xf>
    <xf numFmtId="164" fontId="1686" fillId="0" borderId="0" xfId="0" applyNumberFormat="1" applyFont="1" applyAlignment="1">
      <alignment horizontal="center" vertical="center"/>
    </xf>
    <xf numFmtId="4" fontId="1687" fillId="0" borderId="0" xfId="0" applyNumberFormat="1" applyFont="1" applyAlignment="1">
      <alignment horizontal="center" vertical="center"/>
    </xf>
    <xf numFmtId="164" fontId="1688" fillId="0" borderId="0" xfId="0" applyNumberFormat="1" applyFont="1" applyAlignment="1">
      <alignment horizontal="center" vertical="center"/>
    </xf>
    <xf numFmtId="4" fontId="1689" fillId="0" borderId="0" xfId="0" applyNumberFormat="1" applyFont="1" applyAlignment="1">
      <alignment horizontal="center" vertical="center"/>
    </xf>
    <xf numFmtId="164" fontId="1690" fillId="0" borderId="0" xfId="0" applyNumberFormat="1" applyFont="1" applyAlignment="1">
      <alignment horizontal="center" vertical="center"/>
    </xf>
    <xf numFmtId="4" fontId="1691" fillId="0" borderId="0" xfId="0" applyNumberFormat="1" applyFont="1" applyAlignment="1">
      <alignment horizontal="center" vertical="center"/>
    </xf>
    <xf numFmtId="164" fontId="1692" fillId="0" borderId="0" xfId="0" applyNumberFormat="1" applyFont="1" applyAlignment="1">
      <alignment horizontal="center" vertical="center"/>
    </xf>
    <xf numFmtId="4" fontId="1693" fillId="0" borderId="0" xfId="0" applyNumberFormat="1" applyFont="1" applyAlignment="1">
      <alignment horizontal="center" vertical="center"/>
    </xf>
    <xf numFmtId="164" fontId="1694" fillId="0" borderId="0" xfId="0" applyNumberFormat="1" applyFont="1" applyAlignment="1">
      <alignment horizontal="center" vertical="center"/>
    </xf>
    <xf numFmtId="4" fontId="1695" fillId="0" borderId="0" xfId="0" applyNumberFormat="1" applyFont="1" applyAlignment="1">
      <alignment horizontal="center" vertical="center"/>
    </xf>
    <xf numFmtId="164" fontId="1696" fillId="0" borderId="0" xfId="0" applyNumberFormat="1" applyFont="1" applyAlignment="1">
      <alignment horizontal="center" vertical="center"/>
    </xf>
    <xf numFmtId="4" fontId="1697" fillId="0" borderId="0" xfId="0" applyNumberFormat="1" applyFont="1" applyAlignment="1">
      <alignment horizontal="center" vertical="center"/>
    </xf>
    <xf numFmtId="164" fontId="1698" fillId="0" borderId="0" xfId="0" applyNumberFormat="1" applyFont="1" applyAlignment="1">
      <alignment horizontal="center" vertical="center"/>
    </xf>
    <xf numFmtId="4" fontId="1699" fillId="0" borderId="0" xfId="0" applyNumberFormat="1" applyFont="1" applyAlignment="1">
      <alignment horizontal="center" vertical="center"/>
    </xf>
    <xf numFmtId="164" fontId="1700" fillId="0" borderId="0" xfId="0" applyNumberFormat="1" applyFont="1" applyAlignment="1">
      <alignment horizontal="center" vertical="center"/>
    </xf>
    <xf numFmtId="0" fontId="1701" fillId="0" borderId="0" xfId="0" applyFont="1" applyAlignment="1">
      <alignment horizontal="center" vertical="center" wrapText="1"/>
    </xf>
    <xf numFmtId="4" fontId="1708" fillId="0" borderId="0" xfId="0" applyNumberFormat="1" applyFont="1" applyAlignment="1">
      <alignment horizontal="center" vertical="center"/>
    </xf>
    <xf numFmtId="164" fontId="1709" fillId="0" borderId="0" xfId="0" applyNumberFormat="1" applyFont="1" applyAlignment="1">
      <alignment horizontal="center" vertical="center"/>
    </xf>
    <xf numFmtId="4" fontId="1710" fillId="0" borderId="0" xfId="0" applyNumberFormat="1" applyFont="1" applyAlignment="1">
      <alignment horizontal="center" vertical="center"/>
    </xf>
    <xf numFmtId="164" fontId="1711" fillId="0" borderId="0" xfId="0" applyNumberFormat="1" applyFont="1" applyAlignment="1">
      <alignment horizontal="center" vertical="center"/>
    </xf>
    <xf numFmtId="4" fontId="1712" fillId="0" borderId="0" xfId="0" applyNumberFormat="1" applyFont="1" applyAlignment="1">
      <alignment horizontal="center" vertical="center"/>
    </xf>
    <xf numFmtId="164" fontId="1713" fillId="0" borderId="0" xfId="0" applyNumberFormat="1" applyFont="1" applyAlignment="1">
      <alignment horizontal="center" vertical="center"/>
    </xf>
    <xf numFmtId="4" fontId="1714" fillId="0" borderId="0" xfId="0" applyNumberFormat="1" applyFont="1" applyAlignment="1">
      <alignment horizontal="center" vertical="center"/>
    </xf>
    <xf numFmtId="164" fontId="1715" fillId="0" borderId="0" xfId="0" applyNumberFormat="1" applyFont="1" applyAlignment="1">
      <alignment horizontal="center" vertical="center"/>
    </xf>
    <xf numFmtId="4" fontId="1716" fillId="0" borderId="0" xfId="0" applyNumberFormat="1" applyFont="1" applyAlignment="1">
      <alignment horizontal="center" vertical="center"/>
    </xf>
    <xf numFmtId="164" fontId="1717" fillId="0" borderId="0" xfId="0" applyNumberFormat="1" applyFont="1" applyAlignment="1">
      <alignment horizontal="center" vertical="center"/>
    </xf>
    <xf numFmtId="4" fontId="1718" fillId="0" borderId="0" xfId="0" applyNumberFormat="1" applyFont="1" applyAlignment="1">
      <alignment horizontal="center" vertical="center"/>
    </xf>
    <xf numFmtId="164" fontId="1719" fillId="0" borderId="0" xfId="0" applyNumberFormat="1" applyFont="1" applyAlignment="1">
      <alignment horizontal="center" vertical="center"/>
    </xf>
    <xf numFmtId="4" fontId="1720" fillId="0" borderId="0" xfId="0" applyNumberFormat="1" applyFont="1" applyAlignment="1">
      <alignment horizontal="center" vertical="center"/>
    </xf>
    <xf numFmtId="164" fontId="1721" fillId="0" borderId="0" xfId="0" applyNumberFormat="1" applyFont="1" applyAlignment="1">
      <alignment horizontal="center" vertical="center"/>
    </xf>
    <xf numFmtId="4" fontId="1722" fillId="0" borderId="0" xfId="0" applyNumberFormat="1" applyFont="1" applyAlignment="1">
      <alignment horizontal="center" vertical="center"/>
    </xf>
    <xf numFmtId="164" fontId="1723" fillId="0" borderId="0" xfId="0" applyNumberFormat="1" applyFont="1" applyAlignment="1">
      <alignment horizontal="center" vertical="center"/>
    </xf>
    <xf numFmtId="4" fontId="1724" fillId="0" borderId="0" xfId="0" applyNumberFormat="1" applyFont="1" applyAlignment="1">
      <alignment horizontal="center" vertical="center"/>
    </xf>
    <xf numFmtId="164" fontId="1725" fillId="0" borderId="0" xfId="0" applyNumberFormat="1" applyFont="1" applyAlignment="1">
      <alignment horizontal="center" vertical="center"/>
    </xf>
    <xf numFmtId="4" fontId="1726" fillId="0" borderId="0" xfId="0" applyNumberFormat="1" applyFont="1" applyAlignment="1">
      <alignment horizontal="center" vertical="center"/>
    </xf>
    <xf numFmtId="164" fontId="1727" fillId="0" borderId="0" xfId="0" applyNumberFormat="1" applyFont="1" applyAlignment="1">
      <alignment horizontal="center" vertical="center"/>
    </xf>
    <xf numFmtId="4" fontId="1728" fillId="0" borderId="0" xfId="0" applyNumberFormat="1" applyFont="1" applyAlignment="1">
      <alignment horizontal="center" vertical="center"/>
    </xf>
    <xf numFmtId="164" fontId="1729" fillId="0" borderId="0" xfId="0" applyNumberFormat="1" applyFont="1" applyAlignment="1">
      <alignment horizontal="center" vertical="center"/>
    </xf>
    <xf numFmtId="4" fontId="1730" fillId="0" borderId="0" xfId="0" applyNumberFormat="1" applyFont="1" applyAlignment="1">
      <alignment horizontal="center" vertical="center"/>
    </xf>
    <xf numFmtId="164" fontId="1731" fillId="0" borderId="0" xfId="0" applyNumberFormat="1" applyFont="1" applyAlignment="1">
      <alignment horizontal="center" vertical="center"/>
    </xf>
    <xf numFmtId="4" fontId="1732" fillId="0" borderId="0" xfId="0" applyNumberFormat="1" applyFont="1" applyAlignment="1">
      <alignment horizontal="center" vertical="center"/>
    </xf>
    <xf numFmtId="164" fontId="1733" fillId="0" borderId="0" xfId="0" applyNumberFormat="1" applyFont="1" applyAlignment="1">
      <alignment horizontal="center" vertical="center"/>
    </xf>
    <xf numFmtId="4" fontId="1734" fillId="0" borderId="0" xfId="0" applyNumberFormat="1" applyFont="1" applyAlignment="1">
      <alignment horizontal="center" vertical="center"/>
    </xf>
    <xf numFmtId="164" fontId="1735" fillId="0" borderId="0" xfId="0" applyNumberFormat="1" applyFont="1" applyAlignment="1">
      <alignment horizontal="center" vertical="center"/>
    </xf>
    <xf numFmtId="4" fontId="1736" fillId="0" borderId="0" xfId="0" applyNumberFormat="1" applyFont="1" applyAlignment="1">
      <alignment horizontal="center" vertical="center"/>
    </xf>
    <xf numFmtId="164" fontId="1737" fillId="0" borderId="0" xfId="0" applyNumberFormat="1" applyFont="1" applyAlignment="1">
      <alignment horizontal="center" vertical="center"/>
    </xf>
    <xf numFmtId="4" fontId="1738" fillId="0" borderId="0" xfId="0" applyNumberFormat="1" applyFont="1" applyAlignment="1">
      <alignment horizontal="center" vertical="center"/>
    </xf>
    <xf numFmtId="164" fontId="1739" fillId="0" borderId="0" xfId="0" applyNumberFormat="1" applyFont="1" applyAlignment="1">
      <alignment horizontal="center" vertical="center"/>
    </xf>
    <xf numFmtId="4" fontId="1740" fillId="0" borderId="0" xfId="0" applyNumberFormat="1" applyFont="1" applyAlignment="1">
      <alignment horizontal="center" vertical="center"/>
    </xf>
    <xf numFmtId="164" fontId="1741" fillId="0" borderId="0" xfId="0" applyNumberFormat="1" applyFont="1" applyAlignment="1">
      <alignment horizontal="center" vertical="center"/>
    </xf>
    <xf numFmtId="4" fontId="1742" fillId="0" borderId="0" xfId="0" applyNumberFormat="1" applyFont="1" applyAlignment="1">
      <alignment horizontal="center" vertical="center"/>
    </xf>
    <xf numFmtId="164" fontId="1743" fillId="0" borderId="0" xfId="0" applyNumberFormat="1" applyFont="1" applyAlignment="1">
      <alignment horizontal="center" vertical="center"/>
    </xf>
    <xf numFmtId="4" fontId="1744" fillId="0" borderId="0" xfId="0" applyNumberFormat="1" applyFont="1" applyAlignment="1">
      <alignment horizontal="center" vertical="center"/>
    </xf>
    <xf numFmtId="164" fontId="1745" fillId="0" borderId="0" xfId="0" applyNumberFormat="1" applyFont="1" applyAlignment="1">
      <alignment horizontal="center" vertical="center"/>
    </xf>
    <xf numFmtId="4" fontId="1746" fillId="0" borderId="0" xfId="0" applyNumberFormat="1" applyFont="1" applyAlignment="1">
      <alignment horizontal="center" vertical="center"/>
    </xf>
    <xf numFmtId="164" fontId="1747" fillId="0" borderId="0" xfId="0" applyNumberFormat="1" applyFont="1" applyAlignment="1">
      <alignment horizontal="center" vertical="center"/>
    </xf>
    <xf numFmtId="4" fontId="1748" fillId="0" borderId="0" xfId="0" applyNumberFormat="1" applyFont="1" applyAlignment="1">
      <alignment horizontal="center" vertical="center"/>
    </xf>
    <xf numFmtId="164" fontId="1749" fillId="0" borderId="0" xfId="0" applyNumberFormat="1" applyFont="1" applyAlignment="1">
      <alignment horizontal="center" vertical="center"/>
    </xf>
    <xf numFmtId="4" fontId="1750" fillId="0" borderId="0" xfId="0" applyNumberFormat="1" applyFont="1" applyAlignment="1">
      <alignment horizontal="center" vertical="center"/>
    </xf>
    <xf numFmtId="164" fontId="1751" fillId="0" borderId="0" xfId="0" applyNumberFormat="1" applyFont="1" applyAlignment="1">
      <alignment horizontal="center" vertical="center"/>
    </xf>
    <xf numFmtId="4" fontId="1752" fillId="0" borderId="0" xfId="0" applyNumberFormat="1" applyFont="1" applyAlignment="1">
      <alignment horizontal="center" vertical="center"/>
    </xf>
    <xf numFmtId="164" fontId="1753" fillId="0" borderId="0" xfId="0" applyNumberFormat="1" applyFont="1" applyAlignment="1">
      <alignment horizontal="center" vertical="center"/>
    </xf>
    <xf numFmtId="4" fontId="1754" fillId="0" borderId="0" xfId="0" applyNumberFormat="1" applyFont="1" applyAlignment="1">
      <alignment horizontal="center" vertical="center"/>
    </xf>
    <xf numFmtId="164" fontId="1755" fillId="0" borderId="0" xfId="0" applyNumberFormat="1" applyFont="1" applyAlignment="1">
      <alignment horizontal="center" vertical="center"/>
    </xf>
    <xf numFmtId="4" fontId="1756" fillId="0" borderId="0" xfId="0" applyNumberFormat="1" applyFont="1" applyAlignment="1">
      <alignment horizontal="center" vertical="center"/>
    </xf>
    <xf numFmtId="164" fontId="1757" fillId="0" borderId="0" xfId="0" applyNumberFormat="1" applyFont="1" applyAlignment="1">
      <alignment horizontal="center" vertical="center"/>
    </xf>
    <xf numFmtId="0" fontId="1758" fillId="0" borderId="0" xfId="0" applyFont="1" applyAlignment="1">
      <alignment horizontal="center" vertical="center" wrapText="1"/>
    </xf>
    <xf numFmtId="4" fontId="1765" fillId="0" borderId="0" xfId="0" applyNumberFormat="1" applyFont="1" applyAlignment="1">
      <alignment horizontal="center" vertical="center"/>
    </xf>
    <xf numFmtId="164" fontId="1766" fillId="0" borderId="0" xfId="0" applyNumberFormat="1" applyFont="1" applyAlignment="1">
      <alignment horizontal="center" vertical="center"/>
    </xf>
    <xf numFmtId="4" fontId="1767" fillId="0" borderId="0" xfId="0" applyNumberFormat="1" applyFont="1" applyAlignment="1">
      <alignment horizontal="center" vertical="center"/>
    </xf>
    <xf numFmtId="164" fontId="1768" fillId="0" borderId="0" xfId="0" applyNumberFormat="1" applyFont="1" applyAlignment="1">
      <alignment horizontal="center" vertical="center"/>
    </xf>
    <xf numFmtId="4" fontId="1769" fillId="0" borderId="0" xfId="0" applyNumberFormat="1" applyFont="1" applyAlignment="1">
      <alignment horizontal="center" vertical="center"/>
    </xf>
    <xf numFmtId="164" fontId="1770" fillId="0" borderId="0" xfId="0" applyNumberFormat="1" applyFont="1" applyAlignment="1">
      <alignment horizontal="center" vertical="center"/>
    </xf>
    <xf numFmtId="4" fontId="1771" fillId="0" borderId="0" xfId="0" applyNumberFormat="1" applyFont="1" applyAlignment="1">
      <alignment horizontal="center" vertical="center"/>
    </xf>
    <xf numFmtId="164" fontId="1772" fillId="0" borderId="0" xfId="0" applyNumberFormat="1" applyFont="1" applyAlignment="1">
      <alignment horizontal="center" vertical="center"/>
    </xf>
    <xf numFmtId="4" fontId="1773" fillId="0" borderId="0" xfId="0" applyNumberFormat="1" applyFont="1" applyAlignment="1">
      <alignment horizontal="center" vertical="center"/>
    </xf>
    <xf numFmtId="164" fontId="1774" fillId="0" borderId="0" xfId="0" applyNumberFormat="1" applyFont="1" applyAlignment="1">
      <alignment horizontal="center" vertical="center"/>
    </xf>
    <xf numFmtId="4" fontId="1775" fillId="0" borderId="0" xfId="0" applyNumberFormat="1" applyFont="1" applyAlignment="1">
      <alignment horizontal="center" vertical="center"/>
    </xf>
    <xf numFmtId="164" fontId="1776" fillId="0" borderId="0" xfId="0" applyNumberFormat="1" applyFont="1" applyAlignment="1">
      <alignment horizontal="center" vertical="center"/>
    </xf>
    <xf numFmtId="4" fontId="1777" fillId="0" borderId="0" xfId="0" applyNumberFormat="1" applyFont="1" applyAlignment="1">
      <alignment horizontal="center" vertical="center"/>
    </xf>
    <xf numFmtId="164" fontId="1778" fillId="0" borderId="0" xfId="0" applyNumberFormat="1" applyFont="1" applyAlignment="1">
      <alignment horizontal="center" vertical="center"/>
    </xf>
    <xf numFmtId="4" fontId="1779" fillId="0" borderId="0" xfId="0" applyNumberFormat="1" applyFont="1" applyAlignment="1">
      <alignment horizontal="center" vertical="center"/>
    </xf>
    <xf numFmtId="164" fontId="1780" fillId="0" borderId="0" xfId="0" applyNumberFormat="1" applyFont="1" applyAlignment="1">
      <alignment horizontal="center" vertical="center"/>
    </xf>
    <xf numFmtId="4" fontId="1781" fillId="0" borderId="0" xfId="0" applyNumberFormat="1" applyFont="1" applyAlignment="1">
      <alignment horizontal="center" vertical="center"/>
    </xf>
    <xf numFmtId="164" fontId="1782" fillId="0" borderId="0" xfId="0" applyNumberFormat="1" applyFont="1" applyAlignment="1">
      <alignment horizontal="center" vertical="center"/>
    </xf>
    <xf numFmtId="4" fontId="1783" fillId="0" borderId="0" xfId="0" applyNumberFormat="1" applyFont="1" applyAlignment="1">
      <alignment horizontal="center" vertical="center"/>
    </xf>
    <xf numFmtId="164" fontId="1784" fillId="0" borderId="0" xfId="0" applyNumberFormat="1" applyFont="1" applyAlignment="1">
      <alignment horizontal="center" vertical="center"/>
    </xf>
    <xf numFmtId="4" fontId="1785" fillId="0" borderId="0" xfId="0" applyNumberFormat="1" applyFont="1" applyAlignment="1">
      <alignment horizontal="center" vertical="center"/>
    </xf>
    <xf numFmtId="164" fontId="1786" fillId="0" borderId="0" xfId="0" applyNumberFormat="1" applyFont="1" applyAlignment="1">
      <alignment horizontal="center" vertical="center"/>
    </xf>
    <xf numFmtId="4" fontId="1787" fillId="0" borderId="0" xfId="0" applyNumberFormat="1" applyFont="1" applyAlignment="1">
      <alignment horizontal="center" vertical="center"/>
    </xf>
    <xf numFmtId="164" fontId="1788" fillId="0" borderId="0" xfId="0" applyNumberFormat="1" applyFont="1" applyAlignment="1">
      <alignment horizontal="center" vertical="center"/>
    </xf>
    <xf numFmtId="4" fontId="1789" fillId="0" borderId="0" xfId="0" applyNumberFormat="1" applyFont="1" applyAlignment="1">
      <alignment horizontal="center" vertical="center"/>
    </xf>
    <xf numFmtId="164" fontId="1790" fillId="0" borderId="0" xfId="0" applyNumberFormat="1" applyFont="1" applyAlignment="1">
      <alignment horizontal="center" vertical="center"/>
    </xf>
    <xf numFmtId="4" fontId="1791" fillId="0" borderId="0" xfId="0" applyNumberFormat="1" applyFont="1" applyAlignment="1">
      <alignment horizontal="center" vertical="center"/>
    </xf>
    <xf numFmtId="164" fontId="1792" fillId="0" borderId="0" xfId="0" applyNumberFormat="1" applyFont="1" applyAlignment="1">
      <alignment horizontal="center" vertical="center"/>
    </xf>
    <xf numFmtId="4" fontId="1793" fillId="0" borderId="0" xfId="0" applyNumberFormat="1" applyFont="1" applyAlignment="1">
      <alignment horizontal="center" vertical="center"/>
    </xf>
    <xf numFmtId="164" fontId="1794" fillId="0" borderId="0" xfId="0" applyNumberFormat="1" applyFont="1" applyAlignment="1">
      <alignment horizontal="center" vertical="center"/>
    </xf>
    <xf numFmtId="4" fontId="1795" fillId="0" borderId="0" xfId="0" applyNumberFormat="1" applyFont="1" applyAlignment="1">
      <alignment horizontal="center" vertical="center"/>
    </xf>
    <xf numFmtId="164" fontId="1796" fillId="0" borderId="0" xfId="0" applyNumberFormat="1" applyFont="1" applyAlignment="1">
      <alignment horizontal="center" vertical="center"/>
    </xf>
    <xf numFmtId="4" fontId="1797" fillId="0" borderId="0" xfId="0" applyNumberFormat="1" applyFont="1" applyAlignment="1">
      <alignment horizontal="center" vertical="center"/>
    </xf>
    <xf numFmtId="164" fontId="1798" fillId="0" borderId="0" xfId="0" applyNumberFormat="1" applyFont="1" applyAlignment="1">
      <alignment horizontal="center" vertical="center"/>
    </xf>
    <xf numFmtId="4" fontId="1799" fillId="0" borderId="0" xfId="0" applyNumberFormat="1" applyFont="1" applyAlignment="1">
      <alignment horizontal="center" vertical="center"/>
    </xf>
    <xf numFmtId="164" fontId="1800" fillId="0" borderId="0" xfId="0" applyNumberFormat="1" applyFont="1" applyAlignment="1">
      <alignment horizontal="center" vertical="center"/>
    </xf>
    <xf numFmtId="4" fontId="1801" fillId="0" borderId="0" xfId="0" applyNumberFormat="1" applyFont="1" applyAlignment="1">
      <alignment horizontal="center" vertical="center"/>
    </xf>
    <xf numFmtId="164" fontId="1802" fillId="0" borderId="0" xfId="0" applyNumberFormat="1" applyFont="1" applyAlignment="1">
      <alignment horizontal="center" vertical="center"/>
    </xf>
    <xf numFmtId="4" fontId="1803" fillId="0" borderId="0" xfId="0" applyNumberFormat="1" applyFont="1" applyAlignment="1">
      <alignment horizontal="center" vertical="center"/>
    </xf>
    <xf numFmtId="164" fontId="1804" fillId="0" borderId="0" xfId="0" applyNumberFormat="1" applyFont="1" applyAlignment="1">
      <alignment horizontal="center" vertical="center"/>
    </xf>
    <xf numFmtId="4" fontId="1805" fillId="0" borderId="0" xfId="0" applyNumberFormat="1" applyFont="1" applyAlignment="1">
      <alignment horizontal="center" vertical="center"/>
    </xf>
    <xf numFmtId="164" fontId="1806" fillId="0" borderId="0" xfId="0" applyNumberFormat="1" applyFont="1" applyAlignment="1">
      <alignment horizontal="center" vertical="center"/>
    </xf>
    <xf numFmtId="4" fontId="1807" fillId="0" borderId="0" xfId="0" applyNumberFormat="1" applyFont="1" applyAlignment="1">
      <alignment horizontal="center" vertical="center"/>
    </xf>
    <xf numFmtId="164" fontId="1808" fillId="0" borderId="0" xfId="0" applyNumberFormat="1" applyFont="1" applyAlignment="1">
      <alignment horizontal="center" vertical="center"/>
    </xf>
    <xf numFmtId="4" fontId="1809" fillId="0" borderId="0" xfId="0" applyNumberFormat="1" applyFont="1" applyAlignment="1">
      <alignment horizontal="center" vertical="center"/>
    </xf>
    <xf numFmtId="164" fontId="1810" fillId="0" borderId="0" xfId="0" applyNumberFormat="1" applyFont="1" applyAlignment="1">
      <alignment horizontal="center" vertical="center"/>
    </xf>
    <xf numFmtId="4" fontId="1811" fillId="0" borderId="0" xfId="0" applyNumberFormat="1" applyFont="1" applyAlignment="1">
      <alignment horizontal="center" vertical="center"/>
    </xf>
    <xf numFmtId="164" fontId="1812" fillId="0" borderId="0" xfId="0" applyNumberFormat="1" applyFont="1" applyAlignment="1">
      <alignment horizontal="center" vertical="center"/>
    </xf>
    <xf numFmtId="4" fontId="1813" fillId="0" borderId="0" xfId="0" applyNumberFormat="1" applyFont="1" applyAlignment="1">
      <alignment horizontal="center" vertical="center"/>
    </xf>
    <xf numFmtId="164" fontId="1814" fillId="0" borderId="0" xfId="0" applyNumberFormat="1" applyFont="1" applyAlignment="1">
      <alignment horizontal="center" vertical="center"/>
    </xf>
    <xf numFmtId="0" fontId="1815" fillId="0" borderId="0" xfId="0" applyFont="1" applyAlignment="1">
      <alignment horizontal="center" vertical="center" wrapText="1"/>
    </xf>
    <xf numFmtId="4" fontId="1822" fillId="0" borderId="0" xfId="0" applyNumberFormat="1" applyFont="1" applyAlignment="1">
      <alignment horizontal="center" vertical="center"/>
    </xf>
    <xf numFmtId="164" fontId="1823" fillId="0" borderId="0" xfId="0" applyNumberFormat="1" applyFont="1" applyAlignment="1">
      <alignment horizontal="center" vertical="center"/>
    </xf>
    <xf numFmtId="4" fontId="1824" fillId="0" borderId="0" xfId="0" applyNumberFormat="1" applyFont="1" applyAlignment="1">
      <alignment horizontal="center" vertical="center"/>
    </xf>
    <xf numFmtId="164" fontId="1825" fillId="0" borderId="0" xfId="0" applyNumberFormat="1" applyFont="1" applyAlignment="1">
      <alignment horizontal="center" vertical="center"/>
    </xf>
    <xf numFmtId="4" fontId="1826" fillId="0" borderId="0" xfId="0" applyNumberFormat="1" applyFont="1" applyAlignment="1">
      <alignment horizontal="center" vertical="center"/>
    </xf>
    <xf numFmtId="164" fontId="1827" fillId="0" borderId="0" xfId="0" applyNumberFormat="1" applyFont="1" applyAlignment="1">
      <alignment horizontal="center" vertical="center"/>
    </xf>
    <xf numFmtId="4" fontId="1828" fillId="0" borderId="0" xfId="0" applyNumberFormat="1" applyFont="1" applyAlignment="1">
      <alignment horizontal="center" vertical="center"/>
    </xf>
    <xf numFmtId="164" fontId="1829" fillId="0" borderId="0" xfId="0" applyNumberFormat="1" applyFont="1" applyAlignment="1">
      <alignment horizontal="center" vertical="center"/>
    </xf>
    <xf numFmtId="4" fontId="1830" fillId="0" borderId="0" xfId="0" applyNumberFormat="1" applyFont="1" applyAlignment="1">
      <alignment horizontal="center" vertical="center"/>
    </xf>
    <xf numFmtId="164" fontId="1831" fillId="0" borderId="0" xfId="0" applyNumberFormat="1" applyFont="1" applyAlignment="1">
      <alignment horizontal="center" vertical="center"/>
    </xf>
    <xf numFmtId="4" fontId="1832" fillId="0" borderId="0" xfId="0" applyNumberFormat="1" applyFont="1" applyAlignment="1">
      <alignment horizontal="center" vertical="center"/>
    </xf>
    <xf numFmtId="164" fontId="1833" fillId="0" borderId="0" xfId="0" applyNumberFormat="1" applyFont="1" applyAlignment="1">
      <alignment horizontal="center" vertical="center"/>
    </xf>
    <xf numFmtId="4" fontId="1834" fillId="0" borderId="0" xfId="0" applyNumberFormat="1" applyFont="1" applyAlignment="1">
      <alignment horizontal="center" vertical="center"/>
    </xf>
    <xf numFmtId="164" fontId="1835" fillId="0" borderId="0" xfId="0" applyNumberFormat="1" applyFont="1" applyAlignment="1">
      <alignment horizontal="center" vertical="center"/>
    </xf>
    <xf numFmtId="4" fontId="1836" fillId="0" borderId="0" xfId="0" applyNumberFormat="1" applyFont="1" applyAlignment="1">
      <alignment horizontal="center" vertical="center"/>
    </xf>
    <xf numFmtId="164" fontId="1837" fillId="0" borderId="0" xfId="0" applyNumberFormat="1" applyFont="1" applyAlignment="1">
      <alignment horizontal="center" vertical="center"/>
    </xf>
    <xf numFmtId="4" fontId="1838" fillId="0" borderId="0" xfId="0" applyNumberFormat="1" applyFont="1" applyAlignment="1">
      <alignment horizontal="center" vertical="center"/>
    </xf>
    <xf numFmtId="164" fontId="1839" fillId="0" borderId="0" xfId="0" applyNumberFormat="1" applyFont="1" applyAlignment="1">
      <alignment horizontal="center" vertical="center"/>
    </xf>
    <xf numFmtId="4" fontId="1840" fillId="0" borderId="0" xfId="0" applyNumberFormat="1" applyFont="1" applyAlignment="1">
      <alignment horizontal="center" vertical="center"/>
    </xf>
    <xf numFmtId="164" fontId="1841" fillId="0" borderId="0" xfId="0" applyNumberFormat="1" applyFont="1" applyAlignment="1">
      <alignment horizontal="center" vertical="center"/>
    </xf>
    <xf numFmtId="4" fontId="1842" fillId="0" borderId="0" xfId="0" applyNumberFormat="1" applyFont="1" applyAlignment="1">
      <alignment horizontal="center" vertical="center"/>
    </xf>
    <xf numFmtId="164" fontId="1843" fillId="0" borderId="0" xfId="0" applyNumberFormat="1" applyFont="1" applyAlignment="1">
      <alignment horizontal="center" vertical="center"/>
    </xf>
    <xf numFmtId="4" fontId="1844" fillId="0" borderId="0" xfId="0" applyNumberFormat="1" applyFont="1" applyAlignment="1">
      <alignment horizontal="center" vertical="center"/>
    </xf>
    <xf numFmtId="164" fontId="1845" fillId="0" borderId="0" xfId="0" applyNumberFormat="1" applyFont="1" applyAlignment="1">
      <alignment horizontal="center" vertical="center"/>
    </xf>
    <xf numFmtId="4" fontId="1846" fillId="0" borderId="0" xfId="0" applyNumberFormat="1" applyFont="1" applyAlignment="1">
      <alignment horizontal="center" vertical="center"/>
    </xf>
    <xf numFmtId="164" fontId="1847" fillId="0" borderId="0" xfId="0" applyNumberFormat="1" applyFont="1" applyAlignment="1">
      <alignment horizontal="center" vertical="center"/>
    </xf>
    <xf numFmtId="4" fontId="1848" fillId="0" borderId="0" xfId="0" applyNumberFormat="1" applyFont="1" applyAlignment="1">
      <alignment horizontal="center" vertical="center"/>
    </xf>
    <xf numFmtId="164" fontId="1849" fillId="0" borderId="0" xfId="0" applyNumberFormat="1" applyFont="1" applyAlignment="1">
      <alignment horizontal="center" vertical="center"/>
    </xf>
    <xf numFmtId="4" fontId="1850" fillId="0" borderId="0" xfId="0" applyNumberFormat="1" applyFont="1" applyAlignment="1">
      <alignment horizontal="center" vertical="center"/>
    </xf>
    <xf numFmtId="164" fontId="1851" fillId="0" borderId="0" xfId="0" applyNumberFormat="1" applyFont="1" applyAlignment="1">
      <alignment horizontal="center" vertical="center"/>
    </xf>
    <xf numFmtId="4" fontId="1852" fillId="0" borderId="0" xfId="0" applyNumberFormat="1" applyFont="1" applyAlignment="1">
      <alignment horizontal="center" vertical="center"/>
    </xf>
    <xf numFmtId="164" fontId="1853" fillId="0" borderId="0" xfId="0" applyNumberFormat="1" applyFont="1" applyAlignment="1">
      <alignment horizontal="center" vertical="center"/>
    </xf>
    <xf numFmtId="4" fontId="1854" fillId="0" borderId="0" xfId="0" applyNumberFormat="1" applyFont="1" applyAlignment="1">
      <alignment horizontal="center" vertical="center"/>
    </xf>
    <xf numFmtId="164" fontId="1855" fillId="0" borderId="0" xfId="0" applyNumberFormat="1" applyFont="1" applyAlignment="1">
      <alignment horizontal="center" vertical="center"/>
    </xf>
    <xf numFmtId="4" fontId="1856" fillId="0" borderId="0" xfId="0" applyNumberFormat="1" applyFont="1" applyAlignment="1">
      <alignment horizontal="center" vertical="center"/>
    </xf>
    <xf numFmtId="164" fontId="1857" fillId="0" borderId="0" xfId="0" applyNumberFormat="1" applyFont="1" applyAlignment="1">
      <alignment horizontal="center" vertical="center"/>
    </xf>
    <xf numFmtId="4" fontId="1858" fillId="0" borderId="0" xfId="0" applyNumberFormat="1" applyFont="1" applyAlignment="1">
      <alignment horizontal="center" vertical="center"/>
    </xf>
    <xf numFmtId="164" fontId="1859" fillId="0" borderId="0" xfId="0" applyNumberFormat="1" applyFont="1" applyAlignment="1">
      <alignment horizontal="center" vertical="center"/>
    </xf>
    <xf numFmtId="4" fontId="1860" fillId="0" borderId="0" xfId="0" applyNumberFormat="1" applyFont="1" applyAlignment="1">
      <alignment horizontal="center" vertical="center"/>
    </xf>
    <xf numFmtId="164" fontId="1861" fillId="0" borderId="0" xfId="0" applyNumberFormat="1" applyFont="1" applyAlignment="1">
      <alignment horizontal="center" vertical="center"/>
    </xf>
    <xf numFmtId="4" fontId="1862" fillId="0" borderId="0" xfId="0" applyNumberFormat="1" applyFont="1" applyAlignment="1">
      <alignment horizontal="center" vertical="center"/>
    </xf>
    <xf numFmtId="164" fontId="1863" fillId="0" borderId="0" xfId="0" applyNumberFormat="1" applyFont="1" applyAlignment="1">
      <alignment horizontal="center" vertical="center"/>
    </xf>
    <xf numFmtId="4" fontId="1864" fillId="0" borderId="0" xfId="0" applyNumberFormat="1" applyFont="1" applyAlignment="1">
      <alignment horizontal="center" vertical="center"/>
    </xf>
    <xf numFmtId="164" fontId="1865" fillId="0" borderId="0" xfId="0" applyNumberFormat="1" applyFont="1" applyAlignment="1">
      <alignment horizontal="center" vertical="center"/>
    </xf>
    <xf numFmtId="4" fontId="1866" fillId="0" borderId="0" xfId="0" applyNumberFormat="1" applyFont="1" applyAlignment="1">
      <alignment horizontal="center" vertical="center"/>
    </xf>
    <xf numFmtId="164" fontId="1867" fillId="0" borderId="0" xfId="0" applyNumberFormat="1" applyFont="1" applyAlignment="1">
      <alignment horizontal="center" vertical="center"/>
    </xf>
    <xf numFmtId="4" fontId="1868" fillId="0" borderId="0" xfId="0" applyNumberFormat="1" applyFont="1" applyAlignment="1">
      <alignment horizontal="center" vertical="center"/>
    </xf>
    <xf numFmtId="164" fontId="1869" fillId="0" borderId="0" xfId="0" applyNumberFormat="1" applyFont="1" applyAlignment="1">
      <alignment horizontal="center" vertical="center"/>
    </xf>
    <xf numFmtId="4" fontId="1870" fillId="0" borderId="0" xfId="0" applyNumberFormat="1" applyFont="1" applyAlignment="1">
      <alignment horizontal="center" vertical="center"/>
    </xf>
    <xf numFmtId="164" fontId="1871" fillId="0" borderId="0" xfId="0" applyNumberFormat="1" applyFont="1" applyAlignment="1">
      <alignment horizontal="center" vertical="center"/>
    </xf>
    <xf numFmtId="0" fontId="1872" fillId="0" borderId="0" xfId="0" applyFont="1" applyAlignment="1">
      <alignment horizontal="center" vertical="center" wrapText="1"/>
    </xf>
    <xf numFmtId="4" fontId="1879" fillId="0" borderId="0" xfId="0" applyNumberFormat="1" applyFont="1" applyAlignment="1">
      <alignment horizontal="center" vertical="center"/>
    </xf>
    <xf numFmtId="164" fontId="1880" fillId="0" borderId="0" xfId="0" applyNumberFormat="1" applyFont="1" applyAlignment="1">
      <alignment horizontal="center" vertical="center"/>
    </xf>
    <xf numFmtId="4" fontId="1881" fillId="0" borderId="0" xfId="0" applyNumberFormat="1" applyFont="1" applyAlignment="1">
      <alignment horizontal="center" vertical="center"/>
    </xf>
    <xf numFmtId="164" fontId="1882" fillId="0" borderId="0" xfId="0" applyNumberFormat="1" applyFont="1" applyAlignment="1">
      <alignment horizontal="center" vertical="center"/>
    </xf>
    <xf numFmtId="4" fontId="1883" fillId="0" borderId="0" xfId="0" applyNumberFormat="1" applyFont="1" applyAlignment="1">
      <alignment horizontal="center" vertical="center"/>
    </xf>
    <xf numFmtId="164" fontId="1884" fillId="0" borderId="0" xfId="0" applyNumberFormat="1" applyFont="1" applyAlignment="1">
      <alignment horizontal="center" vertical="center"/>
    </xf>
    <xf numFmtId="4" fontId="1885" fillId="0" borderId="0" xfId="0" applyNumberFormat="1" applyFont="1" applyAlignment="1">
      <alignment horizontal="center" vertical="center"/>
    </xf>
    <xf numFmtId="164" fontId="1886" fillId="0" borderId="0" xfId="0" applyNumberFormat="1" applyFont="1" applyAlignment="1">
      <alignment horizontal="center" vertical="center"/>
    </xf>
    <xf numFmtId="4" fontId="1887" fillId="0" borderId="0" xfId="0" applyNumberFormat="1" applyFont="1" applyAlignment="1">
      <alignment horizontal="center" vertical="center"/>
    </xf>
    <xf numFmtId="164" fontId="1888" fillId="0" borderId="0" xfId="0" applyNumberFormat="1" applyFont="1" applyAlignment="1">
      <alignment horizontal="center" vertical="center"/>
    </xf>
    <xf numFmtId="4" fontId="1889" fillId="0" borderId="0" xfId="0" applyNumberFormat="1" applyFont="1" applyAlignment="1">
      <alignment horizontal="center" vertical="center"/>
    </xf>
    <xf numFmtId="164" fontId="1890" fillId="0" borderId="0" xfId="0" applyNumberFormat="1" applyFont="1" applyAlignment="1">
      <alignment horizontal="center" vertical="center"/>
    </xf>
    <xf numFmtId="4" fontId="1891" fillId="0" borderId="0" xfId="0" applyNumberFormat="1" applyFont="1" applyAlignment="1">
      <alignment horizontal="center" vertical="center"/>
    </xf>
    <xf numFmtId="164" fontId="1892" fillId="0" borderId="0" xfId="0" applyNumberFormat="1" applyFont="1" applyAlignment="1">
      <alignment horizontal="center" vertical="center"/>
    </xf>
    <xf numFmtId="4" fontId="1893" fillId="0" borderId="0" xfId="0" applyNumberFormat="1" applyFont="1" applyAlignment="1">
      <alignment horizontal="center" vertical="center"/>
    </xf>
    <xf numFmtId="164" fontId="1894" fillId="0" borderId="0" xfId="0" applyNumberFormat="1" applyFont="1" applyAlignment="1">
      <alignment horizontal="center" vertical="center"/>
    </xf>
    <xf numFmtId="4" fontId="1895" fillId="0" borderId="0" xfId="0" applyNumberFormat="1" applyFont="1" applyAlignment="1">
      <alignment horizontal="center" vertical="center"/>
    </xf>
    <xf numFmtId="164" fontId="1896" fillId="0" borderId="0" xfId="0" applyNumberFormat="1" applyFont="1" applyAlignment="1">
      <alignment horizontal="center" vertical="center"/>
    </xf>
    <xf numFmtId="4" fontId="1897" fillId="0" borderId="0" xfId="0" applyNumberFormat="1" applyFont="1" applyAlignment="1">
      <alignment horizontal="center" vertical="center"/>
    </xf>
    <xf numFmtId="164" fontId="1898" fillId="0" borderId="0" xfId="0" applyNumberFormat="1" applyFont="1" applyAlignment="1">
      <alignment horizontal="center" vertical="center"/>
    </xf>
    <xf numFmtId="4" fontId="1899" fillId="0" borderId="0" xfId="0" applyNumberFormat="1" applyFont="1" applyAlignment="1">
      <alignment horizontal="center" vertical="center"/>
    </xf>
    <xf numFmtId="164" fontId="1900" fillId="0" borderId="0" xfId="0" applyNumberFormat="1" applyFont="1" applyAlignment="1">
      <alignment horizontal="center" vertical="center"/>
    </xf>
    <xf numFmtId="4" fontId="1901" fillId="0" borderId="0" xfId="0" applyNumberFormat="1" applyFont="1" applyAlignment="1">
      <alignment horizontal="center" vertical="center"/>
    </xf>
    <xf numFmtId="164" fontId="1902" fillId="0" borderId="0" xfId="0" applyNumberFormat="1" applyFont="1" applyAlignment="1">
      <alignment horizontal="center" vertical="center"/>
    </xf>
    <xf numFmtId="4" fontId="1903" fillId="0" borderId="0" xfId="0" applyNumberFormat="1" applyFont="1" applyAlignment="1">
      <alignment horizontal="center" vertical="center"/>
    </xf>
    <xf numFmtId="164" fontId="1904" fillId="0" borderId="0" xfId="0" applyNumberFormat="1" applyFont="1" applyAlignment="1">
      <alignment horizontal="center" vertical="center"/>
    </xf>
    <xf numFmtId="4" fontId="1905" fillId="0" borderId="0" xfId="0" applyNumberFormat="1" applyFont="1" applyAlignment="1">
      <alignment horizontal="center" vertical="center"/>
    </xf>
    <xf numFmtId="164" fontId="1906" fillId="0" borderId="0" xfId="0" applyNumberFormat="1" applyFont="1" applyAlignment="1">
      <alignment horizontal="center" vertical="center"/>
    </xf>
    <xf numFmtId="4" fontId="1907" fillId="0" borderId="0" xfId="0" applyNumberFormat="1" applyFont="1" applyAlignment="1">
      <alignment horizontal="center" vertical="center"/>
    </xf>
    <xf numFmtId="164" fontId="1908" fillId="0" borderId="0" xfId="0" applyNumberFormat="1" applyFont="1" applyAlignment="1">
      <alignment horizontal="center" vertical="center"/>
    </xf>
    <xf numFmtId="4" fontId="1909" fillId="0" borderId="0" xfId="0" applyNumberFormat="1" applyFont="1" applyAlignment="1">
      <alignment horizontal="center" vertical="center"/>
    </xf>
    <xf numFmtId="164" fontId="1910" fillId="0" borderId="0" xfId="0" applyNumberFormat="1" applyFont="1" applyAlignment="1">
      <alignment horizontal="center" vertical="center"/>
    </xf>
    <xf numFmtId="4" fontId="1911" fillId="0" borderId="0" xfId="0" applyNumberFormat="1" applyFont="1" applyAlignment="1">
      <alignment horizontal="center" vertical="center"/>
    </xf>
    <xf numFmtId="164" fontId="1912" fillId="0" borderId="0" xfId="0" applyNumberFormat="1" applyFont="1" applyAlignment="1">
      <alignment horizontal="center" vertical="center"/>
    </xf>
    <xf numFmtId="4" fontId="1913" fillId="0" borderId="0" xfId="0" applyNumberFormat="1" applyFont="1" applyAlignment="1">
      <alignment horizontal="center" vertical="center"/>
    </xf>
    <xf numFmtId="164" fontId="1914" fillId="0" borderId="0" xfId="0" applyNumberFormat="1" applyFont="1" applyAlignment="1">
      <alignment horizontal="center" vertical="center"/>
    </xf>
    <xf numFmtId="4" fontId="1915" fillId="0" borderId="0" xfId="0" applyNumberFormat="1" applyFont="1" applyAlignment="1">
      <alignment horizontal="center" vertical="center"/>
    </xf>
    <xf numFmtId="164" fontId="1916" fillId="0" borderId="0" xfId="0" applyNumberFormat="1" applyFont="1" applyAlignment="1">
      <alignment horizontal="center" vertical="center"/>
    </xf>
    <xf numFmtId="4" fontId="1917" fillId="0" borderId="0" xfId="0" applyNumberFormat="1" applyFont="1" applyAlignment="1">
      <alignment horizontal="center" vertical="center"/>
    </xf>
    <xf numFmtId="164" fontId="1918" fillId="0" borderId="0" xfId="0" applyNumberFormat="1" applyFont="1" applyAlignment="1">
      <alignment horizontal="center" vertical="center"/>
    </xf>
    <xf numFmtId="4" fontId="1919" fillId="0" borderId="0" xfId="0" applyNumberFormat="1" applyFont="1" applyAlignment="1">
      <alignment horizontal="center" vertical="center"/>
    </xf>
    <xf numFmtId="164" fontId="1920" fillId="0" borderId="0" xfId="0" applyNumberFormat="1" applyFont="1" applyAlignment="1">
      <alignment horizontal="center" vertical="center"/>
    </xf>
    <xf numFmtId="4" fontId="1921" fillId="0" borderId="0" xfId="0" applyNumberFormat="1" applyFont="1" applyAlignment="1">
      <alignment horizontal="center" vertical="center"/>
    </xf>
    <xf numFmtId="164" fontId="1922" fillId="0" borderId="0" xfId="0" applyNumberFormat="1" applyFont="1" applyAlignment="1">
      <alignment horizontal="center" vertical="center"/>
    </xf>
    <xf numFmtId="4" fontId="1923" fillId="0" borderId="0" xfId="0" applyNumberFormat="1" applyFont="1" applyAlignment="1">
      <alignment horizontal="center" vertical="center"/>
    </xf>
    <xf numFmtId="164" fontId="1924" fillId="0" borderId="0" xfId="0" applyNumberFormat="1" applyFont="1" applyAlignment="1">
      <alignment horizontal="center" vertical="center"/>
    </xf>
    <xf numFmtId="4" fontId="1925" fillId="0" borderId="0" xfId="0" applyNumberFormat="1" applyFont="1" applyAlignment="1">
      <alignment horizontal="center" vertical="center"/>
    </xf>
    <xf numFmtId="164" fontId="1926" fillId="0" borderId="0" xfId="0" applyNumberFormat="1" applyFont="1" applyAlignment="1">
      <alignment horizontal="center" vertical="center"/>
    </xf>
    <xf numFmtId="4" fontId="1927" fillId="0" borderId="0" xfId="0" applyNumberFormat="1" applyFont="1" applyAlignment="1">
      <alignment horizontal="center" vertical="center"/>
    </xf>
    <xf numFmtId="164" fontId="1928" fillId="0" borderId="0" xfId="0" applyNumberFormat="1" applyFont="1" applyAlignment="1">
      <alignment horizontal="center" vertical="center"/>
    </xf>
    <xf numFmtId="0" fontId="1929" fillId="3" borderId="1" xfId="0" applyFont="1" applyFill="1" applyBorder="1" applyAlignment="1">
      <alignment horizontal="center" vertical="center" wrapText="1"/>
    </xf>
    <xf numFmtId="164" fontId="1929" fillId="3" borderId="1" xfId="0" applyNumberFormat="1" applyFont="1" applyFill="1" applyBorder="1" applyAlignment="1">
      <alignment horizontal="center" vertical="center" wrapText="1"/>
    </xf>
    <xf numFmtId="0" fontId="1930" fillId="0" borderId="0" xfId="0" applyFont="1" applyAlignment="1">
      <alignment horizontal="center" vertical="center" wrapText="1"/>
    </xf>
    <xf numFmtId="4" fontId="1937" fillId="0" borderId="0" xfId="0" applyNumberFormat="1" applyFont="1" applyAlignment="1">
      <alignment horizontal="center" vertical="center"/>
    </xf>
    <xf numFmtId="164" fontId="1938" fillId="0" borderId="0" xfId="0" applyNumberFormat="1" applyFont="1" applyAlignment="1">
      <alignment horizontal="center" vertical="center"/>
    </xf>
    <xf numFmtId="4" fontId="1939" fillId="0" borderId="0" xfId="0" applyNumberFormat="1" applyFont="1" applyAlignment="1">
      <alignment horizontal="center" vertical="center"/>
    </xf>
    <xf numFmtId="164" fontId="1940" fillId="0" borderId="0" xfId="0" applyNumberFormat="1" applyFont="1" applyAlignment="1">
      <alignment horizontal="center" vertical="center"/>
    </xf>
    <xf numFmtId="4" fontId="1941" fillId="0" borderId="0" xfId="0" applyNumberFormat="1" applyFont="1" applyAlignment="1">
      <alignment horizontal="center" vertical="center"/>
    </xf>
    <xf numFmtId="164" fontId="1942" fillId="0" borderId="0" xfId="0" applyNumberFormat="1" applyFont="1" applyAlignment="1">
      <alignment horizontal="center" vertical="center"/>
    </xf>
    <xf numFmtId="4" fontId="1943" fillId="0" borderId="0" xfId="0" applyNumberFormat="1" applyFont="1" applyAlignment="1">
      <alignment horizontal="center" vertical="center"/>
    </xf>
    <xf numFmtId="164" fontId="1944" fillId="0" borderId="0" xfId="0" applyNumberFormat="1" applyFont="1" applyAlignment="1">
      <alignment horizontal="center" vertical="center"/>
    </xf>
    <xf numFmtId="4" fontId="1945" fillId="0" borderId="0" xfId="0" applyNumberFormat="1" applyFont="1" applyAlignment="1">
      <alignment horizontal="center" vertical="center"/>
    </xf>
    <xf numFmtId="164" fontId="1946" fillId="0" borderId="0" xfId="0" applyNumberFormat="1" applyFont="1" applyAlignment="1">
      <alignment horizontal="center" vertical="center"/>
    </xf>
    <xf numFmtId="4" fontId="1947" fillId="0" borderId="0" xfId="0" applyNumberFormat="1" applyFont="1" applyAlignment="1">
      <alignment horizontal="center" vertical="center"/>
    </xf>
    <xf numFmtId="164" fontId="1948" fillId="0" borderId="0" xfId="0" applyNumberFormat="1" applyFont="1" applyAlignment="1">
      <alignment horizontal="center" vertical="center"/>
    </xf>
    <xf numFmtId="4" fontId="1949" fillId="0" borderId="0" xfId="0" applyNumberFormat="1" applyFont="1" applyAlignment="1">
      <alignment horizontal="center" vertical="center"/>
    </xf>
    <xf numFmtId="164" fontId="1950" fillId="0" borderId="0" xfId="0" applyNumberFormat="1" applyFont="1" applyAlignment="1">
      <alignment horizontal="center" vertical="center"/>
    </xf>
    <xf numFmtId="4" fontId="1951" fillId="0" borderId="0" xfId="0" applyNumberFormat="1" applyFont="1" applyAlignment="1">
      <alignment horizontal="center" vertical="center"/>
    </xf>
    <xf numFmtId="164" fontId="1952" fillId="0" borderId="0" xfId="0" applyNumberFormat="1" applyFont="1" applyAlignment="1">
      <alignment horizontal="center" vertical="center"/>
    </xf>
    <xf numFmtId="4" fontId="1953" fillId="0" borderId="0" xfId="0" applyNumberFormat="1" applyFont="1" applyAlignment="1">
      <alignment horizontal="center" vertical="center"/>
    </xf>
    <xf numFmtId="164" fontId="1954" fillId="0" borderId="0" xfId="0" applyNumberFormat="1" applyFont="1" applyAlignment="1">
      <alignment horizontal="center" vertical="center"/>
    </xf>
    <xf numFmtId="4" fontId="1955" fillId="0" borderId="0" xfId="0" applyNumberFormat="1" applyFont="1" applyAlignment="1">
      <alignment horizontal="center" vertical="center"/>
    </xf>
    <xf numFmtId="164" fontId="1956" fillId="0" borderId="0" xfId="0" applyNumberFormat="1" applyFont="1" applyAlignment="1">
      <alignment horizontal="center" vertical="center"/>
    </xf>
    <xf numFmtId="4" fontId="1957" fillId="0" borderId="0" xfId="0" applyNumberFormat="1" applyFont="1" applyAlignment="1">
      <alignment horizontal="center" vertical="center"/>
    </xf>
    <xf numFmtId="164" fontId="1958" fillId="0" borderId="0" xfId="0" applyNumberFormat="1" applyFont="1" applyAlignment="1">
      <alignment horizontal="center" vertical="center"/>
    </xf>
    <xf numFmtId="4" fontId="1959" fillId="0" borderId="0" xfId="0" applyNumberFormat="1" applyFont="1" applyAlignment="1">
      <alignment horizontal="center" vertical="center"/>
    </xf>
    <xf numFmtId="164" fontId="1960" fillId="0" borderId="0" xfId="0" applyNumberFormat="1" applyFont="1" applyAlignment="1">
      <alignment horizontal="center" vertical="center"/>
    </xf>
    <xf numFmtId="4" fontId="1961" fillId="0" borderId="0" xfId="0" applyNumberFormat="1" applyFont="1" applyAlignment="1">
      <alignment horizontal="center" vertical="center"/>
    </xf>
    <xf numFmtId="164" fontId="1962" fillId="0" borderId="0" xfId="0" applyNumberFormat="1" applyFont="1" applyAlignment="1">
      <alignment horizontal="center" vertical="center"/>
    </xf>
    <xf numFmtId="4" fontId="1963" fillId="0" borderId="0" xfId="0" applyNumberFormat="1" applyFont="1" applyAlignment="1">
      <alignment horizontal="center" vertical="center"/>
    </xf>
    <xf numFmtId="164" fontId="1964" fillId="0" borderId="0" xfId="0" applyNumberFormat="1" applyFont="1" applyAlignment="1">
      <alignment horizontal="center" vertical="center"/>
    </xf>
    <xf numFmtId="4" fontId="1965" fillId="0" borderId="0" xfId="0" applyNumberFormat="1" applyFont="1" applyAlignment="1">
      <alignment horizontal="center" vertical="center"/>
    </xf>
    <xf numFmtId="164" fontId="1966" fillId="0" borderId="0" xfId="0" applyNumberFormat="1" applyFont="1" applyAlignment="1">
      <alignment horizontal="center" vertical="center"/>
    </xf>
    <xf numFmtId="4" fontId="1967" fillId="0" borderId="0" xfId="0" applyNumberFormat="1" applyFont="1" applyAlignment="1">
      <alignment horizontal="center" vertical="center"/>
    </xf>
    <xf numFmtId="164" fontId="1968" fillId="0" borderId="0" xfId="0" applyNumberFormat="1" applyFont="1" applyAlignment="1">
      <alignment horizontal="center" vertical="center"/>
    </xf>
    <xf numFmtId="4" fontId="1969" fillId="0" borderId="0" xfId="0" applyNumberFormat="1" applyFont="1" applyAlignment="1">
      <alignment horizontal="center" vertical="center"/>
    </xf>
    <xf numFmtId="164" fontId="1970" fillId="0" borderId="0" xfId="0" applyNumberFormat="1" applyFont="1" applyAlignment="1">
      <alignment horizontal="center" vertical="center"/>
    </xf>
    <xf numFmtId="4" fontId="1971" fillId="0" borderId="0" xfId="0" applyNumberFormat="1" applyFont="1" applyAlignment="1">
      <alignment horizontal="center" vertical="center"/>
    </xf>
    <xf numFmtId="164" fontId="1972" fillId="0" borderId="0" xfId="0" applyNumberFormat="1" applyFont="1" applyAlignment="1">
      <alignment horizontal="center" vertical="center"/>
    </xf>
    <xf numFmtId="4" fontId="1973" fillId="0" borderId="0" xfId="0" applyNumberFormat="1" applyFont="1" applyAlignment="1">
      <alignment horizontal="center" vertical="center"/>
    </xf>
    <xf numFmtId="164" fontId="1974" fillId="0" borderId="0" xfId="0" applyNumberFormat="1" applyFont="1" applyAlignment="1">
      <alignment horizontal="center" vertical="center"/>
    </xf>
    <xf numFmtId="4" fontId="1975" fillId="0" borderId="0" xfId="0" applyNumberFormat="1" applyFont="1" applyAlignment="1">
      <alignment horizontal="center" vertical="center"/>
    </xf>
    <xf numFmtId="164" fontId="1976" fillId="0" borderId="0" xfId="0" applyNumberFormat="1" applyFont="1" applyAlignment="1">
      <alignment horizontal="center" vertical="center"/>
    </xf>
    <xf numFmtId="4" fontId="1977" fillId="0" borderId="0" xfId="0" applyNumberFormat="1" applyFont="1" applyAlignment="1">
      <alignment horizontal="center" vertical="center"/>
    </xf>
    <xf numFmtId="164" fontId="1978" fillId="0" borderId="0" xfId="0" applyNumberFormat="1" applyFont="1" applyAlignment="1">
      <alignment horizontal="center" vertical="center"/>
    </xf>
    <xf numFmtId="4" fontId="1979" fillId="0" borderId="0" xfId="0" applyNumberFormat="1" applyFont="1" applyAlignment="1">
      <alignment horizontal="center" vertical="center"/>
    </xf>
    <xf numFmtId="164" fontId="1980" fillId="0" borderId="0" xfId="0" applyNumberFormat="1" applyFont="1" applyAlignment="1">
      <alignment horizontal="center" vertical="center"/>
    </xf>
    <xf numFmtId="4" fontId="1981" fillId="0" borderId="0" xfId="0" applyNumberFormat="1" applyFont="1" applyAlignment="1">
      <alignment horizontal="center" vertical="center"/>
    </xf>
    <xf numFmtId="164" fontId="1982" fillId="0" borderId="0" xfId="0" applyNumberFormat="1" applyFont="1" applyAlignment="1">
      <alignment horizontal="center" vertical="center"/>
    </xf>
    <xf numFmtId="4" fontId="1983" fillId="0" borderId="0" xfId="0" applyNumberFormat="1" applyFont="1" applyAlignment="1">
      <alignment horizontal="center" vertical="center"/>
    </xf>
    <xf numFmtId="164" fontId="1984" fillId="0" borderId="0" xfId="0" applyNumberFormat="1" applyFont="1" applyAlignment="1">
      <alignment horizontal="center" vertical="center"/>
    </xf>
    <xf numFmtId="4" fontId="1985" fillId="0" borderId="0" xfId="0" applyNumberFormat="1" applyFont="1" applyAlignment="1">
      <alignment horizontal="center" vertical="center"/>
    </xf>
    <xf numFmtId="164" fontId="1986" fillId="0" borderId="0" xfId="0" applyNumberFormat="1" applyFont="1" applyAlignment="1">
      <alignment horizontal="center" vertical="center"/>
    </xf>
    <xf numFmtId="0" fontId="1987" fillId="0" borderId="0" xfId="0" applyFont="1" applyAlignment="1">
      <alignment horizontal="center" vertical="center" wrapText="1"/>
    </xf>
    <xf numFmtId="4" fontId="1994" fillId="0" borderId="0" xfId="0" applyNumberFormat="1" applyFont="1" applyAlignment="1">
      <alignment horizontal="center" vertical="center"/>
    </xf>
    <xf numFmtId="164" fontId="1995" fillId="0" borderId="0" xfId="0" applyNumberFormat="1" applyFont="1" applyAlignment="1">
      <alignment horizontal="center" vertical="center"/>
    </xf>
    <xf numFmtId="4" fontId="1996" fillId="0" borderId="0" xfId="0" applyNumberFormat="1" applyFont="1" applyAlignment="1">
      <alignment horizontal="center" vertical="center"/>
    </xf>
    <xf numFmtId="164" fontId="1997" fillId="0" borderId="0" xfId="0" applyNumberFormat="1" applyFont="1" applyAlignment="1">
      <alignment horizontal="center" vertical="center"/>
    </xf>
    <xf numFmtId="4" fontId="1998" fillId="0" borderId="0" xfId="0" applyNumberFormat="1" applyFont="1" applyAlignment="1">
      <alignment horizontal="center" vertical="center"/>
    </xf>
    <xf numFmtId="164" fontId="1999" fillId="0" borderId="0" xfId="0" applyNumberFormat="1" applyFont="1" applyAlignment="1">
      <alignment horizontal="center" vertical="center"/>
    </xf>
    <xf numFmtId="4" fontId="2000" fillId="0" borderId="0" xfId="0" applyNumberFormat="1" applyFont="1" applyAlignment="1">
      <alignment horizontal="center" vertical="center"/>
    </xf>
    <xf numFmtId="164" fontId="2001" fillId="0" borderId="0" xfId="0" applyNumberFormat="1" applyFont="1" applyAlignment="1">
      <alignment horizontal="center" vertical="center"/>
    </xf>
    <xf numFmtId="4" fontId="2002" fillId="0" borderId="0" xfId="0" applyNumberFormat="1" applyFont="1" applyAlignment="1">
      <alignment horizontal="center" vertical="center"/>
    </xf>
    <xf numFmtId="164" fontId="2003" fillId="0" borderId="0" xfId="0" applyNumberFormat="1" applyFont="1" applyAlignment="1">
      <alignment horizontal="center" vertical="center"/>
    </xf>
    <xf numFmtId="4" fontId="2004" fillId="0" borderId="0" xfId="0" applyNumberFormat="1" applyFont="1" applyAlignment="1">
      <alignment horizontal="center" vertical="center"/>
    </xf>
    <xf numFmtId="164" fontId="2005" fillId="0" borderId="0" xfId="0" applyNumberFormat="1" applyFont="1" applyAlignment="1">
      <alignment horizontal="center" vertical="center"/>
    </xf>
    <xf numFmtId="4" fontId="2006" fillId="0" borderId="0" xfId="0" applyNumberFormat="1" applyFont="1" applyAlignment="1">
      <alignment horizontal="center" vertical="center"/>
    </xf>
    <xf numFmtId="164" fontId="2007" fillId="0" borderId="0" xfId="0" applyNumberFormat="1" applyFont="1" applyAlignment="1">
      <alignment horizontal="center" vertical="center"/>
    </xf>
    <xf numFmtId="4" fontId="2008" fillId="0" borderId="0" xfId="0" applyNumberFormat="1" applyFont="1" applyAlignment="1">
      <alignment horizontal="center" vertical="center"/>
    </xf>
    <xf numFmtId="164" fontId="2009" fillId="0" borderId="0" xfId="0" applyNumberFormat="1" applyFont="1" applyAlignment="1">
      <alignment horizontal="center" vertical="center"/>
    </xf>
    <xf numFmtId="4" fontId="2010" fillId="0" borderId="0" xfId="0" applyNumberFormat="1" applyFont="1" applyAlignment="1">
      <alignment horizontal="center" vertical="center"/>
    </xf>
    <xf numFmtId="164" fontId="2011" fillId="0" borderId="0" xfId="0" applyNumberFormat="1" applyFont="1" applyAlignment="1">
      <alignment horizontal="center" vertical="center"/>
    </xf>
    <xf numFmtId="4" fontId="2012" fillId="0" borderId="0" xfId="0" applyNumberFormat="1" applyFont="1" applyAlignment="1">
      <alignment horizontal="center" vertical="center"/>
    </xf>
    <xf numFmtId="164" fontId="2013" fillId="0" borderId="0" xfId="0" applyNumberFormat="1" applyFont="1" applyAlignment="1">
      <alignment horizontal="center" vertical="center"/>
    </xf>
    <xf numFmtId="4" fontId="2014" fillId="0" borderId="0" xfId="0" applyNumberFormat="1" applyFont="1" applyAlignment="1">
      <alignment horizontal="center" vertical="center"/>
    </xf>
    <xf numFmtId="164" fontId="2015" fillId="0" borderId="0" xfId="0" applyNumberFormat="1" applyFont="1" applyAlignment="1">
      <alignment horizontal="center" vertical="center"/>
    </xf>
    <xf numFmtId="4" fontId="2016" fillId="0" borderId="0" xfId="0" applyNumberFormat="1" applyFont="1" applyAlignment="1">
      <alignment horizontal="center" vertical="center"/>
    </xf>
    <xf numFmtId="164" fontId="2017" fillId="0" borderId="0" xfId="0" applyNumberFormat="1" applyFont="1" applyAlignment="1">
      <alignment horizontal="center" vertical="center"/>
    </xf>
    <xf numFmtId="4" fontId="2018" fillId="0" borderId="0" xfId="0" applyNumberFormat="1" applyFont="1" applyAlignment="1">
      <alignment horizontal="center" vertical="center"/>
    </xf>
    <xf numFmtId="164" fontId="2019" fillId="0" borderId="0" xfId="0" applyNumberFormat="1" applyFont="1" applyAlignment="1">
      <alignment horizontal="center" vertical="center"/>
    </xf>
    <xf numFmtId="4" fontId="2020" fillId="0" borderId="0" xfId="0" applyNumberFormat="1" applyFont="1" applyAlignment="1">
      <alignment horizontal="center" vertical="center"/>
    </xf>
    <xf numFmtId="164" fontId="2021" fillId="0" borderId="0" xfId="0" applyNumberFormat="1" applyFont="1" applyAlignment="1">
      <alignment horizontal="center" vertical="center"/>
    </xf>
    <xf numFmtId="4" fontId="2022" fillId="0" borderId="0" xfId="0" applyNumberFormat="1" applyFont="1" applyAlignment="1">
      <alignment horizontal="center" vertical="center"/>
    </xf>
    <xf numFmtId="164" fontId="2023" fillId="0" borderId="0" xfId="0" applyNumberFormat="1" applyFont="1" applyAlignment="1">
      <alignment horizontal="center" vertical="center"/>
    </xf>
    <xf numFmtId="4" fontId="2024" fillId="0" borderId="0" xfId="0" applyNumberFormat="1" applyFont="1" applyAlignment="1">
      <alignment horizontal="center" vertical="center"/>
    </xf>
    <xf numFmtId="164" fontId="2025" fillId="0" borderId="0" xfId="0" applyNumberFormat="1" applyFont="1" applyAlignment="1">
      <alignment horizontal="center" vertical="center"/>
    </xf>
    <xf numFmtId="4" fontId="2026" fillId="0" borderId="0" xfId="0" applyNumberFormat="1" applyFont="1" applyAlignment="1">
      <alignment horizontal="center" vertical="center"/>
    </xf>
    <xf numFmtId="164" fontId="2027" fillId="0" borderId="0" xfId="0" applyNumberFormat="1" applyFont="1" applyAlignment="1">
      <alignment horizontal="center" vertical="center"/>
    </xf>
    <xf numFmtId="4" fontId="2028" fillId="0" borderId="0" xfId="0" applyNumberFormat="1" applyFont="1" applyAlignment="1">
      <alignment horizontal="center" vertical="center"/>
    </xf>
    <xf numFmtId="164" fontId="2029" fillId="0" borderId="0" xfId="0" applyNumberFormat="1" applyFont="1" applyAlignment="1">
      <alignment horizontal="center" vertical="center"/>
    </xf>
    <xf numFmtId="4" fontId="2030" fillId="0" borderId="0" xfId="0" applyNumberFormat="1" applyFont="1" applyAlignment="1">
      <alignment horizontal="center" vertical="center"/>
    </xf>
    <xf numFmtId="164" fontId="2031" fillId="0" borderId="0" xfId="0" applyNumberFormat="1" applyFont="1" applyAlignment="1">
      <alignment horizontal="center" vertical="center"/>
    </xf>
    <xf numFmtId="4" fontId="2032" fillId="0" borderId="0" xfId="0" applyNumberFormat="1" applyFont="1" applyAlignment="1">
      <alignment horizontal="center" vertical="center"/>
    </xf>
    <xf numFmtId="164" fontId="2033" fillId="0" borderId="0" xfId="0" applyNumberFormat="1" applyFont="1" applyAlignment="1">
      <alignment horizontal="center" vertical="center"/>
    </xf>
    <xf numFmtId="4" fontId="2034" fillId="0" borderId="0" xfId="0" applyNumberFormat="1" applyFont="1" applyAlignment="1">
      <alignment horizontal="center" vertical="center"/>
    </xf>
    <xf numFmtId="164" fontId="2035" fillId="0" borderId="0" xfId="0" applyNumberFormat="1" applyFont="1" applyAlignment="1">
      <alignment horizontal="center" vertical="center"/>
    </xf>
    <xf numFmtId="4" fontId="2036" fillId="0" borderId="0" xfId="0" applyNumberFormat="1" applyFont="1" applyAlignment="1">
      <alignment horizontal="center" vertical="center"/>
    </xf>
    <xf numFmtId="164" fontId="2037" fillId="0" borderId="0" xfId="0" applyNumberFormat="1" applyFont="1" applyAlignment="1">
      <alignment horizontal="center" vertical="center"/>
    </xf>
    <xf numFmtId="4" fontId="2038" fillId="0" borderId="0" xfId="0" applyNumberFormat="1" applyFont="1" applyAlignment="1">
      <alignment horizontal="center" vertical="center"/>
    </xf>
    <xf numFmtId="164" fontId="2039" fillId="0" borderId="0" xfId="0" applyNumberFormat="1" applyFont="1" applyAlignment="1">
      <alignment horizontal="center" vertical="center"/>
    </xf>
    <xf numFmtId="4" fontId="2040" fillId="0" borderId="0" xfId="0" applyNumberFormat="1" applyFont="1" applyAlignment="1">
      <alignment horizontal="center" vertical="center"/>
    </xf>
    <xf numFmtId="164" fontId="2041" fillId="0" borderId="0" xfId="0" applyNumberFormat="1" applyFont="1" applyAlignment="1">
      <alignment horizontal="center" vertical="center"/>
    </xf>
    <xf numFmtId="4" fontId="2042" fillId="0" borderId="0" xfId="0" applyNumberFormat="1" applyFont="1" applyAlignment="1">
      <alignment horizontal="center" vertical="center"/>
    </xf>
    <xf numFmtId="164" fontId="2043" fillId="0" borderId="0" xfId="0" applyNumberFormat="1" applyFont="1" applyAlignment="1">
      <alignment horizontal="center" vertical="center"/>
    </xf>
    <xf numFmtId="0" fontId="2044" fillId="0" borderId="0" xfId="0" applyFont="1" applyAlignment="1">
      <alignment horizontal="center" vertical="center" wrapText="1"/>
    </xf>
    <xf numFmtId="4" fontId="2051" fillId="0" borderId="0" xfId="0" applyNumberFormat="1" applyFont="1" applyAlignment="1">
      <alignment horizontal="center" vertical="center"/>
    </xf>
    <xf numFmtId="164" fontId="2052" fillId="0" borderId="0" xfId="0" applyNumberFormat="1" applyFont="1" applyAlignment="1">
      <alignment horizontal="center" vertical="center"/>
    </xf>
    <xf numFmtId="4" fontId="2053" fillId="0" borderId="0" xfId="0" applyNumberFormat="1" applyFont="1" applyAlignment="1">
      <alignment horizontal="center" vertical="center"/>
    </xf>
    <xf numFmtId="164" fontId="2054" fillId="0" borderId="0" xfId="0" applyNumberFormat="1" applyFont="1" applyAlignment="1">
      <alignment horizontal="center" vertical="center"/>
    </xf>
    <xf numFmtId="4" fontId="2055" fillId="0" borderId="0" xfId="0" applyNumberFormat="1" applyFont="1" applyAlignment="1">
      <alignment horizontal="center" vertical="center"/>
    </xf>
    <xf numFmtId="164" fontId="2056" fillId="0" borderId="0" xfId="0" applyNumberFormat="1" applyFont="1" applyAlignment="1">
      <alignment horizontal="center" vertical="center"/>
    </xf>
    <xf numFmtId="4" fontId="2057" fillId="0" borderId="0" xfId="0" applyNumberFormat="1" applyFont="1" applyAlignment="1">
      <alignment horizontal="center" vertical="center"/>
    </xf>
    <xf numFmtId="164" fontId="2058" fillId="0" borderId="0" xfId="0" applyNumberFormat="1" applyFont="1" applyAlignment="1">
      <alignment horizontal="center" vertical="center"/>
    </xf>
    <xf numFmtId="4" fontId="2059" fillId="0" borderId="0" xfId="0" applyNumberFormat="1" applyFont="1" applyAlignment="1">
      <alignment horizontal="center" vertical="center"/>
    </xf>
    <xf numFmtId="164" fontId="2060" fillId="0" borderId="0" xfId="0" applyNumberFormat="1" applyFont="1" applyAlignment="1">
      <alignment horizontal="center" vertical="center"/>
    </xf>
    <xf numFmtId="4" fontId="2061" fillId="0" borderId="0" xfId="0" applyNumberFormat="1" applyFont="1" applyAlignment="1">
      <alignment horizontal="center" vertical="center"/>
    </xf>
    <xf numFmtId="164" fontId="2062" fillId="0" borderId="0" xfId="0" applyNumberFormat="1" applyFont="1" applyAlignment="1">
      <alignment horizontal="center" vertical="center"/>
    </xf>
    <xf numFmtId="4" fontId="2063" fillId="0" borderId="0" xfId="0" applyNumberFormat="1" applyFont="1" applyAlignment="1">
      <alignment horizontal="center" vertical="center"/>
    </xf>
    <xf numFmtId="164" fontId="2064" fillId="0" borderId="0" xfId="0" applyNumberFormat="1" applyFont="1" applyAlignment="1">
      <alignment horizontal="center" vertical="center"/>
    </xf>
    <xf numFmtId="4" fontId="2065" fillId="0" borderId="0" xfId="0" applyNumberFormat="1" applyFont="1" applyAlignment="1">
      <alignment horizontal="center" vertical="center"/>
    </xf>
    <xf numFmtId="164" fontId="2066" fillId="0" borderId="0" xfId="0" applyNumberFormat="1" applyFont="1" applyAlignment="1">
      <alignment horizontal="center" vertical="center"/>
    </xf>
    <xf numFmtId="4" fontId="2067" fillId="0" borderId="0" xfId="0" applyNumberFormat="1" applyFont="1" applyAlignment="1">
      <alignment horizontal="center" vertical="center"/>
    </xf>
    <xf numFmtId="164" fontId="2068" fillId="0" borderId="0" xfId="0" applyNumberFormat="1" applyFont="1" applyAlignment="1">
      <alignment horizontal="center" vertical="center"/>
    </xf>
    <xf numFmtId="4" fontId="2069" fillId="0" borderId="0" xfId="0" applyNumberFormat="1" applyFont="1" applyAlignment="1">
      <alignment horizontal="center" vertical="center"/>
    </xf>
    <xf numFmtId="164" fontId="2070" fillId="0" borderId="0" xfId="0" applyNumberFormat="1" applyFont="1" applyAlignment="1">
      <alignment horizontal="center" vertical="center"/>
    </xf>
    <xf numFmtId="4" fontId="2071" fillId="0" borderId="0" xfId="0" applyNumberFormat="1" applyFont="1" applyAlignment="1">
      <alignment horizontal="center" vertical="center"/>
    </xf>
    <xf numFmtId="164" fontId="2072" fillId="0" borderId="0" xfId="0" applyNumberFormat="1" applyFont="1" applyAlignment="1">
      <alignment horizontal="center" vertical="center"/>
    </xf>
    <xf numFmtId="4" fontId="2073" fillId="0" borderId="0" xfId="0" applyNumberFormat="1" applyFont="1" applyAlignment="1">
      <alignment horizontal="center" vertical="center"/>
    </xf>
    <xf numFmtId="164" fontId="2074" fillId="0" borderId="0" xfId="0" applyNumberFormat="1" applyFont="1" applyAlignment="1">
      <alignment horizontal="center" vertical="center"/>
    </xf>
    <xf numFmtId="4" fontId="2075" fillId="0" borderId="0" xfId="0" applyNumberFormat="1" applyFont="1" applyAlignment="1">
      <alignment horizontal="center" vertical="center"/>
    </xf>
    <xf numFmtId="164" fontId="2076" fillId="0" borderId="0" xfId="0" applyNumberFormat="1" applyFont="1" applyAlignment="1">
      <alignment horizontal="center" vertical="center"/>
    </xf>
    <xf numFmtId="4" fontId="2077" fillId="0" borderId="0" xfId="0" applyNumberFormat="1" applyFont="1" applyAlignment="1">
      <alignment horizontal="center" vertical="center"/>
    </xf>
    <xf numFmtId="164" fontId="2078" fillId="0" borderId="0" xfId="0" applyNumberFormat="1" applyFont="1" applyAlignment="1">
      <alignment horizontal="center" vertical="center"/>
    </xf>
    <xf numFmtId="4" fontId="2079" fillId="0" borderId="0" xfId="0" applyNumberFormat="1" applyFont="1" applyAlignment="1">
      <alignment horizontal="center" vertical="center"/>
    </xf>
    <xf numFmtId="164" fontId="2080" fillId="0" borderId="0" xfId="0" applyNumberFormat="1" applyFont="1" applyAlignment="1">
      <alignment horizontal="center" vertical="center"/>
    </xf>
    <xf numFmtId="4" fontId="2081" fillId="0" borderId="0" xfId="0" applyNumberFormat="1" applyFont="1" applyAlignment="1">
      <alignment horizontal="center" vertical="center"/>
    </xf>
    <xf numFmtId="164" fontId="2082" fillId="0" borderId="0" xfId="0" applyNumberFormat="1" applyFont="1" applyAlignment="1">
      <alignment horizontal="center" vertical="center"/>
    </xf>
    <xf numFmtId="4" fontId="2083" fillId="0" borderId="0" xfId="0" applyNumberFormat="1" applyFont="1" applyAlignment="1">
      <alignment horizontal="center" vertical="center"/>
    </xf>
    <xf numFmtId="164" fontId="2084" fillId="0" borderId="0" xfId="0" applyNumberFormat="1" applyFont="1" applyAlignment="1">
      <alignment horizontal="center" vertical="center"/>
    </xf>
    <xf numFmtId="4" fontId="2085" fillId="0" borderId="0" xfId="0" applyNumberFormat="1" applyFont="1" applyAlignment="1">
      <alignment horizontal="center" vertical="center"/>
    </xf>
    <xf numFmtId="164" fontId="2086" fillId="0" borderId="0" xfId="0" applyNumberFormat="1" applyFont="1" applyAlignment="1">
      <alignment horizontal="center" vertical="center"/>
    </xf>
    <xf numFmtId="4" fontId="2087" fillId="0" borderId="0" xfId="0" applyNumberFormat="1" applyFont="1" applyAlignment="1">
      <alignment horizontal="center" vertical="center"/>
    </xf>
    <xf numFmtId="164" fontId="2088" fillId="0" borderId="0" xfId="0" applyNumberFormat="1" applyFont="1" applyAlignment="1">
      <alignment horizontal="center" vertical="center"/>
    </xf>
    <xf numFmtId="4" fontId="2089" fillId="0" borderId="0" xfId="0" applyNumberFormat="1" applyFont="1" applyAlignment="1">
      <alignment horizontal="center" vertical="center"/>
    </xf>
    <xf numFmtId="164" fontId="2090" fillId="0" borderId="0" xfId="0" applyNumberFormat="1" applyFont="1" applyAlignment="1">
      <alignment horizontal="center" vertical="center"/>
    </xf>
    <xf numFmtId="4" fontId="2091" fillId="0" borderId="0" xfId="0" applyNumberFormat="1" applyFont="1" applyAlignment="1">
      <alignment horizontal="center" vertical="center"/>
    </xf>
    <xf numFmtId="164" fontId="2092" fillId="0" borderId="0" xfId="0" applyNumberFormat="1" applyFont="1" applyAlignment="1">
      <alignment horizontal="center" vertical="center"/>
    </xf>
    <xf numFmtId="4" fontId="2093" fillId="0" borderId="0" xfId="0" applyNumberFormat="1" applyFont="1" applyAlignment="1">
      <alignment horizontal="center" vertical="center"/>
    </xf>
    <xf numFmtId="164" fontId="2094" fillId="0" borderId="0" xfId="0" applyNumberFormat="1" applyFont="1" applyAlignment="1">
      <alignment horizontal="center" vertical="center"/>
    </xf>
    <xf numFmtId="4" fontId="2095" fillId="0" borderId="0" xfId="0" applyNumberFormat="1" applyFont="1" applyAlignment="1">
      <alignment horizontal="center" vertical="center"/>
    </xf>
    <xf numFmtId="164" fontId="2096" fillId="0" borderId="0" xfId="0" applyNumberFormat="1" applyFont="1" applyAlignment="1">
      <alignment horizontal="center" vertical="center"/>
    </xf>
    <xf numFmtId="4" fontId="2097" fillId="0" borderId="0" xfId="0" applyNumberFormat="1" applyFont="1" applyAlignment="1">
      <alignment horizontal="center" vertical="center"/>
    </xf>
    <xf numFmtId="164" fontId="2098" fillId="0" borderId="0" xfId="0" applyNumberFormat="1" applyFont="1" applyAlignment="1">
      <alignment horizontal="center" vertical="center"/>
    </xf>
    <xf numFmtId="4" fontId="2099" fillId="0" borderId="0" xfId="0" applyNumberFormat="1" applyFont="1" applyAlignment="1">
      <alignment horizontal="center" vertical="center"/>
    </xf>
    <xf numFmtId="164" fontId="2100" fillId="0" borderId="0" xfId="0" applyNumberFormat="1" applyFont="1" applyAlignment="1">
      <alignment horizontal="center" vertical="center"/>
    </xf>
    <xf numFmtId="0" fontId="2101" fillId="3" borderId="1" xfId="0" applyFont="1" applyFill="1" applyBorder="1" applyAlignment="1">
      <alignment horizontal="center" vertical="center" wrapText="1"/>
    </xf>
    <xf numFmtId="164" fontId="2101" fillId="3" borderId="1" xfId="0" applyNumberFormat="1" applyFont="1" applyFill="1" applyBorder="1" applyAlignment="1">
      <alignment horizontal="center" vertical="center" wrapText="1"/>
    </xf>
    <xf numFmtId="0" fontId="2102" fillId="0" borderId="0" xfId="0" applyFont="1" applyAlignment="1">
      <alignment horizontal="center" vertical="center" wrapText="1"/>
    </xf>
    <xf numFmtId="4" fontId="2109" fillId="0" borderId="0" xfId="0" applyNumberFormat="1" applyFont="1" applyAlignment="1">
      <alignment horizontal="center" vertical="center"/>
    </xf>
    <xf numFmtId="164" fontId="2110" fillId="0" borderId="0" xfId="0" applyNumberFormat="1" applyFont="1" applyAlignment="1">
      <alignment horizontal="center" vertical="center"/>
    </xf>
    <xf numFmtId="4" fontId="2111" fillId="0" borderId="0" xfId="0" applyNumberFormat="1" applyFont="1" applyAlignment="1">
      <alignment horizontal="center" vertical="center"/>
    </xf>
    <xf numFmtId="164" fontId="2112" fillId="0" borderId="0" xfId="0" applyNumberFormat="1" applyFont="1" applyAlignment="1">
      <alignment horizontal="center" vertical="center"/>
    </xf>
    <xf numFmtId="4" fontId="2113" fillId="0" borderId="0" xfId="0" applyNumberFormat="1" applyFont="1" applyAlignment="1">
      <alignment horizontal="center" vertical="center"/>
    </xf>
    <xf numFmtId="164" fontId="2114" fillId="0" borderId="0" xfId="0" applyNumberFormat="1" applyFont="1" applyAlignment="1">
      <alignment horizontal="center" vertical="center"/>
    </xf>
    <xf numFmtId="4" fontId="2115" fillId="0" borderId="0" xfId="0" applyNumberFormat="1" applyFont="1" applyAlignment="1">
      <alignment horizontal="center" vertical="center"/>
    </xf>
    <xf numFmtId="164" fontId="2116" fillId="0" borderId="0" xfId="0" applyNumberFormat="1" applyFont="1" applyAlignment="1">
      <alignment horizontal="center" vertical="center"/>
    </xf>
    <xf numFmtId="4" fontId="2117" fillId="0" borderId="0" xfId="0" applyNumberFormat="1" applyFont="1" applyAlignment="1">
      <alignment horizontal="center" vertical="center"/>
    </xf>
    <xf numFmtId="164" fontId="2118" fillId="0" borderId="0" xfId="0" applyNumberFormat="1" applyFont="1" applyAlignment="1">
      <alignment horizontal="center" vertical="center"/>
    </xf>
    <xf numFmtId="4" fontId="2119" fillId="0" borderId="0" xfId="0" applyNumberFormat="1" applyFont="1" applyAlignment="1">
      <alignment horizontal="center" vertical="center"/>
    </xf>
    <xf numFmtId="164" fontId="2120" fillId="0" borderId="0" xfId="0" applyNumberFormat="1" applyFont="1" applyAlignment="1">
      <alignment horizontal="center" vertical="center"/>
    </xf>
    <xf numFmtId="4" fontId="2121" fillId="0" borderId="0" xfId="0" applyNumberFormat="1" applyFont="1" applyAlignment="1">
      <alignment horizontal="center" vertical="center"/>
    </xf>
    <xf numFmtId="164" fontId="2122" fillId="0" borderId="0" xfId="0" applyNumberFormat="1" applyFont="1" applyAlignment="1">
      <alignment horizontal="center" vertical="center"/>
    </xf>
    <xf numFmtId="4" fontId="2123" fillId="0" borderId="0" xfId="0" applyNumberFormat="1" applyFont="1" applyAlignment="1">
      <alignment horizontal="center" vertical="center"/>
    </xf>
    <xf numFmtId="164" fontId="2124" fillId="0" borderId="0" xfId="0" applyNumberFormat="1" applyFont="1" applyAlignment="1">
      <alignment horizontal="center" vertical="center"/>
    </xf>
    <xf numFmtId="4" fontId="2125" fillId="0" borderId="0" xfId="0" applyNumberFormat="1" applyFont="1" applyAlignment="1">
      <alignment horizontal="center" vertical="center"/>
    </xf>
    <xf numFmtId="164" fontId="2126" fillId="0" borderId="0" xfId="0" applyNumberFormat="1" applyFont="1" applyAlignment="1">
      <alignment horizontal="center" vertical="center"/>
    </xf>
    <xf numFmtId="4" fontId="2127" fillId="0" borderId="0" xfId="0" applyNumberFormat="1" applyFont="1" applyAlignment="1">
      <alignment horizontal="center" vertical="center"/>
    </xf>
    <xf numFmtId="164" fontId="2128" fillId="0" borderId="0" xfId="0" applyNumberFormat="1" applyFont="1" applyAlignment="1">
      <alignment horizontal="center" vertical="center"/>
    </xf>
    <xf numFmtId="4" fontId="2129" fillId="0" borderId="0" xfId="0" applyNumberFormat="1" applyFont="1" applyAlignment="1">
      <alignment horizontal="center" vertical="center"/>
    </xf>
    <xf numFmtId="164" fontId="2130" fillId="0" borderId="0" xfId="0" applyNumberFormat="1" applyFont="1" applyAlignment="1">
      <alignment horizontal="center" vertical="center"/>
    </xf>
    <xf numFmtId="4" fontId="2131" fillId="0" borderId="0" xfId="0" applyNumberFormat="1" applyFont="1" applyAlignment="1">
      <alignment horizontal="center" vertical="center"/>
    </xf>
    <xf numFmtId="164" fontId="2132" fillId="0" borderId="0" xfId="0" applyNumberFormat="1" applyFont="1" applyAlignment="1">
      <alignment horizontal="center" vertical="center"/>
    </xf>
    <xf numFmtId="4" fontId="2133" fillId="0" borderId="0" xfId="0" applyNumberFormat="1" applyFont="1" applyAlignment="1">
      <alignment horizontal="center" vertical="center"/>
    </xf>
    <xf numFmtId="164" fontId="2134" fillId="0" borderId="0" xfId="0" applyNumberFormat="1" applyFont="1" applyAlignment="1">
      <alignment horizontal="center" vertical="center"/>
    </xf>
    <xf numFmtId="4" fontId="2135" fillId="0" borderId="0" xfId="0" applyNumberFormat="1" applyFont="1" applyAlignment="1">
      <alignment horizontal="center" vertical="center"/>
    </xf>
    <xf numFmtId="164" fontId="2136" fillId="0" borderId="0" xfId="0" applyNumberFormat="1" applyFont="1" applyAlignment="1">
      <alignment horizontal="center" vertical="center"/>
    </xf>
    <xf numFmtId="4" fontId="2137" fillId="0" borderId="0" xfId="0" applyNumberFormat="1" applyFont="1" applyAlignment="1">
      <alignment horizontal="center" vertical="center"/>
    </xf>
    <xf numFmtId="164" fontId="2138" fillId="0" borderId="0" xfId="0" applyNumberFormat="1" applyFont="1" applyAlignment="1">
      <alignment horizontal="center" vertical="center"/>
    </xf>
    <xf numFmtId="4" fontId="2139" fillId="0" borderId="0" xfId="0" applyNumberFormat="1" applyFont="1" applyAlignment="1">
      <alignment horizontal="center" vertical="center"/>
    </xf>
    <xf numFmtId="164" fontId="2140" fillId="0" borderId="0" xfId="0" applyNumberFormat="1" applyFont="1" applyAlignment="1">
      <alignment horizontal="center" vertical="center"/>
    </xf>
    <xf numFmtId="4" fontId="2141" fillId="0" borderId="0" xfId="0" applyNumberFormat="1" applyFont="1" applyAlignment="1">
      <alignment horizontal="center" vertical="center"/>
    </xf>
    <xf numFmtId="164" fontId="2142" fillId="0" borderId="0" xfId="0" applyNumberFormat="1" applyFont="1" applyAlignment="1">
      <alignment horizontal="center" vertical="center"/>
    </xf>
    <xf numFmtId="4" fontId="2143" fillId="0" borderId="0" xfId="0" applyNumberFormat="1" applyFont="1" applyAlignment="1">
      <alignment horizontal="center" vertical="center"/>
    </xf>
    <xf numFmtId="164" fontId="2144" fillId="0" borderId="0" xfId="0" applyNumberFormat="1" applyFont="1" applyAlignment="1">
      <alignment horizontal="center" vertical="center"/>
    </xf>
    <xf numFmtId="4" fontId="2145" fillId="0" borderId="0" xfId="0" applyNumberFormat="1" applyFont="1" applyAlignment="1">
      <alignment horizontal="center" vertical="center"/>
    </xf>
    <xf numFmtId="164" fontId="2146" fillId="0" borderId="0" xfId="0" applyNumberFormat="1" applyFont="1" applyAlignment="1">
      <alignment horizontal="center" vertical="center"/>
    </xf>
    <xf numFmtId="4" fontId="2147" fillId="0" borderId="0" xfId="0" applyNumberFormat="1" applyFont="1" applyAlignment="1">
      <alignment horizontal="center" vertical="center"/>
    </xf>
    <xf numFmtId="164" fontId="2148" fillId="0" borderId="0" xfId="0" applyNumberFormat="1" applyFont="1" applyAlignment="1">
      <alignment horizontal="center" vertical="center"/>
    </xf>
    <xf numFmtId="4" fontId="2149" fillId="0" borderId="0" xfId="0" applyNumberFormat="1" applyFont="1" applyAlignment="1">
      <alignment horizontal="center" vertical="center"/>
    </xf>
    <xf numFmtId="164" fontId="2150" fillId="0" borderId="0" xfId="0" applyNumberFormat="1" applyFont="1" applyAlignment="1">
      <alignment horizontal="center" vertical="center"/>
    </xf>
    <xf numFmtId="4" fontId="2151" fillId="0" borderId="0" xfId="0" applyNumberFormat="1" applyFont="1" applyAlignment="1">
      <alignment horizontal="center" vertical="center"/>
    </xf>
    <xf numFmtId="164" fontId="2152" fillId="0" borderId="0" xfId="0" applyNumberFormat="1" applyFont="1" applyAlignment="1">
      <alignment horizontal="center" vertical="center"/>
    </xf>
    <xf numFmtId="4" fontId="2153" fillId="0" borderId="0" xfId="0" applyNumberFormat="1" applyFont="1" applyAlignment="1">
      <alignment horizontal="center" vertical="center"/>
    </xf>
    <xf numFmtId="164" fontId="2154" fillId="0" borderId="0" xfId="0" applyNumberFormat="1" applyFont="1" applyAlignment="1">
      <alignment horizontal="center" vertical="center"/>
    </xf>
    <xf numFmtId="4" fontId="2155" fillId="0" borderId="0" xfId="0" applyNumberFormat="1" applyFont="1" applyAlignment="1">
      <alignment horizontal="center" vertical="center"/>
    </xf>
    <xf numFmtId="164" fontId="2156" fillId="0" borderId="0" xfId="0" applyNumberFormat="1" applyFont="1" applyAlignment="1">
      <alignment horizontal="center" vertical="center"/>
    </xf>
    <xf numFmtId="4" fontId="2157" fillId="0" borderId="0" xfId="0" applyNumberFormat="1" applyFont="1" applyAlignment="1">
      <alignment horizontal="center" vertical="center"/>
    </xf>
    <xf numFmtId="164" fontId="2158" fillId="0" borderId="0" xfId="0" applyNumberFormat="1" applyFont="1" applyAlignment="1">
      <alignment horizontal="center" vertical="center"/>
    </xf>
    <xf numFmtId="0" fontId="2159" fillId="0" borderId="0" xfId="0" applyFont="1" applyAlignment="1">
      <alignment horizontal="center" vertical="center" wrapText="1"/>
    </xf>
    <xf numFmtId="4" fontId="2166" fillId="0" borderId="0" xfId="0" applyNumberFormat="1" applyFont="1" applyAlignment="1">
      <alignment horizontal="center" vertical="center"/>
    </xf>
    <xf numFmtId="164" fontId="2167" fillId="0" borderId="0" xfId="0" applyNumberFormat="1" applyFont="1" applyAlignment="1">
      <alignment horizontal="center" vertical="center"/>
    </xf>
    <xf numFmtId="4" fontId="2168" fillId="0" borderId="0" xfId="0" applyNumberFormat="1" applyFont="1" applyAlignment="1">
      <alignment horizontal="center" vertical="center"/>
    </xf>
    <xf numFmtId="164" fontId="2169" fillId="0" borderId="0" xfId="0" applyNumberFormat="1" applyFont="1" applyAlignment="1">
      <alignment horizontal="center" vertical="center"/>
    </xf>
    <xf numFmtId="4" fontId="2170" fillId="0" borderId="0" xfId="0" applyNumberFormat="1" applyFont="1" applyAlignment="1">
      <alignment horizontal="center" vertical="center"/>
    </xf>
    <xf numFmtId="164" fontId="2171" fillId="0" borderId="0" xfId="0" applyNumberFormat="1" applyFont="1" applyAlignment="1">
      <alignment horizontal="center" vertical="center"/>
    </xf>
    <xf numFmtId="4" fontId="2172" fillId="0" borderId="0" xfId="0" applyNumberFormat="1" applyFont="1" applyAlignment="1">
      <alignment horizontal="center" vertical="center"/>
    </xf>
    <xf numFmtId="164" fontId="2173" fillId="0" borderId="0" xfId="0" applyNumberFormat="1" applyFont="1" applyAlignment="1">
      <alignment horizontal="center" vertical="center"/>
    </xf>
    <xf numFmtId="4" fontId="2174" fillId="0" borderId="0" xfId="0" applyNumberFormat="1" applyFont="1" applyAlignment="1">
      <alignment horizontal="center" vertical="center"/>
    </xf>
    <xf numFmtId="164" fontId="2175" fillId="0" borderId="0" xfId="0" applyNumberFormat="1" applyFont="1" applyAlignment="1">
      <alignment horizontal="center" vertical="center"/>
    </xf>
    <xf numFmtId="4" fontId="2176" fillId="0" borderId="0" xfId="0" applyNumberFormat="1" applyFont="1" applyAlignment="1">
      <alignment horizontal="center" vertical="center"/>
    </xf>
    <xf numFmtId="164" fontId="2177" fillId="0" borderId="0" xfId="0" applyNumberFormat="1" applyFont="1" applyAlignment="1">
      <alignment horizontal="center" vertical="center"/>
    </xf>
    <xf numFmtId="4" fontId="2178" fillId="0" borderId="0" xfId="0" applyNumberFormat="1" applyFont="1" applyAlignment="1">
      <alignment horizontal="center" vertical="center"/>
    </xf>
    <xf numFmtId="164" fontId="2179" fillId="0" borderId="0" xfId="0" applyNumberFormat="1" applyFont="1" applyAlignment="1">
      <alignment horizontal="center" vertical="center"/>
    </xf>
    <xf numFmtId="4" fontId="2180" fillId="0" borderId="0" xfId="0" applyNumberFormat="1" applyFont="1" applyAlignment="1">
      <alignment horizontal="center" vertical="center"/>
    </xf>
    <xf numFmtId="164" fontId="2181" fillId="0" borderId="0" xfId="0" applyNumberFormat="1" applyFont="1" applyAlignment="1">
      <alignment horizontal="center" vertical="center"/>
    </xf>
    <xf numFmtId="4" fontId="2182" fillId="0" borderId="0" xfId="0" applyNumberFormat="1" applyFont="1" applyAlignment="1">
      <alignment horizontal="center" vertical="center"/>
    </xf>
    <xf numFmtId="164" fontId="2183" fillId="0" borderId="0" xfId="0" applyNumberFormat="1" applyFont="1" applyAlignment="1">
      <alignment horizontal="center" vertical="center"/>
    </xf>
    <xf numFmtId="4" fontId="2184" fillId="0" borderId="0" xfId="0" applyNumberFormat="1" applyFont="1" applyAlignment="1">
      <alignment horizontal="center" vertical="center"/>
    </xf>
    <xf numFmtId="164" fontId="2185" fillId="0" borderId="0" xfId="0" applyNumberFormat="1" applyFont="1" applyAlignment="1">
      <alignment horizontal="center" vertical="center"/>
    </xf>
    <xf numFmtId="4" fontId="2186" fillId="0" borderId="0" xfId="0" applyNumberFormat="1" applyFont="1" applyAlignment="1">
      <alignment horizontal="center" vertical="center"/>
    </xf>
    <xf numFmtId="164" fontId="2187" fillId="0" borderId="0" xfId="0" applyNumberFormat="1" applyFont="1" applyAlignment="1">
      <alignment horizontal="center" vertical="center"/>
    </xf>
    <xf numFmtId="4" fontId="2188" fillId="0" borderId="0" xfId="0" applyNumberFormat="1" applyFont="1" applyAlignment="1">
      <alignment horizontal="center" vertical="center"/>
    </xf>
    <xf numFmtId="164" fontId="2189" fillId="0" borderId="0" xfId="0" applyNumberFormat="1" applyFont="1" applyAlignment="1">
      <alignment horizontal="center" vertical="center"/>
    </xf>
    <xf numFmtId="4" fontId="2190" fillId="0" borderId="0" xfId="0" applyNumberFormat="1" applyFont="1" applyAlignment="1">
      <alignment horizontal="center" vertical="center"/>
    </xf>
    <xf numFmtId="164" fontId="2191" fillId="0" borderId="0" xfId="0" applyNumberFormat="1" applyFont="1" applyAlignment="1">
      <alignment horizontal="center" vertical="center"/>
    </xf>
    <xf numFmtId="4" fontId="2192" fillId="0" borderId="0" xfId="0" applyNumberFormat="1" applyFont="1" applyAlignment="1">
      <alignment horizontal="center" vertical="center"/>
    </xf>
    <xf numFmtId="164" fontId="2193" fillId="0" borderId="0" xfId="0" applyNumberFormat="1" applyFont="1" applyAlignment="1">
      <alignment horizontal="center" vertical="center"/>
    </xf>
    <xf numFmtId="4" fontId="2194" fillId="0" borderId="0" xfId="0" applyNumberFormat="1" applyFont="1" applyAlignment="1">
      <alignment horizontal="center" vertical="center"/>
    </xf>
    <xf numFmtId="164" fontId="2195" fillId="0" borderId="0" xfId="0" applyNumberFormat="1" applyFont="1" applyAlignment="1">
      <alignment horizontal="center" vertical="center"/>
    </xf>
    <xf numFmtId="4" fontId="2196" fillId="0" borderId="0" xfId="0" applyNumberFormat="1" applyFont="1" applyAlignment="1">
      <alignment horizontal="center" vertical="center"/>
    </xf>
    <xf numFmtId="164" fontId="2197" fillId="0" borderId="0" xfId="0" applyNumberFormat="1" applyFont="1" applyAlignment="1">
      <alignment horizontal="center" vertical="center"/>
    </xf>
    <xf numFmtId="4" fontId="2198" fillId="0" borderId="0" xfId="0" applyNumberFormat="1" applyFont="1" applyAlignment="1">
      <alignment horizontal="center" vertical="center"/>
    </xf>
    <xf numFmtId="164" fontId="2199" fillId="0" borderId="0" xfId="0" applyNumberFormat="1" applyFont="1" applyAlignment="1">
      <alignment horizontal="center" vertical="center"/>
    </xf>
    <xf numFmtId="4" fontId="2200" fillId="0" borderId="0" xfId="0" applyNumberFormat="1" applyFont="1" applyAlignment="1">
      <alignment horizontal="center" vertical="center"/>
    </xf>
    <xf numFmtId="164" fontId="2201" fillId="0" borderId="0" xfId="0" applyNumberFormat="1" applyFont="1" applyAlignment="1">
      <alignment horizontal="center" vertical="center"/>
    </xf>
    <xf numFmtId="4" fontId="2202" fillId="0" borderId="0" xfId="0" applyNumberFormat="1" applyFont="1" applyAlignment="1">
      <alignment horizontal="center" vertical="center"/>
    </xf>
    <xf numFmtId="164" fontId="2203" fillId="0" borderId="0" xfId="0" applyNumberFormat="1" applyFont="1" applyAlignment="1">
      <alignment horizontal="center" vertical="center"/>
    </xf>
    <xf numFmtId="4" fontId="2204" fillId="0" borderId="0" xfId="0" applyNumberFormat="1" applyFont="1" applyAlignment="1">
      <alignment horizontal="center" vertical="center"/>
    </xf>
    <xf numFmtId="164" fontId="2205" fillId="0" borderId="0" xfId="0" applyNumberFormat="1" applyFont="1" applyAlignment="1">
      <alignment horizontal="center" vertical="center"/>
    </xf>
    <xf numFmtId="4" fontId="2206" fillId="0" borderId="0" xfId="0" applyNumberFormat="1" applyFont="1" applyAlignment="1">
      <alignment horizontal="center" vertical="center"/>
    </xf>
    <xf numFmtId="164" fontId="2207" fillId="0" borderId="0" xfId="0" applyNumberFormat="1" applyFont="1" applyAlignment="1">
      <alignment horizontal="center" vertical="center"/>
    </xf>
    <xf numFmtId="4" fontId="2208" fillId="0" borderId="0" xfId="0" applyNumberFormat="1" applyFont="1" applyAlignment="1">
      <alignment horizontal="center" vertical="center"/>
    </xf>
    <xf numFmtId="164" fontId="2209" fillId="0" borderId="0" xfId="0" applyNumberFormat="1" applyFont="1" applyAlignment="1">
      <alignment horizontal="center" vertical="center"/>
    </xf>
    <xf numFmtId="4" fontId="2210" fillId="0" borderId="0" xfId="0" applyNumberFormat="1" applyFont="1" applyAlignment="1">
      <alignment horizontal="center" vertical="center"/>
    </xf>
    <xf numFmtId="164" fontId="2211" fillId="0" borderId="0" xfId="0" applyNumberFormat="1" applyFont="1" applyAlignment="1">
      <alignment horizontal="center" vertical="center"/>
    </xf>
    <xf numFmtId="4" fontId="2212" fillId="0" borderId="0" xfId="0" applyNumberFormat="1" applyFont="1" applyAlignment="1">
      <alignment horizontal="center" vertical="center"/>
    </xf>
    <xf numFmtId="164" fontId="2213" fillId="0" borderId="0" xfId="0" applyNumberFormat="1" applyFont="1" applyAlignment="1">
      <alignment horizontal="center" vertical="center"/>
    </xf>
    <xf numFmtId="4" fontId="2214" fillId="0" borderId="0" xfId="0" applyNumberFormat="1" applyFont="1" applyAlignment="1">
      <alignment horizontal="center" vertical="center"/>
    </xf>
    <xf numFmtId="164" fontId="2215" fillId="0" borderId="0" xfId="0" applyNumberFormat="1" applyFont="1" applyAlignment="1">
      <alignment horizontal="center" vertical="center"/>
    </xf>
    <xf numFmtId="0" fontId="2216" fillId="0" borderId="0" xfId="0" applyFont="1" applyAlignment="1">
      <alignment horizontal="center" vertical="center" wrapText="1"/>
    </xf>
    <xf numFmtId="4" fontId="2223" fillId="0" borderId="0" xfId="0" applyNumberFormat="1" applyFont="1" applyAlignment="1">
      <alignment horizontal="center" vertical="center"/>
    </xf>
    <xf numFmtId="164" fontId="2224" fillId="0" borderId="0" xfId="0" applyNumberFormat="1" applyFont="1" applyAlignment="1">
      <alignment horizontal="center" vertical="center"/>
    </xf>
    <xf numFmtId="4" fontId="2225" fillId="0" borderId="0" xfId="0" applyNumberFormat="1" applyFont="1" applyAlignment="1">
      <alignment horizontal="center" vertical="center"/>
    </xf>
    <xf numFmtId="164" fontId="2226" fillId="0" borderId="0" xfId="0" applyNumberFormat="1" applyFont="1" applyAlignment="1">
      <alignment horizontal="center" vertical="center"/>
    </xf>
    <xf numFmtId="4" fontId="2227" fillId="0" borderId="0" xfId="0" applyNumberFormat="1" applyFont="1" applyAlignment="1">
      <alignment horizontal="center" vertical="center"/>
    </xf>
    <xf numFmtId="164" fontId="2228" fillId="0" borderId="0" xfId="0" applyNumberFormat="1" applyFont="1" applyAlignment="1">
      <alignment horizontal="center" vertical="center"/>
    </xf>
    <xf numFmtId="4" fontId="2229" fillId="0" borderId="0" xfId="0" applyNumberFormat="1" applyFont="1" applyAlignment="1">
      <alignment horizontal="center" vertical="center"/>
    </xf>
    <xf numFmtId="164" fontId="2230" fillId="0" borderId="0" xfId="0" applyNumberFormat="1" applyFont="1" applyAlignment="1">
      <alignment horizontal="center" vertical="center"/>
    </xf>
    <xf numFmtId="4" fontId="2231" fillId="0" borderId="0" xfId="0" applyNumberFormat="1" applyFont="1" applyAlignment="1">
      <alignment horizontal="center" vertical="center"/>
    </xf>
    <xf numFmtId="164" fontId="2232" fillId="0" borderId="0" xfId="0" applyNumberFormat="1" applyFont="1" applyAlignment="1">
      <alignment horizontal="center" vertical="center"/>
    </xf>
    <xf numFmtId="4" fontId="2233" fillId="0" borderId="0" xfId="0" applyNumberFormat="1" applyFont="1" applyAlignment="1">
      <alignment horizontal="center" vertical="center"/>
    </xf>
    <xf numFmtId="164" fontId="2234" fillId="0" borderId="0" xfId="0" applyNumberFormat="1" applyFont="1" applyAlignment="1">
      <alignment horizontal="center" vertical="center"/>
    </xf>
    <xf numFmtId="4" fontId="2235" fillId="0" borderId="0" xfId="0" applyNumberFormat="1" applyFont="1" applyAlignment="1">
      <alignment horizontal="center" vertical="center"/>
    </xf>
    <xf numFmtId="164" fontId="2236" fillId="0" borderId="0" xfId="0" applyNumberFormat="1" applyFont="1" applyAlignment="1">
      <alignment horizontal="center" vertical="center"/>
    </xf>
    <xf numFmtId="4" fontId="2237" fillId="0" borderId="0" xfId="0" applyNumberFormat="1" applyFont="1" applyAlignment="1">
      <alignment horizontal="center" vertical="center"/>
    </xf>
    <xf numFmtId="164" fontId="2238" fillId="0" borderId="0" xfId="0" applyNumberFormat="1" applyFont="1" applyAlignment="1">
      <alignment horizontal="center" vertical="center"/>
    </xf>
    <xf numFmtId="4" fontId="2239" fillId="0" borderId="0" xfId="0" applyNumberFormat="1" applyFont="1" applyAlignment="1">
      <alignment horizontal="center" vertical="center"/>
    </xf>
    <xf numFmtId="164" fontId="2240" fillId="0" borderId="0" xfId="0" applyNumberFormat="1" applyFont="1" applyAlignment="1">
      <alignment horizontal="center" vertical="center"/>
    </xf>
    <xf numFmtId="4" fontId="2241" fillId="0" borderId="0" xfId="0" applyNumberFormat="1" applyFont="1" applyAlignment="1">
      <alignment horizontal="center" vertical="center"/>
    </xf>
    <xf numFmtId="164" fontId="2242" fillId="0" borderId="0" xfId="0" applyNumberFormat="1" applyFont="1" applyAlignment="1">
      <alignment horizontal="center" vertical="center"/>
    </xf>
    <xf numFmtId="4" fontId="2243" fillId="0" borderId="0" xfId="0" applyNumberFormat="1" applyFont="1" applyAlignment="1">
      <alignment horizontal="center" vertical="center"/>
    </xf>
    <xf numFmtId="164" fontId="2244" fillId="0" borderId="0" xfId="0" applyNumberFormat="1" applyFont="1" applyAlignment="1">
      <alignment horizontal="center" vertical="center"/>
    </xf>
    <xf numFmtId="4" fontId="2245" fillId="0" borderId="0" xfId="0" applyNumberFormat="1" applyFont="1" applyAlignment="1">
      <alignment horizontal="center" vertical="center"/>
    </xf>
    <xf numFmtId="164" fontId="2246" fillId="0" borderId="0" xfId="0" applyNumberFormat="1" applyFont="1" applyAlignment="1">
      <alignment horizontal="center" vertical="center"/>
    </xf>
    <xf numFmtId="4" fontId="2247" fillId="0" borderId="0" xfId="0" applyNumberFormat="1" applyFont="1" applyAlignment="1">
      <alignment horizontal="center" vertical="center"/>
    </xf>
    <xf numFmtId="164" fontId="2248" fillId="0" borderId="0" xfId="0" applyNumberFormat="1" applyFont="1" applyAlignment="1">
      <alignment horizontal="center" vertical="center"/>
    </xf>
    <xf numFmtId="4" fontId="2249" fillId="0" borderId="0" xfId="0" applyNumberFormat="1" applyFont="1" applyAlignment="1">
      <alignment horizontal="center" vertical="center"/>
    </xf>
    <xf numFmtId="164" fontId="2250" fillId="0" borderId="0" xfId="0" applyNumberFormat="1" applyFont="1" applyAlignment="1">
      <alignment horizontal="center" vertical="center"/>
    </xf>
    <xf numFmtId="4" fontId="2251" fillId="0" borderId="0" xfId="0" applyNumberFormat="1" applyFont="1" applyAlignment="1">
      <alignment horizontal="center" vertical="center"/>
    </xf>
    <xf numFmtId="164" fontId="2252" fillId="0" borderId="0" xfId="0" applyNumberFormat="1" applyFont="1" applyAlignment="1">
      <alignment horizontal="center" vertical="center"/>
    </xf>
    <xf numFmtId="4" fontId="2253" fillId="0" borderId="0" xfId="0" applyNumberFormat="1" applyFont="1" applyAlignment="1">
      <alignment horizontal="center" vertical="center"/>
    </xf>
    <xf numFmtId="164" fontId="2254" fillId="0" borderId="0" xfId="0" applyNumberFormat="1" applyFont="1" applyAlignment="1">
      <alignment horizontal="center" vertical="center"/>
    </xf>
    <xf numFmtId="4" fontId="2255" fillId="0" borderId="0" xfId="0" applyNumberFormat="1" applyFont="1" applyAlignment="1">
      <alignment horizontal="center" vertical="center"/>
    </xf>
    <xf numFmtId="164" fontId="2256" fillId="0" borderId="0" xfId="0" applyNumberFormat="1" applyFont="1" applyAlignment="1">
      <alignment horizontal="center" vertical="center"/>
    </xf>
    <xf numFmtId="4" fontId="2257" fillId="0" borderId="0" xfId="0" applyNumberFormat="1" applyFont="1" applyAlignment="1">
      <alignment horizontal="center" vertical="center"/>
    </xf>
    <xf numFmtId="164" fontId="2258" fillId="0" borderId="0" xfId="0" applyNumberFormat="1" applyFont="1" applyAlignment="1">
      <alignment horizontal="center" vertical="center"/>
    </xf>
    <xf numFmtId="4" fontId="2259" fillId="0" borderId="0" xfId="0" applyNumberFormat="1" applyFont="1" applyAlignment="1">
      <alignment horizontal="center" vertical="center"/>
    </xf>
    <xf numFmtId="164" fontId="2260" fillId="0" borderId="0" xfId="0" applyNumberFormat="1" applyFont="1" applyAlignment="1">
      <alignment horizontal="center" vertical="center"/>
    </xf>
    <xf numFmtId="4" fontId="2261" fillId="0" borderId="0" xfId="0" applyNumberFormat="1" applyFont="1" applyAlignment="1">
      <alignment horizontal="center" vertical="center"/>
    </xf>
    <xf numFmtId="164" fontId="2262" fillId="0" borderId="0" xfId="0" applyNumberFormat="1" applyFont="1" applyAlignment="1">
      <alignment horizontal="center" vertical="center"/>
    </xf>
    <xf numFmtId="4" fontId="2263" fillId="0" borderId="0" xfId="0" applyNumberFormat="1" applyFont="1" applyAlignment="1">
      <alignment horizontal="center" vertical="center"/>
    </xf>
    <xf numFmtId="164" fontId="2264" fillId="0" borderId="0" xfId="0" applyNumberFormat="1" applyFont="1" applyAlignment="1">
      <alignment horizontal="center" vertical="center"/>
    </xf>
    <xf numFmtId="4" fontId="2265" fillId="0" borderId="0" xfId="0" applyNumberFormat="1" applyFont="1" applyAlignment="1">
      <alignment horizontal="center" vertical="center"/>
    </xf>
    <xf numFmtId="164" fontId="2266" fillId="0" borderId="0" xfId="0" applyNumberFormat="1" applyFont="1" applyAlignment="1">
      <alignment horizontal="center" vertical="center"/>
    </xf>
    <xf numFmtId="4" fontId="2267" fillId="0" borderId="0" xfId="0" applyNumberFormat="1" applyFont="1" applyAlignment="1">
      <alignment horizontal="center" vertical="center"/>
    </xf>
    <xf numFmtId="164" fontId="2268" fillId="0" borderId="0" xfId="0" applyNumberFormat="1" applyFont="1" applyAlignment="1">
      <alignment horizontal="center" vertical="center"/>
    </xf>
    <xf numFmtId="4" fontId="2269" fillId="0" borderId="0" xfId="0" applyNumberFormat="1" applyFont="1" applyAlignment="1">
      <alignment horizontal="center" vertical="center"/>
    </xf>
    <xf numFmtId="164" fontId="2270" fillId="0" borderId="0" xfId="0" applyNumberFormat="1" applyFont="1" applyAlignment="1">
      <alignment horizontal="center" vertical="center"/>
    </xf>
    <xf numFmtId="4" fontId="2271" fillId="0" borderId="0" xfId="0" applyNumberFormat="1" applyFont="1" applyAlignment="1">
      <alignment horizontal="center" vertical="center"/>
    </xf>
    <xf numFmtId="164" fontId="2272" fillId="0" borderId="0" xfId="0" applyNumberFormat="1" applyFont="1" applyAlignment="1">
      <alignment horizontal="center" vertical="center"/>
    </xf>
    <xf numFmtId="0" fontId="2273" fillId="0" borderId="0" xfId="0" applyFont="1" applyAlignment="1">
      <alignment horizontal="center" vertical="center" wrapText="1"/>
    </xf>
    <xf numFmtId="4" fontId="2280" fillId="0" borderId="0" xfId="0" applyNumberFormat="1" applyFont="1" applyAlignment="1">
      <alignment horizontal="center" vertical="center"/>
    </xf>
    <xf numFmtId="164" fontId="2281" fillId="0" borderId="0" xfId="0" applyNumberFormat="1" applyFont="1" applyAlignment="1">
      <alignment horizontal="center" vertical="center"/>
    </xf>
    <xf numFmtId="4" fontId="2282" fillId="0" borderId="0" xfId="0" applyNumberFormat="1" applyFont="1" applyAlignment="1">
      <alignment horizontal="center" vertical="center"/>
    </xf>
    <xf numFmtId="164" fontId="2283" fillId="0" borderId="0" xfId="0" applyNumberFormat="1" applyFont="1" applyAlignment="1">
      <alignment horizontal="center" vertical="center"/>
    </xf>
    <xf numFmtId="4" fontId="2284" fillId="0" borderId="0" xfId="0" applyNumberFormat="1" applyFont="1" applyAlignment="1">
      <alignment horizontal="center" vertical="center"/>
    </xf>
    <xf numFmtId="164" fontId="2285" fillId="0" borderId="0" xfId="0" applyNumberFormat="1" applyFont="1" applyAlignment="1">
      <alignment horizontal="center" vertical="center"/>
    </xf>
    <xf numFmtId="4" fontId="2286" fillId="0" borderId="0" xfId="0" applyNumberFormat="1" applyFont="1" applyAlignment="1">
      <alignment horizontal="center" vertical="center"/>
    </xf>
    <xf numFmtId="164" fontId="2287" fillId="0" borderId="0" xfId="0" applyNumberFormat="1" applyFont="1" applyAlignment="1">
      <alignment horizontal="center" vertical="center"/>
    </xf>
    <xf numFmtId="4" fontId="2288" fillId="0" borderId="0" xfId="0" applyNumberFormat="1" applyFont="1" applyAlignment="1">
      <alignment horizontal="center" vertical="center"/>
    </xf>
    <xf numFmtId="164" fontId="2289" fillId="0" borderId="0" xfId="0" applyNumberFormat="1" applyFont="1" applyAlignment="1">
      <alignment horizontal="center" vertical="center"/>
    </xf>
    <xf numFmtId="4" fontId="2290" fillId="0" borderId="0" xfId="0" applyNumberFormat="1" applyFont="1" applyAlignment="1">
      <alignment horizontal="center" vertical="center"/>
    </xf>
    <xf numFmtId="164" fontId="2291" fillId="0" borderId="0" xfId="0" applyNumberFormat="1" applyFont="1" applyAlignment="1">
      <alignment horizontal="center" vertical="center"/>
    </xf>
    <xf numFmtId="4" fontId="2292" fillId="0" borderId="0" xfId="0" applyNumberFormat="1" applyFont="1" applyAlignment="1">
      <alignment horizontal="center" vertical="center"/>
    </xf>
    <xf numFmtId="164" fontId="2293" fillId="0" borderId="0" xfId="0" applyNumberFormat="1" applyFont="1" applyAlignment="1">
      <alignment horizontal="center" vertical="center"/>
    </xf>
    <xf numFmtId="4" fontId="2294" fillId="0" borderId="0" xfId="0" applyNumberFormat="1" applyFont="1" applyAlignment="1">
      <alignment horizontal="center" vertical="center"/>
    </xf>
    <xf numFmtId="164" fontId="2295" fillId="0" borderId="0" xfId="0" applyNumberFormat="1" applyFont="1" applyAlignment="1">
      <alignment horizontal="center" vertical="center"/>
    </xf>
    <xf numFmtId="4" fontId="2296" fillId="0" borderId="0" xfId="0" applyNumberFormat="1" applyFont="1" applyAlignment="1">
      <alignment horizontal="center" vertical="center"/>
    </xf>
    <xf numFmtId="164" fontId="2297" fillId="0" borderId="0" xfId="0" applyNumberFormat="1" applyFont="1" applyAlignment="1">
      <alignment horizontal="center" vertical="center"/>
    </xf>
    <xf numFmtId="4" fontId="2298" fillId="0" borderId="0" xfId="0" applyNumberFormat="1" applyFont="1" applyAlignment="1">
      <alignment horizontal="center" vertical="center"/>
    </xf>
    <xf numFmtId="164" fontId="2299" fillId="0" borderId="0" xfId="0" applyNumberFormat="1" applyFont="1" applyAlignment="1">
      <alignment horizontal="center" vertical="center"/>
    </xf>
    <xf numFmtId="4" fontId="2300" fillId="0" borderId="0" xfId="0" applyNumberFormat="1" applyFont="1" applyAlignment="1">
      <alignment horizontal="center" vertical="center"/>
    </xf>
    <xf numFmtId="164" fontId="2301" fillId="0" borderId="0" xfId="0" applyNumberFormat="1" applyFont="1" applyAlignment="1">
      <alignment horizontal="center" vertical="center"/>
    </xf>
    <xf numFmtId="4" fontId="2302" fillId="0" borderId="0" xfId="0" applyNumberFormat="1" applyFont="1" applyAlignment="1">
      <alignment horizontal="center" vertical="center"/>
    </xf>
    <xf numFmtId="164" fontId="2303" fillId="0" borderId="0" xfId="0" applyNumberFormat="1" applyFont="1" applyAlignment="1">
      <alignment horizontal="center" vertical="center"/>
    </xf>
    <xf numFmtId="4" fontId="2304" fillId="0" borderId="0" xfId="0" applyNumberFormat="1" applyFont="1" applyAlignment="1">
      <alignment horizontal="center" vertical="center"/>
    </xf>
    <xf numFmtId="164" fontId="2305" fillId="0" borderId="0" xfId="0" applyNumberFormat="1" applyFont="1" applyAlignment="1">
      <alignment horizontal="center" vertical="center"/>
    </xf>
    <xf numFmtId="4" fontId="2306" fillId="0" borderId="0" xfId="0" applyNumberFormat="1" applyFont="1" applyAlignment="1">
      <alignment horizontal="center" vertical="center"/>
    </xf>
    <xf numFmtId="164" fontId="2307" fillId="0" borderId="0" xfId="0" applyNumberFormat="1" applyFont="1" applyAlignment="1">
      <alignment horizontal="center" vertical="center"/>
    </xf>
    <xf numFmtId="4" fontId="2308" fillId="0" borderId="0" xfId="0" applyNumberFormat="1" applyFont="1" applyAlignment="1">
      <alignment horizontal="center" vertical="center"/>
    </xf>
    <xf numFmtId="164" fontId="2309" fillId="0" borderId="0" xfId="0" applyNumberFormat="1" applyFont="1" applyAlignment="1">
      <alignment horizontal="center" vertical="center"/>
    </xf>
    <xf numFmtId="4" fontId="2310" fillId="0" borderId="0" xfId="0" applyNumberFormat="1" applyFont="1" applyAlignment="1">
      <alignment horizontal="center" vertical="center"/>
    </xf>
    <xf numFmtId="164" fontId="2311" fillId="0" borderId="0" xfId="0" applyNumberFormat="1" applyFont="1" applyAlignment="1">
      <alignment horizontal="center" vertical="center"/>
    </xf>
    <xf numFmtId="4" fontId="2312" fillId="0" borderId="0" xfId="0" applyNumberFormat="1" applyFont="1" applyAlignment="1">
      <alignment horizontal="center" vertical="center"/>
    </xf>
    <xf numFmtId="164" fontId="2313" fillId="0" borderId="0" xfId="0" applyNumberFormat="1" applyFont="1" applyAlignment="1">
      <alignment horizontal="center" vertical="center"/>
    </xf>
    <xf numFmtId="4" fontId="2314" fillId="0" borderId="0" xfId="0" applyNumberFormat="1" applyFont="1" applyAlignment="1">
      <alignment horizontal="center" vertical="center"/>
    </xf>
    <xf numFmtId="164" fontId="2315" fillId="0" borderId="0" xfId="0" applyNumberFormat="1" applyFont="1" applyAlignment="1">
      <alignment horizontal="center" vertical="center"/>
    </xf>
    <xf numFmtId="4" fontId="2316" fillId="0" borderId="0" xfId="0" applyNumberFormat="1" applyFont="1" applyAlignment="1">
      <alignment horizontal="center" vertical="center"/>
    </xf>
    <xf numFmtId="164" fontId="2317" fillId="0" borderId="0" xfId="0" applyNumberFormat="1" applyFont="1" applyAlignment="1">
      <alignment horizontal="center" vertical="center"/>
    </xf>
    <xf numFmtId="4" fontId="2318" fillId="0" borderId="0" xfId="0" applyNumberFormat="1" applyFont="1" applyAlignment="1">
      <alignment horizontal="center" vertical="center"/>
    </xf>
    <xf numFmtId="164" fontId="2319" fillId="0" borderId="0" xfId="0" applyNumberFormat="1" applyFont="1" applyAlignment="1">
      <alignment horizontal="center" vertical="center"/>
    </xf>
    <xf numFmtId="4" fontId="2320" fillId="0" borderId="0" xfId="0" applyNumberFormat="1" applyFont="1" applyAlignment="1">
      <alignment horizontal="center" vertical="center"/>
    </xf>
    <xf numFmtId="164" fontId="2321" fillId="0" borderId="0" xfId="0" applyNumberFormat="1" applyFont="1" applyAlignment="1">
      <alignment horizontal="center" vertical="center"/>
    </xf>
    <xf numFmtId="4" fontId="2322" fillId="0" borderId="0" xfId="0" applyNumberFormat="1" applyFont="1" applyAlignment="1">
      <alignment horizontal="center" vertical="center"/>
    </xf>
    <xf numFmtId="164" fontId="2323" fillId="0" borderId="0" xfId="0" applyNumberFormat="1" applyFont="1" applyAlignment="1">
      <alignment horizontal="center" vertical="center"/>
    </xf>
    <xf numFmtId="4" fontId="2324" fillId="0" borderId="0" xfId="0" applyNumberFormat="1" applyFont="1" applyAlignment="1">
      <alignment horizontal="center" vertical="center"/>
    </xf>
    <xf numFmtId="164" fontId="2325" fillId="0" borderId="0" xfId="0" applyNumberFormat="1" applyFont="1" applyAlignment="1">
      <alignment horizontal="center" vertical="center"/>
    </xf>
    <xf numFmtId="4" fontId="2326" fillId="0" borderId="0" xfId="0" applyNumberFormat="1" applyFont="1" applyAlignment="1">
      <alignment horizontal="center" vertical="center"/>
    </xf>
    <xf numFmtId="164" fontId="2327" fillId="0" borderId="0" xfId="0" applyNumberFormat="1" applyFont="1" applyAlignment="1">
      <alignment horizontal="center" vertical="center"/>
    </xf>
    <xf numFmtId="4" fontId="2328" fillId="0" borderId="0" xfId="0" applyNumberFormat="1" applyFont="1" applyAlignment="1">
      <alignment horizontal="center" vertical="center"/>
    </xf>
    <xf numFmtId="164" fontId="2329" fillId="0" borderId="0" xfId="0" applyNumberFormat="1" applyFont="1" applyAlignment="1">
      <alignment horizontal="center" vertical="center"/>
    </xf>
    <xf numFmtId="0" fontId="2330" fillId="3" borderId="1" xfId="0" applyFont="1" applyFill="1" applyBorder="1" applyAlignment="1">
      <alignment horizontal="center" vertical="center" wrapText="1"/>
    </xf>
    <xf numFmtId="164" fontId="2330" fillId="3" borderId="1" xfId="0" applyNumberFormat="1" applyFont="1" applyFill="1" applyBorder="1" applyAlignment="1">
      <alignment horizontal="center" vertical="center" wrapText="1"/>
    </xf>
    <xf numFmtId="0" fontId="2331" fillId="0" borderId="0" xfId="0" applyFont="1" applyAlignment="1">
      <alignment horizontal="center" vertical="center" wrapText="1"/>
    </xf>
    <xf numFmtId="4" fontId="2338" fillId="0" borderId="0" xfId="0" applyNumberFormat="1" applyFont="1" applyAlignment="1">
      <alignment horizontal="center" vertical="center"/>
    </xf>
    <xf numFmtId="164" fontId="2339" fillId="0" borderId="0" xfId="0" applyNumberFormat="1" applyFont="1" applyAlignment="1">
      <alignment horizontal="center" vertical="center"/>
    </xf>
    <xf numFmtId="4" fontId="2340" fillId="0" borderId="0" xfId="0" applyNumberFormat="1" applyFont="1" applyAlignment="1">
      <alignment horizontal="center" vertical="center"/>
    </xf>
    <xf numFmtId="164" fontId="2341" fillId="0" borderId="0" xfId="0" applyNumberFormat="1" applyFont="1" applyAlignment="1">
      <alignment horizontal="center" vertical="center"/>
    </xf>
    <xf numFmtId="4" fontId="2342" fillId="0" borderId="0" xfId="0" applyNumberFormat="1" applyFont="1" applyAlignment="1">
      <alignment horizontal="center" vertical="center"/>
    </xf>
    <xf numFmtId="164" fontId="2343" fillId="0" borderId="0" xfId="0" applyNumberFormat="1" applyFont="1" applyAlignment="1">
      <alignment horizontal="center" vertical="center"/>
    </xf>
    <xf numFmtId="4" fontId="2344" fillId="0" borderId="0" xfId="0" applyNumberFormat="1" applyFont="1" applyAlignment="1">
      <alignment horizontal="center" vertical="center"/>
    </xf>
    <xf numFmtId="164" fontId="2345" fillId="0" borderId="0" xfId="0" applyNumberFormat="1" applyFont="1" applyAlignment="1">
      <alignment horizontal="center" vertical="center"/>
    </xf>
    <xf numFmtId="4" fontId="2346" fillId="0" borderId="0" xfId="0" applyNumberFormat="1" applyFont="1" applyAlignment="1">
      <alignment horizontal="center" vertical="center"/>
    </xf>
    <xf numFmtId="164" fontId="2347" fillId="0" borderId="0" xfId="0" applyNumberFormat="1" applyFont="1" applyAlignment="1">
      <alignment horizontal="center" vertical="center"/>
    </xf>
    <xf numFmtId="4" fontId="2348" fillId="0" borderId="0" xfId="0" applyNumberFormat="1" applyFont="1" applyAlignment="1">
      <alignment horizontal="center" vertical="center"/>
    </xf>
    <xf numFmtId="164" fontId="2349" fillId="0" borderId="0" xfId="0" applyNumberFormat="1" applyFont="1" applyAlignment="1">
      <alignment horizontal="center" vertical="center"/>
    </xf>
    <xf numFmtId="4" fontId="2350" fillId="0" borderId="0" xfId="0" applyNumberFormat="1" applyFont="1" applyAlignment="1">
      <alignment horizontal="center" vertical="center"/>
    </xf>
    <xf numFmtId="164" fontId="2351" fillId="0" borderId="0" xfId="0" applyNumberFormat="1" applyFont="1" applyAlignment="1">
      <alignment horizontal="center" vertical="center"/>
    </xf>
    <xf numFmtId="4" fontId="2352" fillId="0" borderId="0" xfId="0" applyNumberFormat="1" applyFont="1" applyAlignment="1">
      <alignment horizontal="center" vertical="center"/>
    </xf>
    <xf numFmtId="164" fontId="2353" fillId="0" borderId="0" xfId="0" applyNumberFormat="1" applyFont="1" applyAlignment="1">
      <alignment horizontal="center" vertical="center"/>
    </xf>
    <xf numFmtId="4" fontId="2354" fillId="0" borderId="0" xfId="0" applyNumberFormat="1" applyFont="1" applyAlignment="1">
      <alignment horizontal="center" vertical="center"/>
    </xf>
    <xf numFmtId="164" fontId="2355" fillId="0" borderId="0" xfId="0" applyNumberFormat="1" applyFont="1" applyAlignment="1">
      <alignment horizontal="center" vertical="center"/>
    </xf>
    <xf numFmtId="4" fontId="2356" fillId="0" borderId="0" xfId="0" applyNumberFormat="1" applyFont="1" applyAlignment="1">
      <alignment horizontal="center" vertical="center"/>
    </xf>
    <xf numFmtId="164" fontId="2357" fillId="0" borderId="0" xfId="0" applyNumberFormat="1" applyFont="1" applyAlignment="1">
      <alignment horizontal="center" vertical="center"/>
    </xf>
    <xf numFmtId="4" fontId="2358" fillId="0" borderId="0" xfId="0" applyNumberFormat="1" applyFont="1" applyAlignment="1">
      <alignment horizontal="center" vertical="center"/>
    </xf>
    <xf numFmtId="164" fontId="2359" fillId="0" borderId="0" xfId="0" applyNumberFormat="1" applyFont="1" applyAlignment="1">
      <alignment horizontal="center" vertical="center"/>
    </xf>
    <xf numFmtId="4" fontId="2360" fillId="0" borderId="0" xfId="0" applyNumberFormat="1" applyFont="1" applyAlignment="1">
      <alignment horizontal="center" vertical="center"/>
    </xf>
    <xf numFmtId="164" fontId="2361" fillId="0" borderId="0" xfId="0" applyNumberFormat="1" applyFont="1" applyAlignment="1">
      <alignment horizontal="center" vertical="center"/>
    </xf>
    <xf numFmtId="4" fontId="2362" fillId="0" borderId="0" xfId="0" applyNumberFormat="1" applyFont="1" applyAlignment="1">
      <alignment horizontal="center" vertical="center"/>
    </xf>
    <xf numFmtId="164" fontId="2363" fillId="0" borderId="0" xfId="0" applyNumberFormat="1" applyFont="1" applyAlignment="1">
      <alignment horizontal="center" vertical="center"/>
    </xf>
    <xf numFmtId="4" fontId="2364" fillId="0" borderId="0" xfId="0" applyNumberFormat="1" applyFont="1" applyAlignment="1">
      <alignment horizontal="center" vertical="center"/>
    </xf>
    <xf numFmtId="164" fontId="2365" fillId="0" borderId="0" xfId="0" applyNumberFormat="1" applyFont="1" applyAlignment="1">
      <alignment horizontal="center" vertical="center"/>
    </xf>
    <xf numFmtId="4" fontId="2366" fillId="0" borderId="0" xfId="0" applyNumberFormat="1" applyFont="1" applyAlignment="1">
      <alignment horizontal="center" vertical="center"/>
    </xf>
    <xf numFmtId="164" fontId="2367" fillId="0" borderId="0" xfId="0" applyNumberFormat="1" applyFont="1" applyAlignment="1">
      <alignment horizontal="center" vertical="center"/>
    </xf>
    <xf numFmtId="4" fontId="2368" fillId="0" borderId="0" xfId="0" applyNumberFormat="1" applyFont="1" applyAlignment="1">
      <alignment horizontal="center" vertical="center"/>
    </xf>
    <xf numFmtId="164" fontId="2369" fillId="0" borderId="0" xfId="0" applyNumberFormat="1" applyFont="1" applyAlignment="1">
      <alignment horizontal="center" vertical="center"/>
    </xf>
    <xf numFmtId="4" fontId="2370" fillId="0" borderId="0" xfId="0" applyNumberFormat="1" applyFont="1" applyAlignment="1">
      <alignment horizontal="center" vertical="center"/>
    </xf>
    <xf numFmtId="164" fontId="2371" fillId="0" borderId="0" xfId="0" applyNumberFormat="1" applyFont="1" applyAlignment="1">
      <alignment horizontal="center" vertical="center"/>
    </xf>
    <xf numFmtId="4" fontId="2372" fillId="0" borderId="0" xfId="0" applyNumberFormat="1" applyFont="1" applyAlignment="1">
      <alignment horizontal="center" vertical="center"/>
    </xf>
    <xf numFmtId="164" fontId="2373" fillId="0" borderId="0" xfId="0" applyNumberFormat="1" applyFont="1" applyAlignment="1">
      <alignment horizontal="center" vertical="center"/>
    </xf>
    <xf numFmtId="4" fontId="2374" fillId="0" borderId="0" xfId="0" applyNumberFormat="1" applyFont="1" applyAlignment="1">
      <alignment horizontal="center" vertical="center"/>
    </xf>
    <xf numFmtId="164" fontId="2375" fillId="0" borderId="0" xfId="0" applyNumberFormat="1" applyFont="1" applyAlignment="1">
      <alignment horizontal="center" vertical="center"/>
    </xf>
    <xf numFmtId="4" fontId="2376" fillId="0" borderId="0" xfId="0" applyNumberFormat="1" applyFont="1" applyAlignment="1">
      <alignment horizontal="center" vertical="center"/>
    </xf>
    <xf numFmtId="164" fontId="2377" fillId="0" borderId="0" xfId="0" applyNumberFormat="1" applyFont="1" applyAlignment="1">
      <alignment horizontal="center" vertical="center"/>
    </xf>
    <xf numFmtId="4" fontId="2378" fillId="0" borderId="0" xfId="0" applyNumberFormat="1" applyFont="1" applyAlignment="1">
      <alignment horizontal="center" vertical="center"/>
    </xf>
    <xf numFmtId="164" fontId="2379" fillId="0" borderId="0" xfId="0" applyNumberFormat="1" applyFont="1" applyAlignment="1">
      <alignment horizontal="center" vertical="center"/>
    </xf>
    <xf numFmtId="4" fontId="2380" fillId="0" borderId="0" xfId="0" applyNumberFormat="1" applyFont="1" applyAlignment="1">
      <alignment horizontal="center" vertical="center"/>
    </xf>
    <xf numFmtId="164" fontId="2381" fillId="0" borderId="0" xfId="0" applyNumberFormat="1" applyFont="1" applyAlignment="1">
      <alignment horizontal="center" vertical="center"/>
    </xf>
    <xf numFmtId="4" fontId="2382" fillId="0" borderId="0" xfId="0" applyNumberFormat="1" applyFont="1" applyAlignment="1">
      <alignment horizontal="center" vertical="center"/>
    </xf>
    <xf numFmtId="164" fontId="2383" fillId="0" borderId="0" xfId="0" applyNumberFormat="1" applyFont="1" applyAlignment="1">
      <alignment horizontal="center" vertical="center"/>
    </xf>
    <xf numFmtId="4" fontId="2384" fillId="0" borderId="0" xfId="0" applyNumberFormat="1" applyFont="1" applyAlignment="1">
      <alignment horizontal="center" vertical="center"/>
    </xf>
    <xf numFmtId="164" fontId="2385" fillId="0" borderId="0" xfId="0" applyNumberFormat="1" applyFont="1" applyAlignment="1">
      <alignment horizontal="center" vertical="center"/>
    </xf>
    <xf numFmtId="4" fontId="2386" fillId="0" borderId="0" xfId="0" applyNumberFormat="1" applyFont="1" applyAlignment="1">
      <alignment horizontal="center" vertical="center"/>
    </xf>
    <xf numFmtId="164" fontId="2387" fillId="0" borderId="0" xfId="0" applyNumberFormat="1" applyFont="1" applyAlignment="1">
      <alignment horizontal="center" vertical="center"/>
    </xf>
    <xf numFmtId="0" fontId="2388" fillId="3" borderId="1" xfId="0" applyFont="1" applyFill="1" applyBorder="1" applyAlignment="1">
      <alignment horizontal="center" vertical="center" wrapText="1"/>
    </xf>
    <xf numFmtId="164" fontId="2388" fillId="3" borderId="1" xfId="0" applyNumberFormat="1" applyFont="1" applyFill="1" applyBorder="1" applyAlignment="1">
      <alignment horizontal="center" vertical="center" wrapText="1"/>
    </xf>
    <xf numFmtId="0" fontId="2389" fillId="0" borderId="0" xfId="0" applyFont="1" applyAlignment="1">
      <alignment horizontal="center" vertical="center" wrapText="1"/>
    </xf>
    <xf numFmtId="4" fontId="2396" fillId="0" borderId="0" xfId="0" applyNumberFormat="1" applyFont="1" applyAlignment="1">
      <alignment horizontal="center" vertical="center"/>
    </xf>
    <xf numFmtId="164" fontId="2397" fillId="0" borderId="0" xfId="0" applyNumberFormat="1" applyFont="1" applyAlignment="1">
      <alignment horizontal="center" vertical="center"/>
    </xf>
    <xf numFmtId="4" fontId="2398" fillId="0" borderId="0" xfId="0" applyNumberFormat="1" applyFont="1" applyAlignment="1">
      <alignment horizontal="center" vertical="center"/>
    </xf>
    <xf numFmtId="164" fontId="2399" fillId="0" borderId="0" xfId="0" applyNumberFormat="1" applyFont="1" applyAlignment="1">
      <alignment horizontal="center" vertical="center"/>
    </xf>
    <xf numFmtId="4" fontId="2400" fillId="0" borderId="0" xfId="0" applyNumberFormat="1" applyFont="1" applyAlignment="1">
      <alignment horizontal="center" vertical="center"/>
    </xf>
    <xf numFmtId="164" fontId="2401" fillId="0" borderId="0" xfId="0" applyNumberFormat="1" applyFont="1" applyAlignment="1">
      <alignment horizontal="center" vertical="center"/>
    </xf>
    <xf numFmtId="4" fontId="2402" fillId="0" borderId="0" xfId="0" applyNumberFormat="1" applyFont="1" applyAlignment="1">
      <alignment horizontal="center" vertical="center"/>
    </xf>
    <xf numFmtId="164" fontId="2403" fillId="0" borderId="0" xfId="0" applyNumberFormat="1" applyFont="1" applyAlignment="1">
      <alignment horizontal="center" vertical="center"/>
    </xf>
    <xf numFmtId="4" fontId="2404" fillId="0" borderId="0" xfId="0" applyNumberFormat="1" applyFont="1" applyAlignment="1">
      <alignment horizontal="center" vertical="center"/>
    </xf>
    <xf numFmtId="164" fontId="2405" fillId="0" borderId="0" xfId="0" applyNumberFormat="1" applyFont="1" applyAlignment="1">
      <alignment horizontal="center" vertical="center"/>
    </xf>
    <xf numFmtId="4" fontId="2406" fillId="0" borderId="0" xfId="0" applyNumberFormat="1" applyFont="1" applyAlignment="1">
      <alignment horizontal="center" vertical="center"/>
    </xf>
    <xf numFmtId="164" fontId="2407" fillId="0" borderId="0" xfId="0" applyNumberFormat="1" applyFont="1" applyAlignment="1">
      <alignment horizontal="center" vertical="center"/>
    </xf>
    <xf numFmtId="4" fontId="2408" fillId="0" borderId="0" xfId="0" applyNumberFormat="1" applyFont="1" applyAlignment="1">
      <alignment horizontal="center" vertical="center"/>
    </xf>
    <xf numFmtId="164" fontId="2409" fillId="0" borderId="0" xfId="0" applyNumberFormat="1" applyFont="1" applyAlignment="1">
      <alignment horizontal="center" vertical="center"/>
    </xf>
    <xf numFmtId="4" fontId="2410" fillId="0" borderId="0" xfId="0" applyNumberFormat="1" applyFont="1" applyAlignment="1">
      <alignment horizontal="center" vertical="center"/>
    </xf>
    <xf numFmtId="164" fontId="2411" fillId="0" borderId="0" xfId="0" applyNumberFormat="1" applyFont="1" applyAlignment="1">
      <alignment horizontal="center" vertical="center"/>
    </xf>
    <xf numFmtId="4" fontId="2412" fillId="0" borderId="0" xfId="0" applyNumberFormat="1" applyFont="1" applyAlignment="1">
      <alignment horizontal="center" vertical="center"/>
    </xf>
    <xf numFmtId="164" fontId="2413" fillId="0" borderId="0" xfId="0" applyNumberFormat="1" applyFont="1" applyAlignment="1">
      <alignment horizontal="center" vertical="center"/>
    </xf>
    <xf numFmtId="4" fontId="2414" fillId="0" borderId="0" xfId="0" applyNumberFormat="1" applyFont="1" applyAlignment="1">
      <alignment horizontal="center" vertical="center"/>
    </xf>
    <xf numFmtId="164" fontId="2415" fillId="0" borderId="0" xfId="0" applyNumberFormat="1" applyFont="1" applyAlignment="1">
      <alignment horizontal="center" vertical="center"/>
    </xf>
    <xf numFmtId="4" fontId="2416" fillId="0" borderId="0" xfId="0" applyNumberFormat="1" applyFont="1" applyAlignment="1">
      <alignment horizontal="center" vertical="center"/>
    </xf>
    <xf numFmtId="164" fontId="2417" fillId="0" borderId="0" xfId="0" applyNumberFormat="1" applyFont="1" applyAlignment="1">
      <alignment horizontal="center" vertical="center"/>
    </xf>
    <xf numFmtId="4" fontId="2418" fillId="0" borderId="0" xfId="0" applyNumberFormat="1" applyFont="1" applyAlignment="1">
      <alignment horizontal="center" vertical="center"/>
    </xf>
    <xf numFmtId="164" fontId="2419" fillId="0" borderId="0" xfId="0" applyNumberFormat="1" applyFont="1" applyAlignment="1">
      <alignment horizontal="center" vertical="center"/>
    </xf>
    <xf numFmtId="4" fontId="2420" fillId="0" borderId="0" xfId="0" applyNumberFormat="1" applyFont="1" applyAlignment="1">
      <alignment horizontal="center" vertical="center"/>
    </xf>
    <xf numFmtId="164" fontId="2421" fillId="0" borderId="0" xfId="0" applyNumberFormat="1" applyFont="1" applyAlignment="1">
      <alignment horizontal="center" vertical="center"/>
    </xf>
    <xf numFmtId="4" fontId="2422" fillId="0" borderId="0" xfId="0" applyNumberFormat="1" applyFont="1" applyAlignment="1">
      <alignment horizontal="center" vertical="center"/>
    </xf>
    <xf numFmtId="164" fontId="2423" fillId="0" borderId="0" xfId="0" applyNumberFormat="1" applyFont="1" applyAlignment="1">
      <alignment horizontal="center" vertical="center"/>
    </xf>
    <xf numFmtId="4" fontId="2424" fillId="0" borderId="0" xfId="0" applyNumberFormat="1" applyFont="1" applyAlignment="1">
      <alignment horizontal="center" vertical="center"/>
    </xf>
    <xf numFmtId="164" fontId="2425" fillId="0" borderId="0" xfId="0" applyNumberFormat="1" applyFont="1" applyAlignment="1">
      <alignment horizontal="center" vertical="center"/>
    </xf>
    <xf numFmtId="4" fontId="2426" fillId="0" borderId="0" xfId="0" applyNumberFormat="1" applyFont="1" applyAlignment="1">
      <alignment horizontal="center" vertical="center"/>
    </xf>
    <xf numFmtId="164" fontId="2427" fillId="0" borderId="0" xfId="0" applyNumberFormat="1" applyFont="1" applyAlignment="1">
      <alignment horizontal="center" vertical="center"/>
    </xf>
    <xf numFmtId="4" fontId="2428" fillId="0" borderId="0" xfId="0" applyNumberFormat="1" applyFont="1" applyAlignment="1">
      <alignment horizontal="center" vertical="center"/>
    </xf>
    <xf numFmtId="164" fontId="2429" fillId="0" borderId="0" xfId="0" applyNumberFormat="1" applyFont="1" applyAlignment="1">
      <alignment horizontal="center" vertical="center"/>
    </xf>
    <xf numFmtId="4" fontId="2430" fillId="0" borderId="0" xfId="0" applyNumberFormat="1" applyFont="1" applyAlignment="1">
      <alignment horizontal="center" vertical="center"/>
    </xf>
    <xf numFmtId="164" fontId="2431" fillId="0" borderId="0" xfId="0" applyNumberFormat="1" applyFont="1" applyAlignment="1">
      <alignment horizontal="center" vertical="center"/>
    </xf>
    <xf numFmtId="4" fontId="2432" fillId="0" borderId="0" xfId="0" applyNumberFormat="1" applyFont="1" applyAlignment="1">
      <alignment horizontal="center" vertical="center"/>
    </xf>
    <xf numFmtId="164" fontId="2433" fillId="0" borderId="0" xfId="0" applyNumberFormat="1" applyFont="1" applyAlignment="1">
      <alignment horizontal="center" vertical="center"/>
    </xf>
    <xf numFmtId="4" fontId="2434" fillId="0" borderId="0" xfId="0" applyNumberFormat="1" applyFont="1" applyAlignment="1">
      <alignment horizontal="center" vertical="center"/>
    </xf>
    <xf numFmtId="164" fontId="2435" fillId="0" borderId="0" xfId="0" applyNumberFormat="1" applyFont="1" applyAlignment="1">
      <alignment horizontal="center" vertical="center"/>
    </xf>
    <xf numFmtId="4" fontId="2436" fillId="0" borderId="0" xfId="0" applyNumberFormat="1" applyFont="1" applyAlignment="1">
      <alignment horizontal="center" vertical="center"/>
    </xf>
    <xf numFmtId="164" fontId="2437" fillId="0" borderId="0" xfId="0" applyNumberFormat="1" applyFont="1" applyAlignment="1">
      <alignment horizontal="center" vertical="center"/>
    </xf>
    <xf numFmtId="4" fontId="2438" fillId="0" borderId="0" xfId="0" applyNumberFormat="1" applyFont="1" applyAlignment="1">
      <alignment horizontal="center" vertical="center"/>
    </xf>
    <xf numFmtId="164" fontId="2439" fillId="0" borderId="0" xfId="0" applyNumberFormat="1" applyFont="1" applyAlignment="1">
      <alignment horizontal="center" vertical="center"/>
    </xf>
    <xf numFmtId="4" fontId="2440" fillId="0" borderId="0" xfId="0" applyNumberFormat="1" applyFont="1" applyAlignment="1">
      <alignment horizontal="center" vertical="center"/>
    </xf>
    <xf numFmtId="164" fontId="2441" fillId="0" borderId="0" xfId="0" applyNumberFormat="1" applyFont="1" applyAlignment="1">
      <alignment horizontal="center" vertical="center"/>
    </xf>
    <xf numFmtId="4" fontId="2442" fillId="0" borderId="0" xfId="0" applyNumberFormat="1" applyFont="1" applyAlignment="1">
      <alignment horizontal="center" vertical="center"/>
    </xf>
    <xf numFmtId="164" fontId="2443" fillId="0" borderId="0" xfId="0" applyNumberFormat="1" applyFont="1" applyAlignment="1">
      <alignment horizontal="center" vertical="center"/>
    </xf>
    <xf numFmtId="4" fontId="2444" fillId="0" borderId="0" xfId="0" applyNumberFormat="1" applyFont="1" applyAlignment="1">
      <alignment horizontal="center" vertical="center"/>
    </xf>
    <xf numFmtId="164" fontId="2445" fillId="0" borderId="0" xfId="0" applyNumberFormat="1" applyFont="1" applyAlignment="1">
      <alignment horizontal="center" vertical="center"/>
    </xf>
    <xf numFmtId="0" fontId="2446" fillId="0" borderId="0" xfId="0" applyFont="1" applyAlignment="1">
      <alignment horizontal="center" vertical="center" wrapText="1"/>
    </xf>
    <xf numFmtId="4" fontId="2453" fillId="0" borderId="0" xfId="0" applyNumberFormat="1" applyFont="1" applyAlignment="1">
      <alignment horizontal="center" vertical="center"/>
    </xf>
    <xf numFmtId="164" fontId="2454" fillId="0" borderId="0" xfId="0" applyNumberFormat="1" applyFont="1" applyAlignment="1">
      <alignment horizontal="center" vertical="center"/>
    </xf>
    <xf numFmtId="4" fontId="2455" fillId="0" borderId="0" xfId="0" applyNumberFormat="1" applyFont="1" applyAlignment="1">
      <alignment horizontal="center" vertical="center"/>
    </xf>
    <xf numFmtId="164" fontId="2456" fillId="0" borderId="0" xfId="0" applyNumberFormat="1" applyFont="1" applyAlignment="1">
      <alignment horizontal="center" vertical="center"/>
    </xf>
    <xf numFmtId="4" fontId="2457" fillId="0" borderId="0" xfId="0" applyNumberFormat="1" applyFont="1" applyAlignment="1">
      <alignment horizontal="center" vertical="center"/>
    </xf>
    <xf numFmtId="164" fontId="2458" fillId="0" borderId="0" xfId="0" applyNumberFormat="1" applyFont="1" applyAlignment="1">
      <alignment horizontal="center" vertical="center"/>
    </xf>
    <xf numFmtId="4" fontId="2459" fillId="0" borderId="0" xfId="0" applyNumberFormat="1" applyFont="1" applyAlignment="1">
      <alignment horizontal="center" vertical="center"/>
    </xf>
    <xf numFmtId="164" fontId="2460" fillId="0" borderId="0" xfId="0" applyNumberFormat="1" applyFont="1" applyAlignment="1">
      <alignment horizontal="center" vertical="center"/>
    </xf>
    <xf numFmtId="4" fontId="2461" fillId="0" borderId="0" xfId="0" applyNumberFormat="1" applyFont="1" applyAlignment="1">
      <alignment horizontal="center" vertical="center"/>
    </xf>
    <xf numFmtId="164" fontId="2462" fillId="0" borderId="0" xfId="0" applyNumberFormat="1" applyFont="1" applyAlignment="1">
      <alignment horizontal="center" vertical="center"/>
    </xf>
    <xf numFmtId="4" fontId="2463" fillId="0" borderId="0" xfId="0" applyNumberFormat="1" applyFont="1" applyAlignment="1">
      <alignment horizontal="center" vertical="center"/>
    </xf>
    <xf numFmtId="164" fontId="2464" fillId="0" borderId="0" xfId="0" applyNumberFormat="1" applyFont="1" applyAlignment="1">
      <alignment horizontal="center" vertical="center"/>
    </xf>
    <xf numFmtId="4" fontId="2465" fillId="0" borderId="0" xfId="0" applyNumberFormat="1" applyFont="1" applyAlignment="1">
      <alignment horizontal="center" vertical="center"/>
    </xf>
    <xf numFmtId="164" fontId="2466" fillId="0" borderId="0" xfId="0" applyNumberFormat="1" applyFont="1" applyAlignment="1">
      <alignment horizontal="center" vertical="center"/>
    </xf>
    <xf numFmtId="4" fontId="2467" fillId="0" borderId="0" xfId="0" applyNumberFormat="1" applyFont="1" applyAlignment="1">
      <alignment horizontal="center" vertical="center"/>
    </xf>
    <xf numFmtId="164" fontId="2468" fillId="0" borderId="0" xfId="0" applyNumberFormat="1" applyFont="1" applyAlignment="1">
      <alignment horizontal="center" vertical="center"/>
    </xf>
    <xf numFmtId="4" fontId="2469" fillId="0" borderId="0" xfId="0" applyNumberFormat="1" applyFont="1" applyAlignment="1">
      <alignment horizontal="center" vertical="center"/>
    </xf>
    <xf numFmtId="164" fontId="2470" fillId="0" borderId="0" xfId="0" applyNumberFormat="1" applyFont="1" applyAlignment="1">
      <alignment horizontal="center" vertical="center"/>
    </xf>
    <xf numFmtId="4" fontId="2471" fillId="0" borderId="0" xfId="0" applyNumberFormat="1" applyFont="1" applyAlignment="1">
      <alignment horizontal="center" vertical="center"/>
    </xf>
    <xf numFmtId="164" fontId="2472" fillId="0" borderId="0" xfId="0" applyNumberFormat="1" applyFont="1" applyAlignment="1">
      <alignment horizontal="center" vertical="center"/>
    </xf>
    <xf numFmtId="4" fontId="2473" fillId="0" borderId="0" xfId="0" applyNumberFormat="1" applyFont="1" applyAlignment="1">
      <alignment horizontal="center" vertical="center"/>
    </xf>
    <xf numFmtId="164" fontId="2474" fillId="0" borderId="0" xfId="0" applyNumberFormat="1" applyFont="1" applyAlignment="1">
      <alignment horizontal="center" vertical="center"/>
    </xf>
    <xf numFmtId="4" fontId="2475" fillId="0" borderId="0" xfId="0" applyNumberFormat="1" applyFont="1" applyAlignment="1">
      <alignment horizontal="center" vertical="center"/>
    </xf>
    <xf numFmtId="164" fontId="2476" fillId="0" borderId="0" xfId="0" applyNumberFormat="1" applyFont="1" applyAlignment="1">
      <alignment horizontal="center" vertical="center"/>
    </xf>
    <xf numFmtId="4" fontId="2477" fillId="0" borderId="0" xfId="0" applyNumberFormat="1" applyFont="1" applyAlignment="1">
      <alignment horizontal="center" vertical="center"/>
    </xf>
    <xf numFmtId="164" fontId="2478" fillId="0" borderId="0" xfId="0" applyNumberFormat="1" applyFont="1" applyAlignment="1">
      <alignment horizontal="center" vertical="center"/>
    </xf>
    <xf numFmtId="4" fontId="2479" fillId="0" borderId="0" xfId="0" applyNumberFormat="1" applyFont="1" applyAlignment="1">
      <alignment horizontal="center" vertical="center"/>
    </xf>
    <xf numFmtId="164" fontId="2480" fillId="0" borderId="0" xfId="0" applyNumberFormat="1" applyFont="1" applyAlignment="1">
      <alignment horizontal="center" vertical="center"/>
    </xf>
    <xf numFmtId="4" fontId="2481" fillId="0" borderId="0" xfId="0" applyNumberFormat="1" applyFont="1" applyAlignment="1">
      <alignment horizontal="center" vertical="center"/>
    </xf>
    <xf numFmtId="164" fontId="2482" fillId="0" borderId="0" xfId="0" applyNumberFormat="1" applyFont="1" applyAlignment="1">
      <alignment horizontal="center" vertical="center"/>
    </xf>
    <xf numFmtId="4" fontId="2483" fillId="0" borderId="0" xfId="0" applyNumberFormat="1" applyFont="1" applyAlignment="1">
      <alignment horizontal="center" vertical="center"/>
    </xf>
    <xf numFmtId="164" fontId="2484" fillId="0" borderId="0" xfId="0" applyNumberFormat="1" applyFont="1" applyAlignment="1">
      <alignment horizontal="center" vertical="center"/>
    </xf>
    <xf numFmtId="4" fontId="2485" fillId="0" borderId="0" xfId="0" applyNumberFormat="1" applyFont="1" applyAlignment="1">
      <alignment horizontal="center" vertical="center"/>
    </xf>
    <xf numFmtId="164" fontId="2486" fillId="0" borderId="0" xfId="0" applyNumberFormat="1" applyFont="1" applyAlignment="1">
      <alignment horizontal="center" vertical="center"/>
    </xf>
    <xf numFmtId="4" fontId="2487" fillId="0" borderId="0" xfId="0" applyNumberFormat="1" applyFont="1" applyAlignment="1">
      <alignment horizontal="center" vertical="center"/>
    </xf>
    <xf numFmtId="164" fontId="2488" fillId="0" borderId="0" xfId="0" applyNumberFormat="1" applyFont="1" applyAlignment="1">
      <alignment horizontal="center" vertical="center"/>
    </xf>
    <xf numFmtId="4" fontId="2489" fillId="0" borderId="0" xfId="0" applyNumberFormat="1" applyFont="1" applyAlignment="1">
      <alignment horizontal="center" vertical="center"/>
    </xf>
    <xf numFmtId="164" fontId="2490" fillId="0" borderId="0" xfId="0" applyNumberFormat="1" applyFont="1" applyAlignment="1">
      <alignment horizontal="center" vertical="center"/>
    </xf>
    <xf numFmtId="4" fontId="2491" fillId="0" borderId="0" xfId="0" applyNumberFormat="1" applyFont="1" applyAlignment="1">
      <alignment horizontal="center" vertical="center"/>
    </xf>
    <xf numFmtId="164" fontId="2492" fillId="0" borderId="0" xfId="0" applyNumberFormat="1" applyFont="1" applyAlignment="1">
      <alignment horizontal="center" vertical="center"/>
    </xf>
    <xf numFmtId="4" fontId="2493" fillId="0" borderId="0" xfId="0" applyNumberFormat="1" applyFont="1" applyAlignment="1">
      <alignment horizontal="center" vertical="center"/>
    </xf>
    <xf numFmtId="164" fontId="2494" fillId="0" borderId="0" xfId="0" applyNumberFormat="1" applyFont="1" applyAlignment="1">
      <alignment horizontal="center" vertical="center"/>
    </xf>
    <xf numFmtId="4" fontId="2495" fillId="0" borderId="0" xfId="0" applyNumberFormat="1" applyFont="1" applyAlignment="1">
      <alignment horizontal="center" vertical="center"/>
    </xf>
    <xf numFmtId="164" fontId="2496" fillId="0" borderId="0" xfId="0" applyNumberFormat="1" applyFont="1" applyAlignment="1">
      <alignment horizontal="center" vertical="center"/>
    </xf>
    <xf numFmtId="4" fontId="2497" fillId="0" borderId="0" xfId="0" applyNumberFormat="1" applyFont="1" applyAlignment="1">
      <alignment horizontal="center" vertical="center"/>
    </xf>
    <xf numFmtId="164" fontId="2498" fillId="0" borderId="0" xfId="0" applyNumberFormat="1" applyFont="1" applyAlignment="1">
      <alignment horizontal="center" vertical="center"/>
    </xf>
    <xf numFmtId="4" fontId="2499" fillId="0" borderId="0" xfId="0" applyNumberFormat="1" applyFont="1" applyAlignment="1">
      <alignment horizontal="center" vertical="center"/>
    </xf>
    <xf numFmtId="164" fontId="2500" fillId="0" borderId="0" xfId="0" applyNumberFormat="1" applyFont="1" applyAlignment="1">
      <alignment horizontal="center" vertical="center"/>
    </xf>
    <xf numFmtId="4" fontId="2501" fillId="0" borderId="0" xfId="0" applyNumberFormat="1" applyFont="1" applyAlignment="1">
      <alignment horizontal="center" vertical="center"/>
    </xf>
    <xf numFmtId="164" fontId="2502" fillId="0" borderId="0" xfId="0" applyNumberFormat="1" applyFont="1" applyAlignment="1">
      <alignment horizontal="center" vertical="center"/>
    </xf>
    <xf numFmtId="0" fontId="2503" fillId="0" borderId="0" xfId="0" applyFont="1" applyAlignment="1">
      <alignment horizontal="center" vertical="center" wrapText="1"/>
    </xf>
    <xf numFmtId="4" fontId="2510" fillId="0" borderId="0" xfId="0" applyNumberFormat="1" applyFont="1" applyAlignment="1">
      <alignment horizontal="center" vertical="center"/>
    </xf>
    <xf numFmtId="164" fontId="2511" fillId="0" borderId="0" xfId="0" applyNumberFormat="1" applyFont="1" applyAlignment="1">
      <alignment horizontal="center" vertical="center"/>
    </xf>
    <xf numFmtId="4" fontId="2512" fillId="0" borderId="0" xfId="0" applyNumberFormat="1" applyFont="1" applyAlignment="1">
      <alignment horizontal="center" vertical="center"/>
    </xf>
    <xf numFmtId="164" fontId="2513" fillId="0" borderId="0" xfId="0" applyNumberFormat="1" applyFont="1" applyAlignment="1">
      <alignment horizontal="center" vertical="center"/>
    </xf>
    <xf numFmtId="4" fontId="2514" fillId="0" borderId="0" xfId="0" applyNumberFormat="1" applyFont="1" applyAlignment="1">
      <alignment horizontal="center" vertical="center"/>
    </xf>
    <xf numFmtId="164" fontId="2515" fillId="0" borderId="0" xfId="0" applyNumberFormat="1" applyFont="1" applyAlignment="1">
      <alignment horizontal="center" vertical="center"/>
    </xf>
    <xf numFmtId="4" fontId="2516" fillId="0" borderId="0" xfId="0" applyNumberFormat="1" applyFont="1" applyAlignment="1">
      <alignment horizontal="center" vertical="center"/>
    </xf>
    <xf numFmtId="164" fontId="2517" fillId="0" borderId="0" xfId="0" applyNumberFormat="1" applyFont="1" applyAlignment="1">
      <alignment horizontal="center" vertical="center"/>
    </xf>
    <xf numFmtId="4" fontId="2518" fillId="0" borderId="0" xfId="0" applyNumberFormat="1" applyFont="1" applyAlignment="1">
      <alignment horizontal="center" vertical="center"/>
    </xf>
    <xf numFmtId="164" fontId="2519" fillId="0" borderId="0" xfId="0" applyNumberFormat="1" applyFont="1" applyAlignment="1">
      <alignment horizontal="center" vertical="center"/>
    </xf>
    <xf numFmtId="4" fontId="2520" fillId="0" borderId="0" xfId="0" applyNumberFormat="1" applyFont="1" applyAlignment="1">
      <alignment horizontal="center" vertical="center"/>
    </xf>
    <xf numFmtId="164" fontId="2521" fillId="0" borderId="0" xfId="0" applyNumberFormat="1" applyFont="1" applyAlignment="1">
      <alignment horizontal="center" vertical="center"/>
    </xf>
    <xf numFmtId="4" fontId="2522" fillId="0" borderId="0" xfId="0" applyNumberFormat="1" applyFont="1" applyAlignment="1">
      <alignment horizontal="center" vertical="center"/>
    </xf>
    <xf numFmtId="164" fontId="2523" fillId="0" borderId="0" xfId="0" applyNumberFormat="1" applyFont="1" applyAlignment="1">
      <alignment horizontal="center" vertical="center"/>
    </xf>
    <xf numFmtId="4" fontId="2524" fillId="0" borderId="0" xfId="0" applyNumberFormat="1" applyFont="1" applyAlignment="1">
      <alignment horizontal="center" vertical="center"/>
    </xf>
    <xf numFmtId="164" fontId="2525" fillId="0" borderId="0" xfId="0" applyNumberFormat="1" applyFont="1" applyAlignment="1">
      <alignment horizontal="center" vertical="center"/>
    </xf>
    <xf numFmtId="4" fontId="2526" fillId="0" borderId="0" xfId="0" applyNumberFormat="1" applyFont="1" applyAlignment="1">
      <alignment horizontal="center" vertical="center"/>
    </xf>
    <xf numFmtId="164" fontId="2527" fillId="0" borderId="0" xfId="0" applyNumberFormat="1" applyFont="1" applyAlignment="1">
      <alignment horizontal="center" vertical="center"/>
    </xf>
    <xf numFmtId="4" fontId="2528" fillId="0" borderId="0" xfId="0" applyNumberFormat="1" applyFont="1" applyAlignment="1">
      <alignment horizontal="center" vertical="center"/>
    </xf>
    <xf numFmtId="164" fontId="2529" fillId="0" borderId="0" xfId="0" applyNumberFormat="1" applyFont="1" applyAlignment="1">
      <alignment horizontal="center" vertical="center"/>
    </xf>
    <xf numFmtId="4" fontId="2530" fillId="0" borderId="0" xfId="0" applyNumberFormat="1" applyFont="1" applyAlignment="1">
      <alignment horizontal="center" vertical="center"/>
    </xf>
    <xf numFmtId="164" fontId="2531" fillId="0" borderId="0" xfId="0" applyNumberFormat="1" applyFont="1" applyAlignment="1">
      <alignment horizontal="center" vertical="center"/>
    </xf>
    <xf numFmtId="4" fontId="2532" fillId="0" borderId="0" xfId="0" applyNumberFormat="1" applyFont="1" applyAlignment="1">
      <alignment horizontal="center" vertical="center"/>
    </xf>
    <xf numFmtId="164" fontId="2533" fillId="0" borderId="0" xfId="0" applyNumberFormat="1" applyFont="1" applyAlignment="1">
      <alignment horizontal="center" vertical="center"/>
    </xf>
    <xf numFmtId="4" fontId="2534" fillId="0" borderId="0" xfId="0" applyNumberFormat="1" applyFont="1" applyAlignment="1">
      <alignment horizontal="center" vertical="center"/>
    </xf>
    <xf numFmtId="164" fontId="2535" fillId="0" borderId="0" xfId="0" applyNumberFormat="1" applyFont="1" applyAlignment="1">
      <alignment horizontal="center" vertical="center"/>
    </xf>
    <xf numFmtId="4" fontId="2536" fillId="0" borderId="0" xfId="0" applyNumberFormat="1" applyFont="1" applyAlignment="1">
      <alignment horizontal="center" vertical="center"/>
    </xf>
    <xf numFmtId="164" fontId="2537" fillId="0" borderId="0" xfId="0" applyNumberFormat="1" applyFont="1" applyAlignment="1">
      <alignment horizontal="center" vertical="center"/>
    </xf>
    <xf numFmtId="4" fontId="2538" fillId="0" borderId="0" xfId="0" applyNumberFormat="1" applyFont="1" applyAlignment="1">
      <alignment horizontal="center" vertical="center"/>
    </xf>
    <xf numFmtId="164" fontId="2539" fillId="0" borderId="0" xfId="0" applyNumberFormat="1" applyFont="1" applyAlignment="1">
      <alignment horizontal="center" vertical="center"/>
    </xf>
    <xf numFmtId="4" fontId="2540" fillId="0" borderId="0" xfId="0" applyNumberFormat="1" applyFont="1" applyAlignment="1">
      <alignment horizontal="center" vertical="center"/>
    </xf>
    <xf numFmtId="164" fontId="2541" fillId="0" borderId="0" xfId="0" applyNumberFormat="1" applyFont="1" applyAlignment="1">
      <alignment horizontal="center" vertical="center"/>
    </xf>
    <xf numFmtId="4" fontId="2542" fillId="0" borderId="0" xfId="0" applyNumberFormat="1" applyFont="1" applyAlignment="1">
      <alignment horizontal="center" vertical="center"/>
    </xf>
    <xf numFmtId="164" fontId="2543" fillId="0" borderId="0" xfId="0" applyNumberFormat="1" applyFont="1" applyAlignment="1">
      <alignment horizontal="center" vertical="center"/>
    </xf>
    <xf numFmtId="4" fontId="2544" fillId="0" borderId="0" xfId="0" applyNumberFormat="1" applyFont="1" applyAlignment="1">
      <alignment horizontal="center" vertical="center"/>
    </xf>
    <xf numFmtId="164" fontId="2545" fillId="0" borderId="0" xfId="0" applyNumberFormat="1" applyFont="1" applyAlignment="1">
      <alignment horizontal="center" vertical="center"/>
    </xf>
    <xf numFmtId="4" fontId="2546" fillId="0" borderId="0" xfId="0" applyNumberFormat="1" applyFont="1" applyAlignment="1">
      <alignment horizontal="center" vertical="center"/>
    </xf>
    <xf numFmtId="164" fontId="2547" fillId="0" borderId="0" xfId="0" applyNumberFormat="1" applyFont="1" applyAlignment="1">
      <alignment horizontal="center" vertical="center"/>
    </xf>
    <xf numFmtId="4" fontId="2548" fillId="0" borderId="0" xfId="0" applyNumberFormat="1" applyFont="1" applyAlignment="1">
      <alignment horizontal="center" vertical="center"/>
    </xf>
    <xf numFmtId="164" fontId="2549" fillId="0" borderId="0" xfId="0" applyNumberFormat="1" applyFont="1" applyAlignment="1">
      <alignment horizontal="center" vertical="center"/>
    </xf>
    <xf numFmtId="4" fontId="2550" fillId="0" borderId="0" xfId="0" applyNumberFormat="1" applyFont="1" applyAlignment="1">
      <alignment horizontal="center" vertical="center"/>
    </xf>
    <xf numFmtId="164" fontId="2551" fillId="0" borderId="0" xfId="0" applyNumberFormat="1" applyFont="1" applyAlignment="1">
      <alignment horizontal="center" vertical="center"/>
    </xf>
    <xf numFmtId="4" fontId="2552" fillId="0" borderId="0" xfId="0" applyNumberFormat="1" applyFont="1" applyAlignment="1">
      <alignment horizontal="center" vertical="center"/>
    </xf>
    <xf numFmtId="164" fontId="2553" fillId="0" borderId="0" xfId="0" applyNumberFormat="1" applyFont="1" applyAlignment="1">
      <alignment horizontal="center" vertical="center"/>
    </xf>
    <xf numFmtId="4" fontId="2554" fillId="0" borderId="0" xfId="0" applyNumberFormat="1" applyFont="1" applyAlignment="1">
      <alignment horizontal="center" vertical="center"/>
    </xf>
    <xf numFmtId="164" fontId="2555" fillId="0" borderId="0" xfId="0" applyNumberFormat="1" applyFont="1" applyAlignment="1">
      <alignment horizontal="center" vertical="center"/>
    </xf>
    <xf numFmtId="4" fontId="2556" fillId="0" borderId="0" xfId="0" applyNumberFormat="1" applyFont="1" applyAlignment="1">
      <alignment horizontal="center" vertical="center"/>
    </xf>
    <xf numFmtId="164" fontId="2557" fillId="0" borderId="0" xfId="0" applyNumberFormat="1" applyFont="1" applyAlignment="1">
      <alignment horizontal="center" vertical="center"/>
    </xf>
    <xf numFmtId="4" fontId="2558" fillId="0" borderId="0" xfId="0" applyNumberFormat="1" applyFont="1" applyAlignment="1">
      <alignment horizontal="center" vertical="center"/>
    </xf>
    <xf numFmtId="164" fontId="2559" fillId="0" borderId="0" xfId="0" applyNumberFormat="1" applyFont="1" applyAlignment="1">
      <alignment horizontal="center" vertical="center"/>
    </xf>
    <xf numFmtId="0" fontId="2560" fillId="0" borderId="0" xfId="0" applyFont="1" applyAlignment="1">
      <alignment horizontal="center" vertical="center" wrapText="1"/>
    </xf>
    <xf numFmtId="4" fontId="2567" fillId="0" borderId="0" xfId="0" applyNumberFormat="1" applyFont="1" applyAlignment="1">
      <alignment horizontal="center" vertical="center"/>
    </xf>
    <xf numFmtId="164" fontId="2568" fillId="0" borderId="0" xfId="0" applyNumberFormat="1" applyFont="1" applyAlignment="1">
      <alignment horizontal="center" vertical="center"/>
    </xf>
    <xf numFmtId="4" fontId="2569" fillId="0" borderId="0" xfId="0" applyNumberFormat="1" applyFont="1" applyAlignment="1">
      <alignment horizontal="center" vertical="center"/>
    </xf>
    <xf numFmtId="164" fontId="2570" fillId="0" borderId="0" xfId="0" applyNumberFormat="1" applyFont="1" applyAlignment="1">
      <alignment horizontal="center" vertical="center"/>
    </xf>
    <xf numFmtId="4" fontId="2571" fillId="0" borderId="0" xfId="0" applyNumberFormat="1" applyFont="1" applyAlignment="1">
      <alignment horizontal="center" vertical="center"/>
    </xf>
    <xf numFmtId="164" fontId="2572" fillId="0" borderId="0" xfId="0" applyNumberFormat="1" applyFont="1" applyAlignment="1">
      <alignment horizontal="center" vertical="center"/>
    </xf>
    <xf numFmtId="4" fontId="2573" fillId="0" borderId="0" xfId="0" applyNumberFormat="1" applyFont="1" applyAlignment="1">
      <alignment horizontal="center" vertical="center"/>
    </xf>
    <xf numFmtId="164" fontId="2574" fillId="0" borderId="0" xfId="0" applyNumberFormat="1" applyFont="1" applyAlignment="1">
      <alignment horizontal="center" vertical="center"/>
    </xf>
    <xf numFmtId="4" fontId="2575" fillId="0" borderId="0" xfId="0" applyNumberFormat="1" applyFont="1" applyAlignment="1">
      <alignment horizontal="center" vertical="center"/>
    </xf>
    <xf numFmtId="164" fontId="2576" fillId="0" borderId="0" xfId="0" applyNumberFormat="1" applyFont="1" applyAlignment="1">
      <alignment horizontal="center" vertical="center"/>
    </xf>
    <xf numFmtId="4" fontId="2577" fillId="0" borderId="0" xfId="0" applyNumberFormat="1" applyFont="1" applyAlignment="1">
      <alignment horizontal="center" vertical="center"/>
    </xf>
    <xf numFmtId="164" fontId="2578" fillId="0" borderId="0" xfId="0" applyNumberFormat="1" applyFont="1" applyAlignment="1">
      <alignment horizontal="center" vertical="center"/>
    </xf>
    <xf numFmtId="4" fontId="2579" fillId="0" borderId="0" xfId="0" applyNumberFormat="1" applyFont="1" applyAlignment="1">
      <alignment horizontal="center" vertical="center"/>
    </xf>
    <xf numFmtId="164" fontId="2580" fillId="0" borderId="0" xfId="0" applyNumberFormat="1" applyFont="1" applyAlignment="1">
      <alignment horizontal="center" vertical="center"/>
    </xf>
    <xf numFmtId="4" fontId="2581" fillId="0" borderId="0" xfId="0" applyNumberFormat="1" applyFont="1" applyAlignment="1">
      <alignment horizontal="center" vertical="center"/>
    </xf>
    <xf numFmtId="164" fontId="2582" fillId="0" borderId="0" xfId="0" applyNumberFormat="1" applyFont="1" applyAlignment="1">
      <alignment horizontal="center" vertical="center"/>
    </xf>
    <xf numFmtId="4" fontId="2583" fillId="0" borderId="0" xfId="0" applyNumberFormat="1" applyFont="1" applyAlignment="1">
      <alignment horizontal="center" vertical="center"/>
    </xf>
    <xf numFmtId="164" fontId="2584" fillId="0" borderId="0" xfId="0" applyNumberFormat="1" applyFont="1" applyAlignment="1">
      <alignment horizontal="center" vertical="center"/>
    </xf>
    <xf numFmtId="4" fontId="2585" fillId="0" borderId="0" xfId="0" applyNumberFormat="1" applyFont="1" applyAlignment="1">
      <alignment horizontal="center" vertical="center"/>
    </xf>
    <xf numFmtId="164" fontId="2586" fillId="0" borderId="0" xfId="0" applyNumberFormat="1" applyFont="1" applyAlignment="1">
      <alignment horizontal="center" vertical="center"/>
    </xf>
    <xf numFmtId="4" fontId="2587" fillId="0" borderId="0" xfId="0" applyNumberFormat="1" applyFont="1" applyAlignment="1">
      <alignment horizontal="center" vertical="center"/>
    </xf>
    <xf numFmtId="164" fontId="2588" fillId="0" borderId="0" xfId="0" applyNumberFormat="1" applyFont="1" applyAlignment="1">
      <alignment horizontal="center" vertical="center"/>
    </xf>
    <xf numFmtId="4" fontId="2589" fillId="0" borderId="0" xfId="0" applyNumberFormat="1" applyFont="1" applyAlignment="1">
      <alignment horizontal="center" vertical="center"/>
    </xf>
    <xf numFmtId="164" fontId="2590" fillId="0" borderId="0" xfId="0" applyNumberFormat="1" applyFont="1" applyAlignment="1">
      <alignment horizontal="center" vertical="center"/>
    </xf>
    <xf numFmtId="4" fontId="2591" fillId="0" borderId="0" xfId="0" applyNumberFormat="1" applyFont="1" applyAlignment="1">
      <alignment horizontal="center" vertical="center"/>
    </xf>
    <xf numFmtId="164" fontId="2592" fillId="0" borderId="0" xfId="0" applyNumberFormat="1" applyFont="1" applyAlignment="1">
      <alignment horizontal="center" vertical="center"/>
    </xf>
    <xf numFmtId="4" fontId="2593" fillId="0" borderId="0" xfId="0" applyNumberFormat="1" applyFont="1" applyAlignment="1">
      <alignment horizontal="center" vertical="center"/>
    </xf>
    <xf numFmtId="164" fontId="2594" fillId="0" borderId="0" xfId="0" applyNumberFormat="1" applyFont="1" applyAlignment="1">
      <alignment horizontal="center" vertical="center"/>
    </xf>
    <xf numFmtId="4" fontId="2595" fillId="0" borderId="0" xfId="0" applyNumberFormat="1" applyFont="1" applyAlignment="1">
      <alignment horizontal="center" vertical="center"/>
    </xf>
    <xf numFmtId="164" fontId="2596" fillId="0" borderId="0" xfId="0" applyNumberFormat="1" applyFont="1" applyAlignment="1">
      <alignment horizontal="center" vertical="center"/>
    </xf>
    <xf numFmtId="4" fontId="2597" fillId="0" borderId="0" xfId="0" applyNumberFormat="1" applyFont="1" applyAlignment="1">
      <alignment horizontal="center" vertical="center"/>
    </xf>
    <xf numFmtId="164" fontId="2598" fillId="0" borderId="0" xfId="0" applyNumberFormat="1" applyFont="1" applyAlignment="1">
      <alignment horizontal="center" vertical="center"/>
    </xf>
    <xf numFmtId="4" fontId="2599" fillId="0" borderId="0" xfId="0" applyNumberFormat="1" applyFont="1" applyAlignment="1">
      <alignment horizontal="center" vertical="center"/>
    </xf>
    <xf numFmtId="164" fontId="2600" fillId="0" borderId="0" xfId="0" applyNumberFormat="1" applyFont="1" applyAlignment="1">
      <alignment horizontal="center" vertical="center"/>
    </xf>
    <xf numFmtId="4" fontId="2601" fillId="0" borderId="0" xfId="0" applyNumberFormat="1" applyFont="1" applyAlignment="1">
      <alignment horizontal="center" vertical="center"/>
    </xf>
    <xf numFmtId="164" fontId="2602" fillId="0" borderId="0" xfId="0" applyNumberFormat="1" applyFont="1" applyAlignment="1">
      <alignment horizontal="center" vertical="center"/>
    </xf>
    <xf numFmtId="4" fontId="2603" fillId="0" borderId="0" xfId="0" applyNumberFormat="1" applyFont="1" applyAlignment="1">
      <alignment horizontal="center" vertical="center"/>
    </xf>
    <xf numFmtId="164" fontId="2604" fillId="0" borderId="0" xfId="0" applyNumberFormat="1" applyFont="1" applyAlignment="1">
      <alignment horizontal="center" vertical="center"/>
    </xf>
    <xf numFmtId="4" fontId="2605" fillId="0" borderId="0" xfId="0" applyNumberFormat="1" applyFont="1" applyAlignment="1">
      <alignment horizontal="center" vertical="center"/>
    </xf>
    <xf numFmtId="164" fontId="2606" fillId="0" borderId="0" xfId="0" applyNumberFormat="1" applyFont="1" applyAlignment="1">
      <alignment horizontal="center" vertical="center"/>
    </xf>
    <xf numFmtId="4" fontId="2607" fillId="0" borderId="0" xfId="0" applyNumberFormat="1" applyFont="1" applyAlignment="1">
      <alignment horizontal="center" vertical="center"/>
    </xf>
    <xf numFmtId="164" fontId="2608" fillId="0" borderId="0" xfId="0" applyNumberFormat="1" applyFont="1" applyAlignment="1">
      <alignment horizontal="center" vertical="center"/>
    </xf>
    <xf numFmtId="4" fontId="2609" fillId="0" borderId="0" xfId="0" applyNumberFormat="1" applyFont="1" applyAlignment="1">
      <alignment horizontal="center" vertical="center"/>
    </xf>
    <xf numFmtId="164" fontId="2610" fillId="0" borderId="0" xfId="0" applyNumberFormat="1" applyFont="1" applyAlignment="1">
      <alignment horizontal="center" vertical="center"/>
    </xf>
    <xf numFmtId="4" fontId="2611" fillId="0" borderId="0" xfId="0" applyNumberFormat="1" applyFont="1" applyAlignment="1">
      <alignment horizontal="center" vertical="center"/>
    </xf>
    <xf numFmtId="164" fontId="2612" fillId="0" borderId="0" xfId="0" applyNumberFormat="1" applyFont="1" applyAlignment="1">
      <alignment horizontal="center" vertical="center"/>
    </xf>
    <xf numFmtId="4" fontId="2613" fillId="0" borderId="0" xfId="0" applyNumberFormat="1" applyFont="1" applyAlignment="1">
      <alignment horizontal="center" vertical="center"/>
    </xf>
    <xf numFmtId="164" fontId="2614" fillId="0" borderId="0" xfId="0" applyNumberFormat="1" applyFont="1" applyAlignment="1">
      <alignment horizontal="center" vertical="center"/>
    </xf>
    <xf numFmtId="4" fontId="2615" fillId="0" borderId="0" xfId="0" applyNumberFormat="1" applyFont="1" applyAlignment="1">
      <alignment horizontal="center" vertical="center"/>
    </xf>
    <xf numFmtId="164" fontId="2616" fillId="0" borderId="0" xfId="0" applyNumberFormat="1" applyFont="1" applyAlignment="1">
      <alignment horizontal="center" vertical="center"/>
    </xf>
    <xf numFmtId="0" fontId="2617" fillId="0" borderId="0" xfId="0" applyFont="1" applyAlignment="1">
      <alignment horizontal="center" vertical="center" wrapText="1"/>
    </xf>
    <xf numFmtId="4" fontId="2624" fillId="0" borderId="0" xfId="0" applyNumberFormat="1" applyFont="1" applyAlignment="1">
      <alignment horizontal="center" vertical="center"/>
    </xf>
    <xf numFmtId="164" fontId="2625" fillId="0" borderId="0" xfId="0" applyNumberFormat="1" applyFont="1" applyAlignment="1">
      <alignment horizontal="center" vertical="center"/>
    </xf>
    <xf numFmtId="4" fontId="2626" fillId="0" borderId="0" xfId="0" applyNumberFormat="1" applyFont="1" applyAlignment="1">
      <alignment horizontal="center" vertical="center"/>
    </xf>
    <xf numFmtId="164" fontId="2627" fillId="0" borderId="0" xfId="0" applyNumberFormat="1" applyFont="1" applyAlignment="1">
      <alignment horizontal="center" vertical="center"/>
    </xf>
    <xf numFmtId="4" fontId="2628" fillId="0" borderId="0" xfId="0" applyNumberFormat="1" applyFont="1" applyAlignment="1">
      <alignment horizontal="center" vertical="center"/>
    </xf>
    <xf numFmtId="164" fontId="2629" fillId="0" borderId="0" xfId="0" applyNumberFormat="1" applyFont="1" applyAlignment="1">
      <alignment horizontal="center" vertical="center"/>
    </xf>
    <xf numFmtId="4" fontId="2630" fillId="0" borderId="0" xfId="0" applyNumberFormat="1" applyFont="1" applyAlignment="1">
      <alignment horizontal="center" vertical="center"/>
    </xf>
    <xf numFmtId="164" fontId="2631" fillId="0" borderId="0" xfId="0" applyNumberFormat="1" applyFont="1" applyAlignment="1">
      <alignment horizontal="center" vertical="center"/>
    </xf>
    <xf numFmtId="4" fontId="2632" fillId="0" borderId="0" xfId="0" applyNumberFormat="1" applyFont="1" applyAlignment="1">
      <alignment horizontal="center" vertical="center"/>
    </xf>
    <xf numFmtId="164" fontId="2633" fillId="0" borderId="0" xfId="0" applyNumberFormat="1" applyFont="1" applyAlignment="1">
      <alignment horizontal="center" vertical="center"/>
    </xf>
    <xf numFmtId="4" fontId="2634" fillId="0" borderId="0" xfId="0" applyNumberFormat="1" applyFont="1" applyAlignment="1">
      <alignment horizontal="center" vertical="center"/>
    </xf>
    <xf numFmtId="164" fontId="2635" fillId="0" borderId="0" xfId="0" applyNumberFormat="1" applyFont="1" applyAlignment="1">
      <alignment horizontal="center" vertical="center"/>
    </xf>
    <xf numFmtId="4" fontId="2636" fillId="0" borderId="0" xfId="0" applyNumberFormat="1" applyFont="1" applyAlignment="1">
      <alignment horizontal="center" vertical="center"/>
    </xf>
    <xf numFmtId="164" fontId="2637" fillId="0" borderId="0" xfId="0" applyNumberFormat="1" applyFont="1" applyAlignment="1">
      <alignment horizontal="center" vertical="center"/>
    </xf>
    <xf numFmtId="4" fontId="2638" fillId="0" borderId="0" xfId="0" applyNumberFormat="1" applyFont="1" applyAlignment="1">
      <alignment horizontal="center" vertical="center"/>
    </xf>
    <xf numFmtId="164" fontId="2639" fillId="0" borderId="0" xfId="0" applyNumberFormat="1" applyFont="1" applyAlignment="1">
      <alignment horizontal="center" vertical="center"/>
    </xf>
    <xf numFmtId="4" fontId="2640" fillId="0" borderId="0" xfId="0" applyNumberFormat="1" applyFont="1" applyAlignment="1">
      <alignment horizontal="center" vertical="center"/>
    </xf>
    <xf numFmtId="164" fontId="2641" fillId="0" borderId="0" xfId="0" applyNumberFormat="1" applyFont="1" applyAlignment="1">
      <alignment horizontal="center" vertical="center"/>
    </xf>
    <xf numFmtId="4" fontId="2642" fillId="0" borderId="0" xfId="0" applyNumberFormat="1" applyFont="1" applyAlignment="1">
      <alignment horizontal="center" vertical="center"/>
    </xf>
    <xf numFmtId="164" fontId="2643" fillId="0" borderId="0" xfId="0" applyNumberFormat="1" applyFont="1" applyAlignment="1">
      <alignment horizontal="center" vertical="center"/>
    </xf>
    <xf numFmtId="4" fontId="2644" fillId="0" borderId="0" xfId="0" applyNumberFormat="1" applyFont="1" applyAlignment="1">
      <alignment horizontal="center" vertical="center"/>
    </xf>
    <xf numFmtId="164" fontId="2645" fillId="0" borderId="0" xfId="0" applyNumberFormat="1" applyFont="1" applyAlignment="1">
      <alignment horizontal="center" vertical="center"/>
    </xf>
    <xf numFmtId="4" fontId="2646" fillId="0" borderId="0" xfId="0" applyNumberFormat="1" applyFont="1" applyAlignment="1">
      <alignment horizontal="center" vertical="center"/>
    </xf>
    <xf numFmtId="164" fontId="2647" fillId="0" borderId="0" xfId="0" applyNumberFormat="1" applyFont="1" applyAlignment="1">
      <alignment horizontal="center" vertical="center"/>
    </xf>
    <xf numFmtId="4" fontId="2648" fillId="0" borderId="0" xfId="0" applyNumberFormat="1" applyFont="1" applyAlignment="1">
      <alignment horizontal="center" vertical="center"/>
    </xf>
    <xf numFmtId="164" fontId="2649" fillId="0" borderId="0" xfId="0" applyNumberFormat="1" applyFont="1" applyAlignment="1">
      <alignment horizontal="center" vertical="center"/>
    </xf>
    <xf numFmtId="4" fontId="2650" fillId="0" borderId="0" xfId="0" applyNumberFormat="1" applyFont="1" applyAlignment="1">
      <alignment horizontal="center" vertical="center"/>
    </xf>
    <xf numFmtId="164" fontId="2651" fillId="0" borderId="0" xfId="0" applyNumberFormat="1" applyFont="1" applyAlignment="1">
      <alignment horizontal="center" vertical="center"/>
    </xf>
    <xf numFmtId="4" fontId="2652" fillId="0" borderId="0" xfId="0" applyNumberFormat="1" applyFont="1" applyAlignment="1">
      <alignment horizontal="center" vertical="center"/>
    </xf>
    <xf numFmtId="164" fontId="2653" fillId="0" borderId="0" xfId="0" applyNumberFormat="1" applyFont="1" applyAlignment="1">
      <alignment horizontal="center" vertical="center"/>
    </xf>
    <xf numFmtId="4" fontId="2654" fillId="0" borderId="0" xfId="0" applyNumberFormat="1" applyFont="1" applyAlignment="1">
      <alignment horizontal="center" vertical="center"/>
    </xf>
    <xf numFmtId="164" fontId="2655" fillId="0" borderId="0" xfId="0" applyNumberFormat="1" applyFont="1" applyAlignment="1">
      <alignment horizontal="center" vertical="center"/>
    </xf>
    <xf numFmtId="4" fontId="2656" fillId="0" borderId="0" xfId="0" applyNumberFormat="1" applyFont="1" applyAlignment="1">
      <alignment horizontal="center" vertical="center"/>
    </xf>
    <xf numFmtId="164" fontId="2657" fillId="0" borderId="0" xfId="0" applyNumberFormat="1" applyFont="1" applyAlignment="1">
      <alignment horizontal="center" vertical="center"/>
    </xf>
    <xf numFmtId="4" fontId="2658" fillId="0" borderId="0" xfId="0" applyNumberFormat="1" applyFont="1" applyAlignment="1">
      <alignment horizontal="center" vertical="center"/>
    </xf>
    <xf numFmtId="164" fontId="2659" fillId="0" borderId="0" xfId="0" applyNumberFormat="1" applyFont="1" applyAlignment="1">
      <alignment horizontal="center" vertical="center"/>
    </xf>
    <xf numFmtId="4" fontId="2660" fillId="0" borderId="0" xfId="0" applyNumberFormat="1" applyFont="1" applyAlignment="1">
      <alignment horizontal="center" vertical="center"/>
    </xf>
    <xf numFmtId="164" fontId="2661" fillId="0" borderId="0" xfId="0" applyNumberFormat="1" applyFont="1" applyAlignment="1">
      <alignment horizontal="center" vertical="center"/>
    </xf>
    <xf numFmtId="4" fontId="2662" fillId="0" borderId="0" xfId="0" applyNumberFormat="1" applyFont="1" applyAlignment="1">
      <alignment horizontal="center" vertical="center"/>
    </xf>
    <xf numFmtId="164" fontId="2663" fillId="0" borderId="0" xfId="0" applyNumberFormat="1" applyFont="1" applyAlignment="1">
      <alignment horizontal="center" vertical="center"/>
    </xf>
    <xf numFmtId="4" fontId="2664" fillId="0" borderId="0" xfId="0" applyNumberFormat="1" applyFont="1" applyAlignment="1">
      <alignment horizontal="center" vertical="center"/>
    </xf>
    <xf numFmtId="164" fontId="2665" fillId="0" borderId="0" xfId="0" applyNumberFormat="1" applyFont="1" applyAlignment="1">
      <alignment horizontal="center" vertical="center"/>
    </xf>
    <xf numFmtId="4" fontId="2666" fillId="0" borderId="0" xfId="0" applyNumberFormat="1" applyFont="1" applyAlignment="1">
      <alignment horizontal="center" vertical="center"/>
    </xf>
    <xf numFmtId="164" fontId="2667" fillId="0" borderId="0" xfId="0" applyNumberFormat="1" applyFont="1" applyAlignment="1">
      <alignment horizontal="center" vertical="center"/>
    </xf>
    <xf numFmtId="4" fontId="2668" fillId="0" borderId="0" xfId="0" applyNumberFormat="1" applyFont="1" applyAlignment="1">
      <alignment horizontal="center" vertical="center"/>
    </xf>
    <xf numFmtId="164" fontId="2669" fillId="0" borderId="0" xfId="0" applyNumberFormat="1" applyFont="1" applyAlignment="1">
      <alignment horizontal="center" vertical="center"/>
    </xf>
    <xf numFmtId="4" fontId="2670" fillId="0" borderId="0" xfId="0" applyNumberFormat="1" applyFont="1" applyAlignment="1">
      <alignment horizontal="center" vertical="center"/>
    </xf>
    <xf numFmtId="164" fontId="2671" fillId="0" borderId="0" xfId="0" applyNumberFormat="1" applyFont="1" applyAlignment="1">
      <alignment horizontal="center" vertical="center"/>
    </xf>
    <xf numFmtId="4" fontId="2672" fillId="0" borderId="0" xfId="0" applyNumberFormat="1" applyFont="1" applyAlignment="1">
      <alignment horizontal="center" vertical="center"/>
    </xf>
    <xf numFmtId="164" fontId="2673" fillId="0" borderId="0" xfId="0" applyNumberFormat="1" applyFont="1" applyAlignment="1">
      <alignment horizontal="center" vertical="center"/>
    </xf>
    <xf numFmtId="0" fontId="2674" fillId="0" borderId="0" xfId="0" applyFont="1" applyAlignment="1">
      <alignment horizontal="center" vertical="center" wrapText="1"/>
    </xf>
    <xf numFmtId="4" fontId="2681" fillId="0" borderId="0" xfId="0" applyNumberFormat="1" applyFont="1" applyAlignment="1">
      <alignment horizontal="center" vertical="center"/>
    </xf>
    <xf numFmtId="164" fontId="2682" fillId="0" borderId="0" xfId="0" applyNumberFormat="1" applyFont="1" applyAlignment="1">
      <alignment horizontal="center" vertical="center"/>
    </xf>
    <xf numFmtId="4" fontId="2683" fillId="0" borderId="0" xfId="0" applyNumberFormat="1" applyFont="1" applyAlignment="1">
      <alignment horizontal="center" vertical="center"/>
    </xf>
    <xf numFmtId="164" fontId="2684" fillId="0" borderId="0" xfId="0" applyNumberFormat="1" applyFont="1" applyAlignment="1">
      <alignment horizontal="center" vertical="center"/>
    </xf>
    <xf numFmtId="4" fontId="2685" fillId="0" borderId="0" xfId="0" applyNumberFormat="1" applyFont="1" applyAlignment="1">
      <alignment horizontal="center" vertical="center"/>
    </xf>
    <xf numFmtId="164" fontId="2686" fillId="0" borderId="0" xfId="0" applyNumberFormat="1" applyFont="1" applyAlignment="1">
      <alignment horizontal="center" vertical="center"/>
    </xf>
    <xf numFmtId="4" fontId="2687" fillId="0" borderId="0" xfId="0" applyNumberFormat="1" applyFont="1" applyAlignment="1">
      <alignment horizontal="center" vertical="center"/>
    </xf>
    <xf numFmtId="164" fontId="2688" fillId="0" borderId="0" xfId="0" applyNumberFormat="1" applyFont="1" applyAlignment="1">
      <alignment horizontal="center" vertical="center"/>
    </xf>
    <xf numFmtId="4" fontId="2689" fillId="0" borderId="0" xfId="0" applyNumberFormat="1" applyFont="1" applyAlignment="1">
      <alignment horizontal="center" vertical="center"/>
    </xf>
    <xf numFmtId="164" fontId="2690" fillId="0" borderId="0" xfId="0" applyNumberFormat="1" applyFont="1" applyAlignment="1">
      <alignment horizontal="center" vertical="center"/>
    </xf>
    <xf numFmtId="4" fontId="2691" fillId="0" borderId="0" xfId="0" applyNumberFormat="1" applyFont="1" applyAlignment="1">
      <alignment horizontal="center" vertical="center"/>
    </xf>
    <xf numFmtId="164" fontId="2692" fillId="0" borderId="0" xfId="0" applyNumberFormat="1" applyFont="1" applyAlignment="1">
      <alignment horizontal="center" vertical="center"/>
    </xf>
    <xf numFmtId="4" fontId="2693" fillId="0" borderId="0" xfId="0" applyNumberFormat="1" applyFont="1" applyAlignment="1">
      <alignment horizontal="center" vertical="center"/>
    </xf>
    <xf numFmtId="164" fontId="2694" fillId="0" borderId="0" xfId="0" applyNumberFormat="1" applyFont="1" applyAlignment="1">
      <alignment horizontal="center" vertical="center"/>
    </xf>
    <xf numFmtId="4" fontId="2695" fillId="0" borderId="0" xfId="0" applyNumberFormat="1" applyFont="1" applyAlignment="1">
      <alignment horizontal="center" vertical="center"/>
    </xf>
    <xf numFmtId="164" fontId="2696" fillId="0" borderId="0" xfId="0" applyNumberFormat="1" applyFont="1" applyAlignment="1">
      <alignment horizontal="center" vertical="center"/>
    </xf>
    <xf numFmtId="4" fontId="2697" fillId="0" borderId="0" xfId="0" applyNumberFormat="1" applyFont="1" applyAlignment="1">
      <alignment horizontal="center" vertical="center"/>
    </xf>
    <xf numFmtId="164" fontId="2698" fillId="0" borderId="0" xfId="0" applyNumberFormat="1" applyFont="1" applyAlignment="1">
      <alignment horizontal="center" vertical="center"/>
    </xf>
    <xf numFmtId="4" fontId="2699" fillId="0" borderId="0" xfId="0" applyNumberFormat="1" applyFont="1" applyAlignment="1">
      <alignment horizontal="center" vertical="center"/>
    </xf>
    <xf numFmtId="164" fontId="2700" fillId="0" borderId="0" xfId="0" applyNumberFormat="1" applyFont="1" applyAlignment="1">
      <alignment horizontal="center" vertical="center"/>
    </xf>
    <xf numFmtId="4" fontId="2701" fillId="0" borderId="0" xfId="0" applyNumberFormat="1" applyFont="1" applyAlignment="1">
      <alignment horizontal="center" vertical="center"/>
    </xf>
    <xf numFmtId="164" fontId="2702" fillId="0" borderId="0" xfId="0" applyNumberFormat="1" applyFont="1" applyAlignment="1">
      <alignment horizontal="center" vertical="center"/>
    </xf>
    <xf numFmtId="4" fontId="2703" fillId="0" borderId="0" xfId="0" applyNumberFormat="1" applyFont="1" applyAlignment="1">
      <alignment horizontal="center" vertical="center"/>
    </xf>
    <xf numFmtId="164" fontId="2704" fillId="0" borderId="0" xfId="0" applyNumberFormat="1" applyFont="1" applyAlignment="1">
      <alignment horizontal="center" vertical="center"/>
    </xf>
    <xf numFmtId="4" fontId="2705" fillId="0" borderId="0" xfId="0" applyNumberFormat="1" applyFont="1" applyAlignment="1">
      <alignment horizontal="center" vertical="center"/>
    </xf>
    <xf numFmtId="164" fontId="2706" fillId="0" borderId="0" xfId="0" applyNumberFormat="1" applyFont="1" applyAlignment="1">
      <alignment horizontal="center" vertical="center"/>
    </xf>
    <xf numFmtId="4" fontId="2707" fillId="0" borderId="0" xfId="0" applyNumberFormat="1" applyFont="1" applyAlignment="1">
      <alignment horizontal="center" vertical="center"/>
    </xf>
    <xf numFmtId="164" fontId="2708" fillId="0" borderId="0" xfId="0" applyNumberFormat="1" applyFont="1" applyAlignment="1">
      <alignment horizontal="center" vertical="center"/>
    </xf>
    <xf numFmtId="4" fontId="2709" fillId="0" borderId="0" xfId="0" applyNumberFormat="1" applyFont="1" applyAlignment="1">
      <alignment horizontal="center" vertical="center"/>
    </xf>
    <xf numFmtId="164" fontId="2710" fillId="0" borderId="0" xfId="0" applyNumberFormat="1" applyFont="1" applyAlignment="1">
      <alignment horizontal="center" vertical="center"/>
    </xf>
    <xf numFmtId="4" fontId="2711" fillId="0" borderId="0" xfId="0" applyNumberFormat="1" applyFont="1" applyAlignment="1">
      <alignment horizontal="center" vertical="center"/>
    </xf>
    <xf numFmtId="164" fontId="2712" fillId="0" borderId="0" xfId="0" applyNumberFormat="1" applyFont="1" applyAlignment="1">
      <alignment horizontal="center" vertical="center"/>
    </xf>
    <xf numFmtId="4" fontId="2713" fillId="0" borderId="0" xfId="0" applyNumberFormat="1" applyFont="1" applyAlignment="1">
      <alignment horizontal="center" vertical="center"/>
    </xf>
    <xf numFmtId="164" fontId="2714" fillId="0" borderId="0" xfId="0" applyNumberFormat="1" applyFont="1" applyAlignment="1">
      <alignment horizontal="center" vertical="center"/>
    </xf>
    <xf numFmtId="4" fontId="2715" fillId="0" borderId="0" xfId="0" applyNumberFormat="1" applyFont="1" applyAlignment="1">
      <alignment horizontal="center" vertical="center"/>
    </xf>
    <xf numFmtId="164" fontId="2716" fillId="0" borderId="0" xfId="0" applyNumberFormat="1" applyFont="1" applyAlignment="1">
      <alignment horizontal="center" vertical="center"/>
    </xf>
    <xf numFmtId="4" fontId="2717" fillId="0" borderId="0" xfId="0" applyNumberFormat="1" applyFont="1" applyAlignment="1">
      <alignment horizontal="center" vertical="center"/>
    </xf>
    <xf numFmtId="164" fontId="2718" fillId="0" borderId="0" xfId="0" applyNumberFormat="1" applyFont="1" applyAlignment="1">
      <alignment horizontal="center" vertical="center"/>
    </xf>
    <xf numFmtId="4" fontId="2719" fillId="0" borderId="0" xfId="0" applyNumberFormat="1" applyFont="1" applyAlignment="1">
      <alignment horizontal="center" vertical="center"/>
    </xf>
    <xf numFmtId="164" fontId="2720" fillId="0" borderId="0" xfId="0" applyNumberFormat="1" applyFont="1" applyAlignment="1">
      <alignment horizontal="center" vertical="center"/>
    </xf>
    <xf numFmtId="4" fontId="2721" fillId="0" borderId="0" xfId="0" applyNumberFormat="1" applyFont="1" applyAlignment="1">
      <alignment horizontal="center" vertical="center"/>
    </xf>
    <xf numFmtId="164" fontId="2722" fillId="0" borderId="0" xfId="0" applyNumberFormat="1" applyFont="1" applyAlignment="1">
      <alignment horizontal="center" vertical="center"/>
    </xf>
    <xf numFmtId="4" fontId="2723" fillId="0" borderId="0" xfId="0" applyNumberFormat="1" applyFont="1" applyAlignment="1">
      <alignment horizontal="center" vertical="center"/>
    </xf>
    <xf numFmtId="164" fontId="2724" fillId="0" borderId="0" xfId="0" applyNumberFormat="1" applyFont="1" applyAlignment="1">
      <alignment horizontal="center" vertical="center"/>
    </xf>
    <xf numFmtId="4" fontId="2725" fillId="0" borderId="0" xfId="0" applyNumberFormat="1" applyFont="1" applyAlignment="1">
      <alignment horizontal="center" vertical="center"/>
    </xf>
    <xf numFmtId="164" fontId="2726" fillId="0" borderId="0" xfId="0" applyNumberFormat="1" applyFont="1" applyAlignment="1">
      <alignment horizontal="center" vertical="center"/>
    </xf>
    <xf numFmtId="4" fontId="2727" fillId="0" borderId="0" xfId="0" applyNumberFormat="1" applyFont="1" applyAlignment="1">
      <alignment horizontal="center" vertical="center"/>
    </xf>
    <xf numFmtId="164" fontId="2728" fillId="0" borderId="0" xfId="0" applyNumberFormat="1" applyFont="1" applyAlignment="1">
      <alignment horizontal="center" vertical="center"/>
    </xf>
    <xf numFmtId="4" fontId="2729" fillId="0" borderId="0" xfId="0" applyNumberFormat="1" applyFont="1" applyAlignment="1">
      <alignment horizontal="center" vertical="center"/>
    </xf>
    <xf numFmtId="164" fontId="2730" fillId="0" borderId="0" xfId="0" applyNumberFormat="1" applyFont="1" applyAlignment="1">
      <alignment horizontal="center" vertical="center"/>
    </xf>
    <xf numFmtId="0" fontId="2731" fillId="0" borderId="0" xfId="0" applyFont="1" applyAlignment="1">
      <alignment horizontal="center" vertical="center" wrapText="1"/>
    </xf>
    <xf numFmtId="4" fontId="2738" fillId="0" borderId="0" xfId="0" applyNumberFormat="1" applyFont="1" applyAlignment="1">
      <alignment horizontal="center" vertical="center"/>
    </xf>
    <xf numFmtId="164" fontId="2739" fillId="0" borderId="0" xfId="0" applyNumberFormat="1" applyFont="1" applyAlignment="1">
      <alignment horizontal="center" vertical="center"/>
    </xf>
    <xf numFmtId="4" fontId="2740" fillId="0" borderId="0" xfId="0" applyNumberFormat="1" applyFont="1" applyAlignment="1">
      <alignment horizontal="center" vertical="center"/>
    </xf>
    <xf numFmtId="164" fontId="2741" fillId="0" borderId="0" xfId="0" applyNumberFormat="1" applyFont="1" applyAlignment="1">
      <alignment horizontal="center" vertical="center"/>
    </xf>
    <xf numFmtId="4" fontId="2742" fillId="0" borderId="0" xfId="0" applyNumberFormat="1" applyFont="1" applyAlignment="1">
      <alignment horizontal="center" vertical="center"/>
    </xf>
    <xf numFmtId="164" fontId="2743" fillId="0" borderId="0" xfId="0" applyNumberFormat="1" applyFont="1" applyAlignment="1">
      <alignment horizontal="center" vertical="center"/>
    </xf>
    <xf numFmtId="4" fontId="2744" fillId="0" borderId="0" xfId="0" applyNumberFormat="1" applyFont="1" applyAlignment="1">
      <alignment horizontal="center" vertical="center"/>
    </xf>
    <xf numFmtId="164" fontId="2745" fillId="0" borderId="0" xfId="0" applyNumberFormat="1" applyFont="1" applyAlignment="1">
      <alignment horizontal="center" vertical="center"/>
    </xf>
    <xf numFmtId="4" fontId="2746" fillId="0" borderId="0" xfId="0" applyNumberFormat="1" applyFont="1" applyAlignment="1">
      <alignment horizontal="center" vertical="center"/>
    </xf>
    <xf numFmtId="164" fontId="2747" fillId="0" borderId="0" xfId="0" applyNumberFormat="1" applyFont="1" applyAlignment="1">
      <alignment horizontal="center" vertical="center"/>
    </xf>
    <xf numFmtId="4" fontId="2748" fillId="0" borderId="0" xfId="0" applyNumberFormat="1" applyFont="1" applyAlignment="1">
      <alignment horizontal="center" vertical="center"/>
    </xf>
    <xf numFmtId="164" fontId="2749" fillId="0" borderId="0" xfId="0" applyNumberFormat="1" applyFont="1" applyAlignment="1">
      <alignment horizontal="center" vertical="center"/>
    </xf>
    <xf numFmtId="4" fontId="2750" fillId="0" borderId="0" xfId="0" applyNumberFormat="1" applyFont="1" applyAlignment="1">
      <alignment horizontal="center" vertical="center"/>
    </xf>
    <xf numFmtId="164" fontId="2751" fillId="0" borderId="0" xfId="0" applyNumberFormat="1" applyFont="1" applyAlignment="1">
      <alignment horizontal="center" vertical="center"/>
    </xf>
    <xf numFmtId="4" fontId="2752" fillId="0" borderId="0" xfId="0" applyNumberFormat="1" applyFont="1" applyAlignment="1">
      <alignment horizontal="center" vertical="center"/>
    </xf>
    <xf numFmtId="164" fontId="2753" fillId="0" borderId="0" xfId="0" applyNumberFormat="1" applyFont="1" applyAlignment="1">
      <alignment horizontal="center" vertical="center"/>
    </xf>
    <xf numFmtId="4" fontId="2754" fillId="0" borderId="0" xfId="0" applyNumberFormat="1" applyFont="1" applyAlignment="1">
      <alignment horizontal="center" vertical="center"/>
    </xf>
    <xf numFmtId="164" fontId="2755" fillId="0" borderId="0" xfId="0" applyNumberFormat="1" applyFont="1" applyAlignment="1">
      <alignment horizontal="center" vertical="center"/>
    </xf>
    <xf numFmtId="4" fontId="2756" fillId="0" borderId="0" xfId="0" applyNumberFormat="1" applyFont="1" applyAlignment="1">
      <alignment horizontal="center" vertical="center"/>
    </xf>
    <xf numFmtId="164" fontId="2757" fillId="0" borderId="0" xfId="0" applyNumberFormat="1" applyFont="1" applyAlignment="1">
      <alignment horizontal="center" vertical="center"/>
    </xf>
    <xf numFmtId="4" fontId="2758" fillId="0" borderId="0" xfId="0" applyNumberFormat="1" applyFont="1" applyAlignment="1">
      <alignment horizontal="center" vertical="center"/>
    </xf>
    <xf numFmtId="164" fontId="2759" fillId="0" borderId="0" xfId="0" applyNumberFormat="1" applyFont="1" applyAlignment="1">
      <alignment horizontal="center" vertical="center"/>
    </xf>
    <xf numFmtId="4" fontId="2760" fillId="0" borderId="0" xfId="0" applyNumberFormat="1" applyFont="1" applyAlignment="1">
      <alignment horizontal="center" vertical="center"/>
    </xf>
    <xf numFmtId="164" fontId="2761" fillId="0" borderId="0" xfId="0" applyNumberFormat="1" applyFont="1" applyAlignment="1">
      <alignment horizontal="center" vertical="center"/>
    </xf>
    <xf numFmtId="4" fontId="2762" fillId="0" borderId="0" xfId="0" applyNumberFormat="1" applyFont="1" applyAlignment="1">
      <alignment horizontal="center" vertical="center"/>
    </xf>
    <xf numFmtId="164" fontId="2763" fillId="0" borderId="0" xfId="0" applyNumberFormat="1" applyFont="1" applyAlignment="1">
      <alignment horizontal="center" vertical="center"/>
    </xf>
    <xf numFmtId="4" fontId="2764" fillId="0" borderId="0" xfId="0" applyNumberFormat="1" applyFont="1" applyAlignment="1">
      <alignment horizontal="center" vertical="center"/>
    </xf>
    <xf numFmtId="164" fontId="2765" fillId="0" borderId="0" xfId="0" applyNumberFormat="1" applyFont="1" applyAlignment="1">
      <alignment horizontal="center" vertical="center"/>
    </xf>
    <xf numFmtId="4" fontId="2766" fillId="0" borderId="0" xfId="0" applyNumberFormat="1" applyFont="1" applyAlignment="1">
      <alignment horizontal="center" vertical="center"/>
    </xf>
    <xf numFmtId="164" fontId="2767" fillId="0" borderId="0" xfId="0" applyNumberFormat="1" applyFont="1" applyAlignment="1">
      <alignment horizontal="center" vertical="center"/>
    </xf>
    <xf numFmtId="4" fontId="2768" fillId="0" borderId="0" xfId="0" applyNumberFormat="1" applyFont="1" applyAlignment="1">
      <alignment horizontal="center" vertical="center"/>
    </xf>
    <xf numFmtId="164" fontId="2769" fillId="0" borderId="0" xfId="0" applyNumberFormat="1" applyFont="1" applyAlignment="1">
      <alignment horizontal="center" vertical="center"/>
    </xf>
    <xf numFmtId="4" fontId="2770" fillId="0" borderId="0" xfId="0" applyNumberFormat="1" applyFont="1" applyAlignment="1">
      <alignment horizontal="center" vertical="center"/>
    </xf>
    <xf numFmtId="164" fontId="2771" fillId="0" borderId="0" xfId="0" applyNumberFormat="1" applyFont="1" applyAlignment="1">
      <alignment horizontal="center" vertical="center"/>
    </xf>
    <xf numFmtId="4" fontId="2772" fillId="0" borderId="0" xfId="0" applyNumberFormat="1" applyFont="1" applyAlignment="1">
      <alignment horizontal="center" vertical="center"/>
    </xf>
    <xf numFmtId="164" fontId="2773" fillId="0" borderId="0" xfId="0" applyNumberFormat="1" applyFont="1" applyAlignment="1">
      <alignment horizontal="center" vertical="center"/>
    </xf>
    <xf numFmtId="4" fontId="2774" fillId="0" borderId="0" xfId="0" applyNumberFormat="1" applyFont="1" applyAlignment="1">
      <alignment horizontal="center" vertical="center"/>
    </xf>
    <xf numFmtId="164" fontId="2775" fillId="0" borderId="0" xfId="0" applyNumberFormat="1" applyFont="1" applyAlignment="1">
      <alignment horizontal="center" vertical="center"/>
    </xf>
    <xf numFmtId="4" fontId="2776" fillId="0" borderId="0" xfId="0" applyNumberFormat="1" applyFont="1" applyAlignment="1">
      <alignment horizontal="center" vertical="center"/>
    </xf>
    <xf numFmtId="164" fontId="2777" fillId="0" borderId="0" xfId="0" applyNumberFormat="1" applyFont="1" applyAlignment="1">
      <alignment horizontal="center" vertical="center"/>
    </xf>
    <xf numFmtId="4" fontId="2778" fillId="0" borderId="0" xfId="0" applyNumberFormat="1" applyFont="1" applyAlignment="1">
      <alignment horizontal="center" vertical="center"/>
    </xf>
    <xf numFmtId="164" fontId="2779" fillId="0" borderId="0" xfId="0" applyNumberFormat="1" applyFont="1" applyAlignment="1">
      <alignment horizontal="center" vertical="center"/>
    </xf>
    <xf numFmtId="4" fontId="2780" fillId="0" borderId="0" xfId="0" applyNumberFormat="1" applyFont="1" applyAlignment="1">
      <alignment horizontal="center" vertical="center"/>
    </xf>
    <xf numFmtId="164" fontId="2781" fillId="0" borderId="0" xfId="0" applyNumberFormat="1" applyFont="1" applyAlignment="1">
      <alignment horizontal="center" vertical="center"/>
    </xf>
    <xf numFmtId="4" fontId="2782" fillId="0" borderId="0" xfId="0" applyNumberFormat="1" applyFont="1" applyAlignment="1">
      <alignment horizontal="center" vertical="center"/>
    </xf>
    <xf numFmtId="164" fontId="2783" fillId="0" borderId="0" xfId="0" applyNumberFormat="1" applyFont="1" applyAlignment="1">
      <alignment horizontal="center" vertical="center"/>
    </xf>
    <xf numFmtId="4" fontId="2784" fillId="0" borderId="0" xfId="0" applyNumberFormat="1" applyFont="1" applyAlignment="1">
      <alignment horizontal="center" vertical="center"/>
    </xf>
    <xf numFmtId="164" fontId="2785" fillId="0" borderId="0" xfId="0" applyNumberFormat="1" applyFont="1" applyAlignment="1">
      <alignment horizontal="center" vertical="center"/>
    </xf>
    <xf numFmtId="4" fontId="2786" fillId="0" borderId="0" xfId="0" applyNumberFormat="1" applyFont="1" applyAlignment="1">
      <alignment horizontal="center" vertical="center"/>
    </xf>
    <xf numFmtId="164" fontId="2787" fillId="0" borderId="0" xfId="0" applyNumberFormat="1" applyFont="1" applyAlignment="1">
      <alignment horizontal="center" vertical="center"/>
    </xf>
    <xf numFmtId="0" fontId="2788" fillId="0" borderId="0" xfId="0" applyFont="1" applyAlignment="1">
      <alignment horizontal="center" vertical="center" wrapText="1"/>
    </xf>
    <xf numFmtId="4" fontId="2795" fillId="0" borderId="0" xfId="0" applyNumberFormat="1" applyFont="1" applyAlignment="1">
      <alignment horizontal="center" vertical="center"/>
    </xf>
    <xf numFmtId="164" fontId="2796" fillId="0" borderId="0" xfId="0" applyNumberFormat="1" applyFont="1" applyAlignment="1">
      <alignment horizontal="center" vertical="center"/>
    </xf>
    <xf numFmtId="4" fontId="2797" fillId="0" borderId="0" xfId="0" applyNumberFormat="1" applyFont="1" applyAlignment="1">
      <alignment horizontal="center" vertical="center"/>
    </xf>
    <xf numFmtId="164" fontId="2798" fillId="0" borderId="0" xfId="0" applyNumberFormat="1" applyFont="1" applyAlignment="1">
      <alignment horizontal="center" vertical="center"/>
    </xf>
    <xf numFmtId="4" fontId="2799" fillId="0" borderId="0" xfId="0" applyNumberFormat="1" applyFont="1" applyAlignment="1">
      <alignment horizontal="center" vertical="center"/>
    </xf>
    <xf numFmtId="164" fontId="2800" fillId="0" borderId="0" xfId="0" applyNumberFormat="1" applyFont="1" applyAlignment="1">
      <alignment horizontal="center" vertical="center"/>
    </xf>
    <xf numFmtId="4" fontId="2801" fillId="0" borderId="0" xfId="0" applyNumberFormat="1" applyFont="1" applyAlignment="1">
      <alignment horizontal="center" vertical="center"/>
    </xf>
    <xf numFmtId="164" fontId="2802" fillId="0" borderId="0" xfId="0" applyNumberFormat="1" applyFont="1" applyAlignment="1">
      <alignment horizontal="center" vertical="center"/>
    </xf>
    <xf numFmtId="4" fontId="2803" fillId="0" borderId="0" xfId="0" applyNumberFormat="1" applyFont="1" applyAlignment="1">
      <alignment horizontal="center" vertical="center"/>
    </xf>
    <xf numFmtId="164" fontId="2804" fillId="0" borderId="0" xfId="0" applyNumberFormat="1" applyFont="1" applyAlignment="1">
      <alignment horizontal="center" vertical="center"/>
    </xf>
    <xf numFmtId="4" fontId="2805" fillId="0" borderId="0" xfId="0" applyNumberFormat="1" applyFont="1" applyAlignment="1">
      <alignment horizontal="center" vertical="center"/>
    </xf>
    <xf numFmtId="164" fontId="2806" fillId="0" borderId="0" xfId="0" applyNumberFormat="1" applyFont="1" applyAlignment="1">
      <alignment horizontal="center" vertical="center"/>
    </xf>
    <xf numFmtId="4" fontId="2807" fillId="0" borderId="0" xfId="0" applyNumberFormat="1" applyFont="1" applyAlignment="1">
      <alignment horizontal="center" vertical="center"/>
    </xf>
    <xf numFmtId="164" fontId="2808" fillId="0" borderId="0" xfId="0" applyNumberFormat="1" applyFont="1" applyAlignment="1">
      <alignment horizontal="center" vertical="center"/>
    </xf>
    <xf numFmtId="4" fontId="2809" fillId="0" borderId="0" xfId="0" applyNumberFormat="1" applyFont="1" applyAlignment="1">
      <alignment horizontal="center" vertical="center"/>
    </xf>
    <xf numFmtId="164" fontId="2810" fillId="0" borderId="0" xfId="0" applyNumberFormat="1" applyFont="1" applyAlignment="1">
      <alignment horizontal="center" vertical="center"/>
    </xf>
    <xf numFmtId="4" fontId="2811" fillId="0" borderId="0" xfId="0" applyNumberFormat="1" applyFont="1" applyAlignment="1">
      <alignment horizontal="center" vertical="center"/>
    </xf>
    <xf numFmtId="164" fontId="2812" fillId="0" borderId="0" xfId="0" applyNumberFormat="1" applyFont="1" applyAlignment="1">
      <alignment horizontal="center" vertical="center"/>
    </xf>
    <xf numFmtId="4" fontId="2813" fillId="0" borderId="0" xfId="0" applyNumberFormat="1" applyFont="1" applyAlignment="1">
      <alignment horizontal="center" vertical="center"/>
    </xf>
    <xf numFmtId="164" fontId="2814" fillId="0" borderId="0" xfId="0" applyNumberFormat="1" applyFont="1" applyAlignment="1">
      <alignment horizontal="center" vertical="center"/>
    </xf>
    <xf numFmtId="4" fontId="2815" fillId="0" borderId="0" xfId="0" applyNumberFormat="1" applyFont="1" applyAlignment="1">
      <alignment horizontal="center" vertical="center"/>
    </xf>
    <xf numFmtId="164" fontId="2816" fillId="0" borderId="0" xfId="0" applyNumberFormat="1" applyFont="1" applyAlignment="1">
      <alignment horizontal="center" vertical="center"/>
    </xf>
    <xf numFmtId="4" fontId="2817" fillId="0" borderId="0" xfId="0" applyNumberFormat="1" applyFont="1" applyAlignment="1">
      <alignment horizontal="center" vertical="center"/>
    </xf>
    <xf numFmtId="164" fontId="2818" fillId="0" borderId="0" xfId="0" applyNumberFormat="1" applyFont="1" applyAlignment="1">
      <alignment horizontal="center" vertical="center"/>
    </xf>
    <xf numFmtId="4" fontId="2819" fillId="0" borderId="0" xfId="0" applyNumberFormat="1" applyFont="1" applyAlignment="1">
      <alignment horizontal="center" vertical="center"/>
    </xf>
    <xf numFmtId="164" fontId="2820" fillId="0" borderId="0" xfId="0" applyNumberFormat="1" applyFont="1" applyAlignment="1">
      <alignment horizontal="center" vertical="center"/>
    </xf>
    <xf numFmtId="4" fontId="2821" fillId="0" borderId="0" xfId="0" applyNumberFormat="1" applyFont="1" applyAlignment="1">
      <alignment horizontal="center" vertical="center"/>
    </xf>
    <xf numFmtId="164" fontId="2822" fillId="0" borderId="0" xfId="0" applyNumberFormat="1" applyFont="1" applyAlignment="1">
      <alignment horizontal="center" vertical="center"/>
    </xf>
    <xf numFmtId="4" fontId="2823" fillId="0" borderId="0" xfId="0" applyNumberFormat="1" applyFont="1" applyAlignment="1">
      <alignment horizontal="center" vertical="center"/>
    </xf>
    <xf numFmtId="164" fontId="2824" fillId="0" borderId="0" xfId="0" applyNumberFormat="1" applyFont="1" applyAlignment="1">
      <alignment horizontal="center" vertical="center"/>
    </xf>
    <xf numFmtId="4" fontId="2825" fillId="0" borderId="0" xfId="0" applyNumberFormat="1" applyFont="1" applyAlignment="1">
      <alignment horizontal="center" vertical="center"/>
    </xf>
    <xf numFmtId="164" fontId="2826" fillId="0" borderId="0" xfId="0" applyNumberFormat="1" applyFont="1" applyAlignment="1">
      <alignment horizontal="center" vertical="center"/>
    </xf>
    <xf numFmtId="4" fontId="2827" fillId="0" borderId="0" xfId="0" applyNumberFormat="1" applyFont="1" applyAlignment="1">
      <alignment horizontal="center" vertical="center"/>
    </xf>
    <xf numFmtId="164" fontId="2828" fillId="0" borderId="0" xfId="0" applyNumberFormat="1" applyFont="1" applyAlignment="1">
      <alignment horizontal="center" vertical="center"/>
    </xf>
    <xf numFmtId="4" fontId="2829" fillId="0" borderId="0" xfId="0" applyNumberFormat="1" applyFont="1" applyAlignment="1">
      <alignment horizontal="center" vertical="center"/>
    </xf>
    <xf numFmtId="164" fontId="2830" fillId="0" borderId="0" xfId="0" applyNumberFormat="1" applyFont="1" applyAlignment="1">
      <alignment horizontal="center" vertical="center"/>
    </xf>
    <xf numFmtId="4" fontId="2831" fillId="0" borderId="0" xfId="0" applyNumberFormat="1" applyFont="1" applyAlignment="1">
      <alignment horizontal="center" vertical="center"/>
    </xf>
    <xf numFmtId="164" fontId="2832" fillId="0" borderId="0" xfId="0" applyNumberFormat="1" applyFont="1" applyAlignment="1">
      <alignment horizontal="center" vertical="center"/>
    </xf>
    <xf numFmtId="4" fontId="2833" fillId="0" borderId="0" xfId="0" applyNumberFormat="1" applyFont="1" applyAlignment="1">
      <alignment horizontal="center" vertical="center"/>
    </xf>
    <xf numFmtId="164" fontId="2834" fillId="0" borderId="0" xfId="0" applyNumberFormat="1" applyFont="1" applyAlignment="1">
      <alignment horizontal="center" vertical="center"/>
    </xf>
    <xf numFmtId="4" fontId="2835" fillId="0" borderId="0" xfId="0" applyNumberFormat="1" applyFont="1" applyAlignment="1">
      <alignment horizontal="center" vertical="center"/>
    </xf>
    <xf numFmtId="164" fontId="2836" fillId="0" borderId="0" xfId="0" applyNumberFormat="1" applyFont="1" applyAlignment="1">
      <alignment horizontal="center" vertical="center"/>
    </xf>
    <xf numFmtId="4" fontId="2837" fillId="0" borderId="0" xfId="0" applyNumberFormat="1" applyFont="1" applyAlignment="1">
      <alignment horizontal="center" vertical="center"/>
    </xf>
    <xf numFmtId="164" fontId="2838" fillId="0" borderId="0" xfId="0" applyNumberFormat="1" applyFont="1" applyAlignment="1">
      <alignment horizontal="center" vertical="center"/>
    </xf>
    <xf numFmtId="4" fontId="2839" fillId="0" borderId="0" xfId="0" applyNumberFormat="1" applyFont="1" applyAlignment="1">
      <alignment horizontal="center" vertical="center"/>
    </xf>
    <xf numFmtId="164" fontId="2840" fillId="0" borderId="0" xfId="0" applyNumberFormat="1" applyFont="1" applyAlignment="1">
      <alignment horizontal="center" vertical="center"/>
    </xf>
    <xf numFmtId="4" fontId="2841" fillId="0" borderId="0" xfId="0" applyNumberFormat="1" applyFont="1" applyAlignment="1">
      <alignment horizontal="center" vertical="center"/>
    </xf>
    <xf numFmtId="164" fontId="2842" fillId="0" borderId="0" xfId="0" applyNumberFormat="1" applyFont="1" applyAlignment="1">
      <alignment horizontal="center" vertical="center"/>
    </xf>
    <xf numFmtId="4" fontId="2843" fillId="0" borderId="0" xfId="0" applyNumberFormat="1" applyFont="1" applyAlignment="1">
      <alignment horizontal="center" vertical="center"/>
    </xf>
    <xf numFmtId="164" fontId="2844" fillId="0" borderId="0" xfId="0" applyNumberFormat="1" applyFont="1" applyAlignment="1">
      <alignment horizontal="center" vertical="center"/>
    </xf>
    <xf numFmtId="0" fontId="2845" fillId="0" borderId="0" xfId="0" applyFont="1" applyAlignment="1">
      <alignment horizontal="center" vertical="center" wrapText="1"/>
    </xf>
    <xf numFmtId="4" fontId="2852" fillId="0" borderId="0" xfId="0" applyNumberFormat="1" applyFont="1" applyAlignment="1">
      <alignment horizontal="center" vertical="center"/>
    </xf>
    <xf numFmtId="164" fontId="2853" fillId="0" borderId="0" xfId="0" applyNumberFormat="1" applyFont="1" applyAlignment="1">
      <alignment horizontal="center" vertical="center"/>
    </xf>
    <xf numFmtId="4" fontId="2854" fillId="0" borderId="0" xfId="0" applyNumberFormat="1" applyFont="1" applyAlignment="1">
      <alignment horizontal="center" vertical="center"/>
    </xf>
    <xf numFmtId="164" fontId="2855" fillId="0" borderId="0" xfId="0" applyNumberFormat="1" applyFont="1" applyAlignment="1">
      <alignment horizontal="center" vertical="center"/>
    </xf>
    <xf numFmtId="4" fontId="2856" fillId="0" borderId="0" xfId="0" applyNumberFormat="1" applyFont="1" applyAlignment="1">
      <alignment horizontal="center" vertical="center"/>
    </xf>
    <xf numFmtId="164" fontId="2857" fillId="0" borderId="0" xfId="0" applyNumberFormat="1" applyFont="1" applyAlignment="1">
      <alignment horizontal="center" vertical="center"/>
    </xf>
    <xf numFmtId="4" fontId="2858" fillId="0" borderId="0" xfId="0" applyNumberFormat="1" applyFont="1" applyAlignment="1">
      <alignment horizontal="center" vertical="center"/>
    </xf>
    <xf numFmtId="164" fontId="2859" fillId="0" borderId="0" xfId="0" applyNumberFormat="1" applyFont="1" applyAlignment="1">
      <alignment horizontal="center" vertical="center"/>
    </xf>
    <xf numFmtId="4" fontId="2860" fillId="0" borderId="0" xfId="0" applyNumberFormat="1" applyFont="1" applyAlignment="1">
      <alignment horizontal="center" vertical="center"/>
    </xf>
    <xf numFmtId="164" fontId="2861" fillId="0" borderId="0" xfId="0" applyNumberFormat="1" applyFont="1" applyAlignment="1">
      <alignment horizontal="center" vertical="center"/>
    </xf>
    <xf numFmtId="4" fontId="2862" fillId="0" borderId="0" xfId="0" applyNumberFormat="1" applyFont="1" applyAlignment="1">
      <alignment horizontal="center" vertical="center"/>
    </xf>
    <xf numFmtId="164" fontId="2863" fillId="0" borderId="0" xfId="0" applyNumberFormat="1" applyFont="1" applyAlignment="1">
      <alignment horizontal="center" vertical="center"/>
    </xf>
    <xf numFmtId="4" fontId="2864" fillId="0" borderId="0" xfId="0" applyNumberFormat="1" applyFont="1" applyAlignment="1">
      <alignment horizontal="center" vertical="center"/>
    </xf>
    <xf numFmtId="164" fontId="2865" fillId="0" borderId="0" xfId="0" applyNumberFormat="1" applyFont="1" applyAlignment="1">
      <alignment horizontal="center" vertical="center"/>
    </xf>
    <xf numFmtId="4" fontId="2866" fillId="0" borderId="0" xfId="0" applyNumberFormat="1" applyFont="1" applyAlignment="1">
      <alignment horizontal="center" vertical="center"/>
    </xf>
    <xf numFmtId="164" fontId="2867" fillId="0" borderId="0" xfId="0" applyNumberFormat="1" applyFont="1" applyAlignment="1">
      <alignment horizontal="center" vertical="center"/>
    </xf>
    <xf numFmtId="4" fontId="2868" fillId="0" borderId="0" xfId="0" applyNumberFormat="1" applyFont="1" applyAlignment="1">
      <alignment horizontal="center" vertical="center"/>
    </xf>
    <xf numFmtId="164" fontId="2869" fillId="0" borderId="0" xfId="0" applyNumberFormat="1" applyFont="1" applyAlignment="1">
      <alignment horizontal="center" vertical="center"/>
    </xf>
    <xf numFmtId="4" fontId="2870" fillId="0" borderId="0" xfId="0" applyNumberFormat="1" applyFont="1" applyAlignment="1">
      <alignment horizontal="center" vertical="center"/>
    </xf>
    <xf numFmtId="164" fontId="2871" fillId="0" borderId="0" xfId="0" applyNumberFormat="1" applyFont="1" applyAlignment="1">
      <alignment horizontal="center" vertical="center"/>
    </xf>
    <xf numFmtId="4" fontId="2872" fillId="0" borderId="0" xfId="0" applyNumberFormat="1" applyFont="1" applyAlignment="1">
      <alignment horizontal="center" vertical="center"/>
    </xf>
    <xf numFmtId="164" fontId="2873" fillId="0" borderId="0" xfId="0" applyNumberFormat="1" applyFont="1" applyAlignment="1">
      <alignment horizontal="center" vertical="center"/>
    </xf>
    <xf numFmtId="4" fontId="2874" fillId="0" borderId="0" xfId="0" applyNumberFormat="1" applyFont="1" applyAlignment="1">
      <alignment horizontal="center" vertical="center"/>
    </xf>
    <xf numFmtId="164" fontId="2875" fillId="0" borderId="0" xfId="0" applyNumberFormat="1" applyFont="1" applyAlignment="1">
      <alignment horizontal="center" vertical="center"/>
    </xf>
    <xf numFmtId="4" fontId="2876" fillId="0" borderId="0" xfId="0" applyNumberFormat="1" applyFont="1" applyAlignment="1">
      <alignment horizontal="center" vertical="center"/>
    </xf>
    <xf numFmtId="164" fontId="2877" fillId="0" borderId="0" xfId="0" applyNumberFormat="1" applyFont="1" applyAlignment="1">
      <alignment horizontal="center" vertical="center"/>
    </xf>
    <xf numFmtId="4" fontId="2878" fillId="0" borderId="0" xfId="0" applyNumberFormat="1" applyFont="1" applyAlignment="1">
      <alignment horizontal="center" vertical="center"/>
    </xf>
    <xf numFmtId="164" fontId="2879" fillId="0" borderId="0" xfId="0" applyNumberFormat="1" applyFont="1" applyAlignment="1">
      <alignment horizontal="center" vertical="center"/>
    </xf>
    <xf numFmtId="4" fontId="2880" fillId="0" borderId="0" xfId="0" applyNumberFormat="1" applyFont="1" applyAlignment="1">
      <alignment horizontal="center" vertical="center"/>
    </xf>
    <xf numFmtId="164" fontId="2881" fillId="0" borderId="0" xfId="0" applyNumberFormat="1" applyFont="1" applyAlignment="1">
      <alignment horizontal="center" vertical="center"/>
    </xf>
    <xf numFmtId="4" fontId="2882" fillId="0" borderId="0" xfId="0" applyNumberFormat="1" applyFont="1" applyAlignment="1">
      <alignment horizontal="center" vertical="center"/>
    </xf>
    <xf numFmtId="164" fontId="2883" fillId="0" borderId="0" xfId="0" applyNumberFormat="1" applyFont="1" applyAlignment="1">
      <alignment horizontal="center" vertical="center"/>
    </xf>
    <xf numFmtId="4" fontId="2884" fillId="0" borderId="0" xfId="0" applyNumberFormat="1" applyFont="1" applyAlignment="1">
      <alignment horizontal="center" vertical="center"/>
    </xf>
    <xf numFmtId="164" fontId="2885" fillId="0" borderId="0" xfId="0" applyNumberFormat="1" applyFont="1" applyAlignment="1">
      <alignment horizontal="center" vertical="center"/>
    </xf>
    <xf numFmtId="4" fontId="2886" fillId="0" borderId="0" xfId="0" applyNumberFormat="1" applyFont="1" applyAlignment="1">
      <alignment horizontal="center" vertical="center"/>
    </xf>
    <xf numFmtId="164" fontId="2887" fillId="0" borderId="0" xfId="0" applyNumberFormat="1" applyFont="1" applyAlignment="1">
      <alignment horizontal="center" vertical="center"/>
    </xf>
    <xf numFmtId="4" fontId="2888" fillId="0" borderId="0" xfId="0" applyNumberFormat="1" applyFont="1" applyAlignment="1">
      <alignment horizontal="center" vertical="center"/>
    </xf>
    <xf numFmtId="164" fontId="2889" fillId="0" borderId="0" xfId="0" applyNumberFormat="1" applyFont="1" applyAlignment="1">
      <alignment horizontal="center" vertical="center"/>
    </xf>
    <xf numFmtId="4" fontId="2890" fillId="0" borderId="0" xfId="0" applyNumberFormat="1" applyFont="1" applyAlignment="1">
      <alignment horizontal="center" vertical="center"/>
    </xf>
    <xf numFmtId="164" fontId="2891" fillId="0" borderId="0" xfId="0" applyNumberFormat="1" applyFont="1" applyAlignment="1">
      <alignment horizontal="center" vertical="center"/>
    </xf>
    <xf numFmtId="4" fontId="2892" fillId="0" borderId="0" xfId="0" applyNumberFormat="1" applyFont="1" applyAlignment="1">
      <alignment horizontal="center" vertical="center"/>
    </xf>
    <xf numFmtId="164" fontId="2893" fillId="0" borderId="0" xfId="0" applyNumberFormat="1" applyFont="1" applyAlignment="1">
      <alignment horizontal="center" vertical="center"/>
    </xf>
    <xf numFmtId="4" fontId="2894" fillId="0" borderId="0" xfId="0" applyNumberFormat="1" applyFont="1" applyAlignment="1">
      <alignment horizontal="center" vertical="center"/>
    </xf>
    <xf numFmtId="164" fontId="2895" fillId="0" borderId="0" xfId="0" applyNumberFormat="1" applyFont="1" applyAlignment="1">
      <alignment horizontal="center" vertical="center"/>
    </xf>
    <xf numFmtId="4" fontId="2896" fillId="0" borderId="0" xfId="0" applyNumberFormat="1" applyFont="1" applyAlignment="1">
      <alignment horizontal="center" vertical="center"/>
    </xf>
    <xf numFmtId="164" fontId="2897" fillId="0" borderId="0" xfId="0" applyNumberFormat="1" applyFont="1" applyAlignment="1">
      <alignment horizontal="center" vertical="center"/>
    </xf>
    <xf numFmtId="4" fontId="2898" fillId="0" borderId="0" xfId="0" applyNumberFormat="1" applyFont="1" applyAlignment="1">
      <alignment horizontal="center" vertical="center"/>
    </xf>
    <xf numFmtId="164" fontId="2899" fillId="0" borderId="0" xfId="0" applyNumberFormat="1" applyFont="1" applyAlignment="1">
      <alignment horizontal="center" vertical="center"/>
    </xf>
    <xf numFmtId="4" fontId="2900" fillId="0" borderId="0" xfId="0" applyNumberFormat="1" applyFont="1" applyAlignment="1">
      <alignment horizontal="center" vertical="center"/>
    </xf>
    <xf numFmtId="164" fontId="2901" fillId="0" borderId="0" xfId="0" applyNumberFormat="1" applyFont="1" applyAlignment="1">
      <alignment horizontal="center" vertical="center"/>
    </xf>
    <xf numFmtId="0" fontId="2902" fillId="0" borderId="0" xfId="0" applyFont="1" applyAlignment="1">
      <alignment horizontal="center" vertical="center" wrapText="1"/>
    </xf>
    <xf numFmtId="4" fontId="2909" fillId="0" borderId="0" xfId="0" applyNumberFormat="1" applyFont="1" applyAlignment="1">
      <alignment horizontal="center" vertical="center"/>
    </xf>
    <xf numFmtId="164" fontId="2910" fillId="0" borderId="0" xfId="0" applyNumberFormat="1" applyFont="1" applyAlignment="1">
      <alignment horizontal="center" vertical="center"/>
    </xf>
    <xf numFmtId="4" fontId="2911" fillId="0" borderId="0" xfId="0" applyNumberFormat="1" applyFont="1" applyAlignment="1">
      <alignment horizontal="center" vertical="center"/>
    </xf>
    <xf numFmtId="164" fontId="2912" fillId="0" borderId="0" xfId="0" applyNumberFormat="1" applyFont="1" applyAlignment="1">
      <alignment horizontal="center" vertical="center"/>
    </xf>
    <xf numFmtId="4" fontId="2913" fillId="0" borderId="0" xfId="0" applyNumberFormat="1" applyFont="1" applyAlignment="1">
      <alignment horizontal="center" vertical="center"/>
    </xf>
    <xf numFmtId="164" fontId="2914" fillId="0" borderId="0" xfId="0" applyNumberFormat="1" applyFont="1" applyAlignment="1">
      <alignment horizontal="center" vertical="center"/>
    </xf>
    <xf numFmtId="4" fontId="2915" fillId="0" borderId="0" xfId="0" applyNumberFormat="1" applyFont="1" applyAlignment="1">
      <alignment horizontal="center" vertical="center"/>
    </xf>
    <xf numFmtId="164" fontId="2916" fillId="0" borderId="0" xfId="0" applyNumberFormat="1" applyFont="1" applyAlignment="1">
      <alignment horizontal="center" vertical="center"/>
    </xf>
    <xf numFmtId="4" fontId="2917" fillId="0" borderId="0" xfId="0" applyNumberFormat="1" applyFont="1" applyAlignment="1">
      <alignment horizontal="center" vertical="center"/>
    </xf>
    <xf numFmtId="164" fontId="2918" fillId="0" borderId="0" xfId="0" applyNumberFormat="1" applyFont="1" applyAlignment="1">
      <alignment horizontal="center" vertical="center"/>
    </xf>
    <xf numFmtId="4" fontId="2919" fillId="0" borderId="0" xfId="0" applyNumberFormat="1" applyFont="1" applyAlignment="1">
      <alignment horizontal="center" vertical="center"/>
    </xf>
    <xf numFmtId="164" fontId="2920" fillId="0" borderId="0" xfId="0" applyNumberFormat="1" applyFont="1" applyAlignment="1">
      <alignment horizontal="center" vertical="center"/>
    </xf>
    <xf numFmtId="4" fontId="2921" fillId="0" borderId="0" xfId="0" applyNumberFormat="1" applyFont="1" applyAlignment="1">
      <alignment horizontal="center" vertical="center"/>
    </xf>
    <xf numFmtId="164" fontId="2922" fillId="0" borderId="0" xfId="0" applyNumberFormat="1" applyFont="1" applyAlignment="1">
      <alignment horizontal="center" vertical="center"/>
    </xf>
    <xf numFmtId="4" fontId="2923" fillId="0" borderId="0" xfId="0" applyNumberFormat="1" applyFont="1" applyAlignment="1">
      <alignment horizontal="center" vertical="center"/>
    </xf>
    <xf numFmtId="164" fontId="2924" fillId="0" borderId="0" xfId="0" applyNumberFormat="1" applyFont="1" applyAlignment="1">
      <alignment horizontal="center" vertical="center"/>
    </xf>
    <xf numFmtId="4" fontId="2925" fillId="0" borderId="0" xfId="0" applyNumberFormat="1" applyFont="1" applyAlignment="1">
      <alignment horizontal="center" vertical="center"/>
    </xf>
    <xf numFmtId="164" fontId="2926" fillId="0" borderId="0" xfId="0" applyNumberFormat="1" applyFont="1" applyAlignment="1">
      <alignment horizontal="center" vertical="center"/>
    </xf>
    <xf numFmtId="4" fontId="2927" fillId="0" borderId="0" xfId="0" applyNumberFormat="1" applyFont="1" applyAlignment="1">
      <alignment horizontal="center" vertical="center"/>
    </xf>
    <xf numFmtId="164" fontId="2928" fillId="0" borderId="0" xfId="0" applyNumberFormat="1" applyFont="1" applyAlignment="1">
      <alignment horizontal="center" vertical="center"/>
    </xf>
    <xf numFmtId="4" fontId="2929" fillId="0" borderId="0" xfId="0" applyNumberFormat="1" applyFont="1" applyAlignment="1">
      <alignment horizontal="center" vertical="center"/>
    </xf>
    <xf numFmtId="164" fontId="2930" fillId="0" borderId="0" xfId="0" applyNumberFormat="1" applyFont="1" applyAlignment="1">
      <alignment horizontal="center" vertical="center"/>
    </xf>
    <xf numFmtId="4" fontId="2931" fillId="0" borderId="0" xfId="0" applyNumberFormat="1" applyFont="1" applyAlignment="1">
      <alignment horizontal="center" vertical="center"/>
    </xf>
    <xf numFmtId="164" fontId="2932" fillId="0" borderId="0" xfId="0" applyNumberFormat="1" applyFont="1" applyAlignment="1">
      <alignment horizontal="center" vertical="center"/>
    </xf>
    <xf numFmtId="4" fontId="2933" fillId="0" borderId="0" xfId="0" applyNumberFormat="1" applyFont="1" applyAlignment="1">
      <alignment horizontal="center" vertical="center"/>
    </xf>
    <xf numFmtId="164" fontId="2934" fillId="0" borderId="0" xfId="0" applyNumberFormat="1" applyFont="1" applyAlignment="1">
      <alignment horizontal="center" vertical="center"/>
    </xf>
    <xf numFmtId="4" fontId="2935" fillId="0" borderId="0" xfId="0" applyNumberFormat="1" applyFont="1" applyAlignment="1">
      <alignment horizontal="center" vertical="center"/>
    </xf>
    <xf numFmtId="164" fontId="2936" fillId="0" borderId="0" xfId="0" applyNumberFormat="1" applyFont="1" applyAlignment="1">
      <alignment horizontal="center" vertical="center"/>
    </xf>
    <xf numFmtId="4" fontId="2937" fillId="0" borderId="0" xfId="0" applyNumberFormat="1" applyFont="1" applyAlignment="1">
      <alignment horizontal="center" vertical="center"/>
    </xf>
    <xf numFmtId="164" fontId="2938" fillId="0" borderId="0" xfId="0" applyNumberFormat="1" applyFont="1" applyAlignment="1">
      <alignment horizontal="center" vertical="center"/>
    </xf>
    <xf numFmtId="4" fontId="2939" fillId="0" borderId="0" xfId="0" applyNumberFormat="1" applyFont="1" applyAlignment="1">
      <alignment horizontal="center" vertical="center"/>
    </xf>
    <xf numFmtId="164" fontId="2940" fillId="0" borderId="0" xfId="0" applyNumberFormat="1" applyFont="1" applyAlignment="1">
      <alignment horizontal="center" vertical="center"/>
    </xf>
    <xf numFmtId="4" fontId="2941" fillId="0" borderId="0" xfId="0" applyNumberFormat="1" applyFont="1" applyAlignment="1">
      <alignment horizontal="center" vertical="center"/>
    </xf>
    <xf numFmtId="164" fontId="2942" fillId="0" borderId="0" xfId="0" applyNumberFormat="1" applyFont="1" applyAlignment="1">
      <alignment horizontal="center" vertical="center"/>
    </xf>
    <xf numFmtId="4" fontId="2943" fillId="0" borderId="0" xfId="0" applyNumberFormat="1" applyFont="1" applyAlignment="1">
      <alignment horizontal="center" vertical="center"/>
    </xf>
    <xf numFmtId="164" fontId="2944" fillId="0" borderId="0" xfId="0" applyNumberFormat="1" applyFont="1" applyAlignment="1">
      <alignment horizontal="center" vertical="center"/>
    </xf>
    <xf numFmtId="4" fontId="2945" fillId="0" borderId="0" xfId="0" applyNumberFormat="1" applyFont="1" applyAlignment="1">
      <alignment horizontal="center" vertical="center"/>
    </xf>
    <xf numFmtId="164" fontId="2946" fillId="0" borderId="0" xfId="0" applyNumberFormat="1" applyFont="1" applyAlignment="1">
      <alignment horizontal="center" vertical="center"/>
    </xf>
    <xf numFmtId="4" fontId="2947" fillId="0" borderId="0" xfId="0" applyNumberFormat="1" applyFont="1" applyAlignment="1">
      <alignment horizontal="center" vertical="center"/>
    </xf>
    <xf numFmtId="164" fontId="2948" fillId="0" borderId="0" xfId="0" applyNumberFormat="1" applyFont="1" applyAlignment="1">
      <alignment horizontal="center" vertical="center"/>
    </xf>
    <xf numFmtId="4" fontId="2949" fillId="0" borderId="0" xfId="0" applyNumberFormat="1" applyFont="1" applyAlignment="1">
      <alignment horizontal="center" vertical="center"/>
    </xf>
    <xf numFmtId="164" fontId="2950" fillId="0" borderId="0" xfId="0" applyNumberFormat="1" applyFont="1" applyAlignment="1">
      <alignment horizontal="center" vertical="center"/>
    </xf>
    <xf numFmtId="4" fontId="2951" fillId="0" borderId="0" xfId="0" applyNumberFormat="1" applyFont="1" applyAlignment="1">
      <alignment horizontal="center" vertical="center"/>
    </xf>
    <xf numFmtId="164" fontId="2952" fillId="0" borderId="0" xfId="0" applyNumberFormat="1" applyFont="1" applyAlignment="1">
      <alignment horizontal="center" vertical="center"/>
    </xf>
    <xf numFmtId="4" fontId="2953" fillId="0" borderId="0" xfId="0" applyNumberFormat="1" applyFont="1" applyAlignment="1">
      <alignment horizontal="center" vertical="center"/>
    </xf>
    <xf numFmtId="164" fontId="2954" fillId="0" borderId="0" xfId="0" applyNumberFormat="1" applyFont="1" applyAlignment="1">
      <alignment horizontal="center" vertical="center"/>
    </xf>
    <xf numFmtId="4" fontId="2955" fillId="0" borderId="0" xfId="0" applyNumberFormat="1" applyFont="1" applyAlignment="1">
      <alignment horizontal="center" vertical="center"/>
    </xf>
    <xf numFmtId="164" fontId="2956" fillId="0" borderId="0" xfId="0" applyNumberFormat="1" applyFont="1" applyAlignment="1">
      <alignment horizontal="center" vertical="center"/>
    </xf>
    <xf numFmtId="4" fontId="2957" fillId="0" borderId="0" xfId="0" applyNumberFormat="1" applyFont="1" applyAlignment="1">
      <alignment horizontal="center" vertical="center"/>
    </xf>
    <xf numFmtId="164" fontId="2958" fillId="0" borderId="0" xfId="0" applyNumberFormat="1" applyFont="1" applyAlignment="1">
      <alignment horizontal="center" vertical="center"/>
    </xf>
    <xf numFmtId="0" fontId="2959" fillId="0" borderId="0" xfId="0" applyFont="1" applyAlignment="1">
      <alignment horizontal="center" vertical="center" wrapText="1"/>
    </xf>
    <xf numFmtId="4" fontId="2966" fillId="0" borderId="0" xfId="0" applyNumberFormat="1" applyFont="1" applyAlignment="1">
      <alignment horizontal="center" vertical="center"/>
    </xf>
    <xf numFmtId="164" fontId="2967" fillId="0" borderId="0" xfId="0" applyNumberFormat="1" applyFont="1" applyAlignment="1">
      <alignment horizontal="center" vertical="center"/>
    </xf>
    <xf numFmtId="4" fontId="2968" fillId="0" borderId="0" xfId="0" applyNumberFormat="1" applyFont="1" applyAlignment="1">
      <alignment horizontal="center" vertical="center"/>
    </xf>
    <xf numFmtId="164" fontId="2969" fillId="0" borderId="0" xfId="0" applyNumberFormat="1" applyFont="1" applyAlignment="1">
      <alignment horizontal="center" vertical="center"/>
    </xf>
    <xf numFmtId="4" fontId="2970" fillId="0" borderId="0" xfId="0" applyNumberFormat="1" applyFont="1" applyAlignment="1">
      <alignment horizontal="center" vertical="center"/>
    </xf>
    <xf numFmtId="164" fontId="2971" fillId="0" borderId="0" xfId="0" applyNumberFormat="1" applyFont="1" applyAlignment="1">
      <alignment horizontal="center" vertical="center"/>
    </xf>
    <xf numFmtId="4" fontId="2972" fillId="0" borderId="0" xfId="0" applyNumberFormat="1" applyFont="1" applyAlignment="1">
      <alignment horizontal="center" vertical="center"/>
    </xf>
    <xf numFmtId="164" fontId="2973" fillId="0" borderId="0" xfId="0" applyNumberFormat="1" applyFont="1" applyAlignment="1">
      <alignment horizontal="center" vertical="center"/>
    </xf>
    <xf numFmtId="4" fontId="2974" fillId="0" borderId="0" xfId="0" applyNumberFormat="1" applyFont="1" applyAlignment="1">
      <alignment horizontal="center" vertical="center"/>
    </xf>
    <xf numFmtId="164" fontId="2975" fillId="0" borderId="0" xfId="0" applyNumberFormat="1" applyFont="1" applyAlignment="1">
      <alignment horizontal="center" vertical="center"/>
    </xf>
    <xf numFmtId="4" fontId="2976" fillId="0" borderId="0" xfId="0" applyNumberFormat="1" applyFont="1" applyAlignment="1">
      <alignment horizontal="center" vertical="center"/>
    </xf>
    <xf numFmtId="164" fontId="2977" fillId="0" borderId="0" xfId="0" applyNumberFormat="1" applyFont="1" applyAlignment="1">
      <alignment horizontal="center" vertical="center"/>
    </xf>
    <xf numFmtId="4" fontId="2978" fillId="0" borderId="0" xfId="0" applyNumberFormat="1" applyFont="1" applyAlignment="1">
      <alignment horizontal="center" vertical="center"/>
    </xf>
    <xf numFmtId="164" fontId="2979" fillId="0" borderId="0" xfId="0" applyNumberFormat="1" applyFont="1" applyAlignment="1">
      <alignment horizontal="center" vertical="center"/>
    </xf>
    <xf numFmtId="4" fontId="2980" fillId="0" borderId="0" xfId="0" applyNumberFormat="1" applyFont="1" applyAlignment="1">
      <alignment horizontal="center" vertical="center"/>
    </xf>
    <xf numFmtId="164" fontId="2981" fillId="0" borderId="0" xfId="0" applyNumberFormat="1" applyFont="1" applyAlignment="1">
      <alignment horizontal="center" vertical="center"/>
    </xf>
    <xf numFmtId="4" fontId="2982" fillId="0" borderId="0" xfId="0" applyNumberFormat="1" applyFont="1" applyAlignment="1">
      <alignment horizontal="center" vertical="center"/>
    </xf>
    <xf numFmtId="164" fontId="2983" fillId="0" borderId="0" xfId="0" applyNumberFormat="1" applyFont="1" applyAlignment="1">
      <alignment horizontal="center" vertical="center"/>
    </xf>
    <xf numFmtId="4" fontId="2984" fillId="0" borderId="0" xfId="0" applyNumberFormat="1" applyFont="1" applyAlignment="1">
      <alignment horizontal="center" vertical="center"/>
    </xf>
    <xf numFmtId="164" fontId="2985" fillId="0" borderId="0" xfId="0" applyNumberFormat="1" applyFont="1" applyAlignment="1">
      <alignment horizontal="center" vertical="center"/>
    </xf>
    <xf numFmtId="4" fontId="2986" fillId="0" borderId="0" xfId="0" applyNumberFormat="1" applyFont="1" applyAlignment="1">
      <alignment horizontal="center" vertical="center"/>
    </xf>
    <xf numFmtId="164" fontId="2987" fillId="0" borderId="0" xfId="0" applyNumberFormat="1" applyFont="1" applyAlignment="1">
      <alignment horizontal="center" vertical="center"/>
    </xf>
    <xf numFmtId="4" fontId="2988" fillId="0" borderId="0" xfId="0" applyNumberFormat="1" applyFont="1" applyAlignment="1">
      <alignment horizontal="center" vertical="center"/>
    </xf>
    <xf numFmtId="164" fontId="2989" fillId="0" borderId="0" xfId="0" applyNumberFormat="1" applyFont="1" applyAlignment="1">
      <alignment horizontal="center" vertical="center"/>
    </xf>
    <xf numFmtId="4" fontId="2990" fillId="0" borderId="0" xfId="0" applyNumberFormat="1" applyFont="1" applyAlignment="1">
      <alignment horizontal="center" vertical="center"/>
    </xf>
    <xf numFmtId="164" fontId="2991" fillId="0" borderId="0" xfId="0" applyNumberFormat="1" applyFont="1" applyAlignment="1">
      <alignment horizontal="center" vertical="center"/>
    </xf>
    <xf numFmtId="4" fontId="2992" fillId="0" borderId="0" xfId="0" applyNumberFormat="1" applyFont="1" applyAlignment="1">
      <alignment horizontal="center" vertical="center"/>
    </xf>
    <xf numFmtId="164" fontId="2993" fillId="0" borderId="0" xfId="0" applyNumberFormat="1" applyFont="1" applyAlignment="1">
      <alignment horizontal="center" vertical="center"/>
    </xf>
    <xf numFmtId="4" fontId="2994" fillId="0" borderId="0" xfId="0" applyNumberFormat="1" applyFont="1" applyAlignment="1">
      <alignment horizontal="center" vertical="center"/>
    </xf>
    <xf numFmtId="164" fontId="2995" fillId="0" borderId="0" xfId="0" applyNumberFormat="1" applyFont="1" applyAlignment="1">
      <alignment horizontal="center" vertical="center"/>
    </xf>
    <xf numFmtId="4" fontId="2996" fillId="0" borderId="0" xfId="0" applyNumberFormat="1" applyFont="1" applyAlignment="1">
      <alignment horizontal="center" vertical="center"/>
    </xf>
    <xf numFmtId="164" fontId="2997" fillId="0" borderId="0" xfId="0" applyNumberFormat="1" applyFont="1" applyAlignment="1">
      <alignment horizontal="center" vertical="center"/>
    </xf>
    <xf numFmtId="4" fontId="2998" fillId="0" borderId="0" xfId="0" applyNumberFormat="1" applyFont="1" applyAlignment="1">
      <alignment horizontal="center" vertical="center"/>
    </xf>
    <xf numFmtId="164" fontId="2999" fillId="0" borderId="0" xfId="0" applyNumberFormat="1" applyFont="1" applyAlignment="1">
      <alignment horizontal="center" vertical="center"/>
    </xf>
    <xf numFmtId="4" fontId="3000" fillId="0" borderId="0" xfId="0" applyNumberFormat="1" applyFont="1" applyAlignment="1">
      <alignment horizontal="center" vertical="center"/>
    </xf>
    <xf numFmtId="164" fontId="3001" fillId="0" borderId="0" xfId="0" applyNumberFormat="1" applyFont="1" applyAlignment="1">
      <alignment horizontal="center" vertical="center"/>
    </xf>
    <xf numFmtId="4" fontId="3002" fillId="0" borderId="0" xfId="0" applyNumberFormat="1" applyFont="1" applyAlignment="1">
      <alignment horizontal="center" vertical="center"/>
    </xf>
    <xf numFmtId="164" fontId="3003" fillId="0" borderId="0" xfId="0" applyNumberFormat="1" applyFont="1" applyAlignment="1">
      <alignment horizontal="center" vertical="center"/>
    </xf>
    <xf numFmtId="4" fontId="3004" fillId="0" borderId="0" xfId="0" applyNumberFormat="1" applyFont="1" applyAlignment="1">
      <alignment horizontal="center" vertical="center"/>
    </xf>
    <xf numFmtId="164" fontId="3005" fillId="0" borderId="0" xfId="0" applyNumberFormat="1" applyFont="1" applyAlignment="1">
      <alignment horizontal="center" vertical="center"/>
    </xf>
    <xf numFmtId="4" fontId="3006" fillId="0" borderId="0" xfId="0" applyNumberFormat="1" applyFont="1" applyAlignment="1">
      <alignment horizontal="center" vertical="center"/>
    </xf>
    <xf numFmtId="164" fontId="3007" fillId="0" borderId="0" xfId="0" applyNumberFormat="1" applyFont="1" applyAlignment="1">
      <alignment horizontal="center" vertical="center"/>
    </xf>
    <xf numFmtId="4" fontId="3008" fillId="0" borderId="0" xfId="0" applyNumberFormat="1" applyFont="1" applyAlignment="1">
      <alignment horizontal="center" vertical="center"/>
    </xf>
    <xf numFmtId="164" fontId="3009" fillId="0" borderId="0" xfId="0" applyNumberFormat="1" applyFont="1" applyAlignment="1">
      <alignment horizontal="center" vertical="center"/>
    </xf>
    <xf numFmtId="4" fontId="3010" fillId="0" borderId="0" xfId="0" applyNumberFormat="1" applyFont="1" applyAlignment="1">
      <alignment horizontal="center" vertical="center"/>
    </xf>
    <xf numFmtId="164" fontId="3011" fillId="0" borderId="0" xfId="0" applyNumberFormat="1" applyFont="1" applyAlignment="1">
      <alignment horizontal="center" vertical="center"/>
    </xf>
    <xf numFmtId="4" fontId="3012" fillId="0" borderId="0" xfId="0" applyNumberFormat="1" applyFont="1" applyAlignment="1">
      <alignment horizontal="center" vertical="center"/>
    </xf>
    <xf numFmtId="164" fontId="3013" fillId="0" borderId="0" xfId="0" applyNumberFormat="1" applyFont="1" applyAlignment="1">
      <alignment horizontal="center" vertical="center"/>
    </xf>
    <xf numFmtId="4" fontId="3014" fillId="0" borderId="0" xfId="0" applyNumberFormat="1" applyFont="1" applyAlignment="1">
      <alignment horizontal="center" vertical="center"/>
    </xf>
    <xf numFmtId="164" fontId="3015" fillId="0" borderId="0" xfId="0" applyNumberFormat="1" applyFont="1" applyAlignment="1">
      <alignment horizontal="center" vertical="center"/>
    </xf>
    <xf numFmtId="0" fontId="3016" fillId="3" borderId="1" xfId="0" applyFont="1" applyFill="1" applyBorder="1" applyAlignment="1">
      <alignment horizontal="center" vertical="center" wrapText="1"/>
    </xf>
    <xf numFmtId="164" fontId="3016" fillId="3" borderId="1" xfId="0" applyNumberFormat="1" applyFont="1" applyFill="1" applyBorder="1" applyAlignment="1">
      <alignment horizontal="center" vertical="center" wrapText="1"/>
    </xf>
    <xf numFmtId="0" fontId="3017" fillId="0" borderId="0" xfId="0" applyFont="1" applyAlignment="1">
      <alignment horizontal="center" vertical="center" wrapText="1"/>
    </xf>
    <xf numFmtId="4" fontId="3024" fillId="0" borderId="0" xfId="0" applyNumberFormat="1" applyFont="1" applyAlignment="1">
      <alignment horizontal="center" vertical="center"/>
    </xf>
    <xf numFmtId="164" fontId="3025" fillId="0" borderId="0" xfId="0" applyNumberFormat="1" applyFont="1" applyAlignment="1">
      <alignment horizontal="center" vertical="center"/>
    </xf>
    <xf numFmtId="4" fontId="3026" fillId="0" borderId="0" xfId="0" applyNumberFormat="1" applyFont="1" applyAlignment="1">
      <alignment horizontal="center" vertical="center"/>
    </xf>
    <xf numFmtId="164" fontId="3027" fillId="0" borderId="0" xfId="0" applyNumberFormat="1" applyFont="1" applyAlignment="1">
      <alignment horizontal="center" vertical="center"/>
    </xf>
    <xf numFmtId="4" fontId="3028" fillId="0" borderId="0" xfId="0" applyNumberFormat="1" applyFont="1" applyAlignment="1">
      <alignment horizontal="center" vertical="center"/>
    </xf>
    <xf numFmtId="164" fontId="3029" fillId="0" borderId="0" xfId="0" applyNumberFormat="1" applyFont="1" applyAlignment="1">
      <alignment horizontal="center" vertical="center"/>
    </xf>
    <xf numFmtId="4" fontId="3030" fillId="0" borderId="0" xfId="0" applyNumberFormat="1" applyFont="1" applyAlignment="1">
      <alignment horizontal="center" vertical="center"/>
    </xf>
    <xf numFmtId="164" fontId="3031" fillId="0" borderId="0" xfId="0" applyNumberFormat="1" applyFont="1" applyAlignment="1">
      <alignment horizontal="center" vertical="center"/>
    </xf>
    <xf numFmtId="4" fontId="3032" fillId="0" borderId="0" xfId="0" applyNumberFormat="1" applyFont="1" applyAlignment="1">
      <alignment horizontal="center" vertical="center"/>
    </xf>
    <xf numFmtId="164" fontId="3033" fillId="0" borderId="0" xfId="0" applyNumberFormat="1" applyFont="1" applyAlignment="1">
      <alignment horizontal="center" vertical="center"/>
    </xf>
    <xf numFmtId="4" fontId="3034" fillId="0" borderId="0" xfId="0" applyNumberFormat="1" applyFont="1" applyAlignment="1">
      <alignment horizontal="center" vertical="center"/>
    </xf>
    <xf numFmtId="164" fontId="3035" fillId="0" borderId="0" xfId="0" applyNumberFormat="1" applyFont="1" applyAlignment="1">
      <alignment horizontal="center" vertical="center"/>
    </xf>
    <xf numFmtId="4" fontId="3036" fillId="0" borderId="0" xfId="0" applyNumberFormat="1" applyFont="1" applyAlignment="1">
      <alignment horizontal="center" vertical="center"/>
    </xf>
    <xf numFmtId="164" fontId="3037" fillId="0" borderId="0" xfId="0" applyNumberFormat="1" applyFont="1" applyAlignment="1">
      <alignment horizontal="center" vertical="center"/>
    </xf>
    <xf numFmtId="4" fontId="3038" fillId="0" borderId="0" xfId="0" applyNumberFormat="1" applyFont="1" applyAlignment="1">
      <alignment horizontal="center" vertical="center"/>
    </xf>
    <xf numFmtId="164" fontId="3039" fillId="0" borderId="0" xfId="0" applyNumberFormat="1" applyFont="1" applyAlignment="1">
      <alignment horizontal="center" vertical="center"/>
    </xf>
    <xf numFmtId="4" fontId="3040" fillId="0" borderId="0" xfId="0" applyNumberFormat="1" applyFont="1" applyAlignment="1">
      <alignment horizontal="center" vertical="center"/>
    </xf>
    <xf numFmtId="164" fontId="3041" fillId="0" borderId="0" xfId="0" applyNumberFormat="1" applyFont="1" applyAlignment="1">
      <alignment horizontal="center" vertical="center"/>
    </xf>
    <xf numFmtId="4" fontId="3042" fillId="0" borderId="0" xfId="0" applyNumberFormat="1" applyFont="1" applyAlignment="1">
      <alignment horizontal="center" vertical="center"/>
    </xf>
    <xf numFmtId="164" fontId="3043" fillId="0" borderId="0" xfId="0" applyNumberFormat="1" applyFont="1" applyAlignment="1">
      <alignment horizontal="center" vertical="center"/>
    </xf>
    <xf numFmtId="4" fontId="3044" fillId="0" borderId="0" xfId="0" applyNumberFormat="1" applyFont="1" applyAlignment="1">
      <alignment horizontal="center" vertical="center"/>
    </xf>
    <xf numFmtId="164" fontId="3045" fillId="0" borderId="0" xfId="0" applyNumberFormat="1" applyFont="1" applyAlignment="1">
      <alignment horizontal="center" vertical="center"/>
    </xf>
    <xf numFmtId="4" fontId="3046" fillId="0" borderId="0" xfId="0" applyNumberFormat="1" applyFont="1" applyAlignment="1">
      <alignment horizontal="center" vertical="center"/>
    </xf>
    <xf numFmtId="164" fontId="3047" fillId="0" borderId="0" xfId="0" applyNumberFormat="1" applyFont="1" applyAlignment="1">
      <alignment horizontal="center" vertical="center"/>
    </xf>
    <xf numFmtId="4" fontId="3048" fillId="0" borderId="0" xfId="0" applyNumberFormat="1" applyFont="1" applyAlignment="1">
      <alignment horizontal="center" vertical="center"/>
    </xf>
    <xf numFmtId="164" fontId="3049" fillId="0" borderId="0" xfId="0" applyNumberFormat="1" applyFont="1" applyAlignment="1">
      <alignment horizontal="center" vertical="center"/>
    </xf>
    <xf numFmtId="4" fontId="3050" fillId="0" borderId="0" xfId="0" applyNumberFormat="1" applyFont="1" applyAlignment="1">
      <alignment horizontal="center" vertical="center"/>
    </xf>
    <xf numFmtId="164" fontId="3051" fillId="0" borderId="0" xfId="0" applyNumberFormat="1" applyFont="1" applyAlignment="1">
      <alignment horizontal="center" vertical="center"/>
    </xf>
    <xf numFmtId="4" fontId="3052" fillId="0" borderId="0" xfId="0" applyNumberFormat="1" applyFont="1" applyAlignment="1">
      <alignment horizontal="center" vertical="center"/>
    </xf>
    <xf numFmtId="164" fontId="3053" fillId="0" borderId="0" xfId="0" applyNumberFormat="1" applyFont="1" applyAlignment="1">
      <alignment horizontal="center" vertical="center"/>
    </xf>
    <xf numFmtId="4" fontId="3054" fillId="0" borderId="0" xfId="0" applyNumberFormat="1" applyFont="1" applyAlignment="1">
      <alignment horizontal="center" vertical="center"/>
    </xf>
    <xf numFmtId="164" fontId="3055" fillId="0" borderId="0" xfId="0" applyNumberFormat="1" applyFont="1" applyAlignment="1">
      <alignment horizontal="center" vertical="center"/>
    </xf>
    <xf numFmtId="4" fontId="3056" fillId="0" borderId="0" xfId="0" applyNumberFormat="1" applyFont="1" applyAlignment="1">
      <alignment horizontal="center" vertical="center"/>
    </xf>
    <xf numFmtId="164" fontId="3057" fillId="0" borderId="0" xfId="0" applyNumberFormat="1" applyFont="1" applyAlignment="1">
      <alignment horizontal="center" vertical="center"/>
    </xf>
    <xf numFmtId="4" fontId="3058" fillId="0" borderId="0" xfId="0" applyNumberFormat="1" applyFont="1" applyAlignment="1">
      <alignment horizontal="center" vertical="center"/>
    </xf>
    <xf numFmtId="164" fontId="3059" fillId="0" borderId="0" xfId="0" applyNumberFormat="1" applyFont="1" applyAlignment="1">
      <alignment horizontal="center" vertical="center"/>
    </xf>
    <xf numFmtId="4" fontId="3060" fillId="0" borderId="0" xfId="0" applyNumberFormat="1" applyFont="1" applyAlignment="1">
      <alignment horizontal="center" vertical="center"/>
    </xf>
    <xf numFmtId="164" fontId="3061" fillId="0" borderId="0" xfId="0" applyNumberFormat="1" applyFont="1" applyAlignment="1">
      <alignment horizontal="center" vertical="center"/>
    </xf>
    <xf numFmtId="4" fontId="3062" fillId="0" borderId="0" xfId="0" applyNumberFormat="1" applyFont="1" applyAlignment="1">
      <alignment horizontal="center" vertical="center"/>
    </xf>
    <xf numFmtId="164" fontId="3063" fillId="0" borderId="0" xfId="0" applyNumberFormat="1" applyFont="1" applyAlignment="1">
      <alignment horizontal="center" vertical="center"/>
    </xf>
    <xf numFmtId="4" fontId="3064" fillId="0" borderId="0" xfId="0" applyNumberFormat="1" applyFont="1" applyAlignment="1">
      <alignment horizontal="center" vertical="center"/>
    </xf>
    <xf numFmtId="164" fontId="3065" fillId="0" borderId="0" xfId="0" applyNumberFormat="1" applyFont="1" applyAlignment="1">
      <alignment horizontal="center" vertical="center"/>
    </xf>
    <xf numFmtId="4" fontId="3066" fillId="0" borderId="0" xfId="0" applyNumberFormat="1" applyFont="1" applyAlignment="1">
      <alignment horizontal="center" vertical="center"/>
    </xf>
    <xf numFmtId="164" fontId="3067" fillId="0" borderId="0" xfId="0" applyNumberFormat="1" applyFont="1" applyAlignment="1">
      <alignment horizontal="center" vertical="center"/>
    </xf>
    <xf numFmtId="4" fontId="3068" fillId="0" borderId="0" xfId="0" applyNumberFormat="1" applyFont="1" applyAlignment="1">
      <alignment horizontal="center" vertical="center"/>
    </xf>
    <xf numFmtId="164" fontId="3069" fillId="0" borderId="0" xfId="0" applyNumberFormat="1" applyFont="1" applyAlignment="1">
      <alignment horizontal="center" vertical="center"/>
    </xf>
    <xf numFmtId="4" fontId="3070" fillId="0" borderId="0" xfId="0" applyNumberFormat="1" applyFont="1" applyAlignment="1">
      <alignment horizontal="center" vertical="center"/>
    </xf>
    <xf numFmtId="164" fontId="3071" fillId="0" borderId="0" xfId="0" applyNumberFormat="1" applyFont="1" applyAlignment="1">
      <alignment horizontal="center" vertical="center"/>
    </xf>
    <xf numFmtId="4" fontId="3072" fillId="0" borderId="0" xfId="0" applyNumberFormat="1" applyFont="1" applyAlignment="1">
      <alignment horizontal="center" vertical="center"/>
    </xf>
    <xf numFmtId="164" fontId="3073" fillId="0" borderId="0" xfId="0" applyNumberFormat="1" applyFont="1" applyAlignment="1">
      <alignment horizontal="center" vertical="center"/>
    </xf>
    <xf numFmtId="0" fontId="3074" fillId="0" borderId="0" xfId="0" applyFont="1" applyAlignment="1">
      <alignment horizontal="center" vertical="center" wrapText="1"/>
    </xf>
    <xf numFmtId="4" fontId="3081" fillId="0" borderId="0" xfId="0" applyNumberFormat="1" applyFont="1" applyAlignment="1">
      <alignment horizontal="center" vertical="center"/>
    </xf>
    <xf numFmtId="164" fontId="3082" fillId="0" borderId="0" xfId="0" applyNumberFormat="1" applyFont="1" applyAlignment="1">
      <alignment horizontal="center" vertical="center"/>
    </xf>
    <xf numFmtId="4" fontId="3083" fillId="0" borderId="0" xfId="0" applyNumberFormat="1" applyFont="1" applyAlignment="1">
      <alignment horizontal="center" vertical="center"/>
    </xf>
    <xf numFmtId="164" fontId="3084" fillId="0" borderId="0" xfId="0" applyNumberFormat="1" applyFont="1" applyAlignment="1">
      <alignment horizontal="center" vertical="center"/>
    </xf>
    <xf numFmtId="4" fontId="3085" fillId="0" borderId="0" xfId="0" applyNumberFormat="1" applyFont="1" applyAlignment="1">
      <alignment horizontal="center" vertical="center"/>
    </xf>
    <xf numFmtId="164" fontId="3086" fillId="0" borderId="0" xfId="0" applyNumberFormat="1" applyFont="1" applyAlignment="1">
      <alignment horizontal="center" vertical="center"/>
    </xf>
    <xf numFmtId="4" fontId="3087" fillId="0" borderId="0" xfId="0" applyNumberFormat="1" applyFont="1" applyAlignment="1">
      <alignment horizontal="center" vertical="center"/>
    </xf>
    <xf numFmtId="164" fontId="3088" fillId="0" borderId="0" xfId="0" applyNumberFormat="1" applyFont="1" applyAlignment="1">
      <alignment horizontal="center" vertical="center"/>
    </xf>
    <xf numFmtId="4" fontId="3089" fillId="0" borderId="0" xfId="0" applyNumberFormat="1" applyFont="1" applyAlignment="1">
      <alignment horizontal="center" vertical="center"/>
    </xf>
    <xf numFmtId="164" fontId="3090" fillId="0" borderId="0" xfId="0" applyNumberFormat="1" applyFont="1" applyAlignment="1">
      <alignment horizontal="center" vertical="center"/>
    </xf>
    <xf numFmtId="4" fontId="3091" fillId="0" borderId="0" xfId="0" applyNumberFormat="1" applyFont="1" applyAlignment="1">
      <alignment horizontal="center" vertical="center"/>
    </xf>
    <xf numFmtId="164" fontId="3092" fillId="0" borderId="0" xfId="0" applyNumberFormat="1" applyFont="1" applyAlignment="1">
      <alignment horizontal="center" vertical="center"/>
    </xf>
    <xf numFmtId="4" fontId="3093" fillId="0" borderId="0" xfId="0" applyNumberFormat="1" applyFont="1" applyAlignment="1">
      <alignment horizontal="center" vertical="center"/>
    </xf>
    <xf numFmtId="164" fontId="3094" fillId="0" borderId="0" xfId="0" applyNumberFormat="1" applyFont="1" applyAlignment="1">
      <alignment horizontal="center" vertical="center"/>
    </xf>
    <xf numFmtId="4" fontId="3095" fillId="0" borderId="0" xfId="0" applyNumberFormat="1" applyFont="1" applyAlignment="1">
      <alignment horizontal="center" vertical="center"/>
    </xf>
    <xf numFmtId="164" fontId="3096" fillId="0" borderId="0" xfId="0" applyNumberFormat="1" applyFont="1" applyAlignment="1">
      <alignment horizontal="center" vertical="center"/>
    </xf>
    <xf numFmtId="4" fontId="3097" fillId="0" borderId="0" xfId="0" applyNumberFormat="1" applyFont="1" applyAlignment="1">
      <alignment horizontal="center" vertical="center"/>
    </xf>
    <xf numFmtId="164" fontId="3098" fillId="0" borderId="0" xfId="0" applyNumberFormat="1" applyFont="1" applyAlignment="1">
      <alignment horizontal="center" vertical="center"/>
    </xf>
    <xf numFmtId="4" fontId="3099" fillId="0" borderId="0" xfId="0" applyNumberFormat="1" applyFont="1" applyAlignment="1">
      <alignment horizontal="center" vertical="center"/>
    </xf>
    <xf numFmtId="164" fontId="3100" fillId="0" borderId="0" xfId="0" applyNumberFormat="1" applyFont="1" applyAlignment="1">
      <alignment horizontal="center" vertical="center"/>
    </xf>
    <xf numFmtId="4" fontId="3101" fillId="0" borderId="0" xfId="0" applyNumberFormat="1" applyFont="1" applyAlignment="1">
      <alignment horizontal="center" vertical="center"/>
    </xf>
    <xf numFmtId="164" fontId="3102" fillId="0" borderId="0" xfId="0" applyNumberFormat="1" applyFont="1" applyAlignment="1">
      <alignment horizontal="center" vertical="center"/>
    </xf>
    <xf numFmtId="4" fontId="3103" fillId="0" borderId="0" xfId="0" applyNumberFormat="1" applyFont="1" applyAlignment="1">
      <alignment horizontal="center" vertical="center"/>
    </xf>
    <xf numFmtId="164" fontId="3104" fillId="0" borderId="0" xfId="0" applyNumberFormat="1" applyFont="1" applyAlignment="1">
      <alignment horizontal="center" vertical="center"/>
    </xf>
    <xf numFmtId="4" fontId="3105" fillId="0" borderId="0" xfId="0" applyNumberFormat="1" applyFont="1" applyAlignment="1">
      <alignment horizontal="center" vertical="center"/>
    </xf>
    <xf numFmtId="164" fontId="3106" fillId="0" borderId="0" xfId="0" applyNumberFormat="1" applyFont="1" applyAlignment="1">
      <alignment horizontal="center" vertical="center"/>
    </xf>
    <xf numFmtId="4" fontId="3107" fillId="0" borderId="0" xfId="0" applyNumberFormat="1" applyFont="1" applyAlignment="1">
      <alignment horizontal="center" vertical="center"/>
    </xf>
    <xf numFmtId="164" fontId="3108" fillId="0" borderId="0" xfId="0" applyNumberFormat="1" applyFont="1" applyAlignment="1">
      <alignment horizontal="center" vertical="center"/>
    </xf>
    <xf numFmtId="4" fontId="3109" fillId="0" borderId="0" xfId="0" applyNumberFormat="1" applyFont="1" applyAlignment="1">
      <alignment horizontal="center" vertical="center"/>
    </xf>
    <xf numFmtId="164" fontId="3110" fillId="0" borderId="0" xfId="0" applyNumberFormat="1" applyFont="1" applyAlignment="1">
      <alignment horizontal="center" vertical="center"/>
    </xf>
    <xf numFmtId="4" fontId="3111" fillId="0" borderId="0" xfId="0" applyNumberFormat="1" applyFont="1" applyAlignment="1">
      <alignment horizontal="center" vertical="center"/>
    </xf>
    <xf numFmtId="164" fontId="3112" fillId="0" borderId="0" xfId="0" applyNumberFormat="1" applyFont="1" applyAlignment="1">
      <alignment horizontal="center" vertical="center"/>
    </xf>
    <xf numFmtId="4" fontId="3113" fillId="0" borderId="0" xfId="0" applyNumberFormat="1" applyFont="1" applyAlignment="1">
      <alignment horizontal="center" vertical="center"/>
    </xf>
    <xf numFmtId="164" fontId="3114" fillId="0" borderId="0" xfId="0" applyNumberFormat="1" applyFont="1" applyAlignment="1">
      <alignment horizontal="center" vertical="center"/>
    </xf>
    <xf numFmtId="4" fontId="3115" fillId="0" borderId="0" xfId="0" applyNumberFormat="1" applyFont="1" applyAlignment="1">
      <alignment horizontal="center" vertical="center"/>
    </xf>
    <xf numFmtId="164" fontId="3116" fillId="0" borderId="0" xfId="0" applyNumberFormat="1" applyFont="1" applyAlignment="1">
      <alignment horizontal="center" vertical="center"/>
    </xf>
    <xf numFmtId="4" fontId="3117" fillId="0" borderId="0" xfId="0" applyNumberFormat="1" applyFont="1" applyAlignment="1">
      <alignment horizontal="center" vertical="center"/>
    </xf>
    <xf numFmtId="164" fontId="3118" fillId="0" borderId="0" xfId="0" applyNumberFormat="1" applyFont="1" applyAlignment="1">
      <alignment horizontal="center" vertical="center"/>
    </xf>
    <xf numFmtId="4" fontId="3119" fillId="0" borderId="0" xfId="0" applyNumberFormat="1" applyFont="1" applyAlignment="1">
      <alignment horizontal="center" vertical="center"/>
    </xf>
    <xf numFmtId="164" fontId="3120" fillId="0" borderId="0" xfId="0" applyNumberFormat="1" applyFont="1" applyAlignment="1">
      <alignment horizontal="center" vertical="center"/>
    </xf>
    <xf numFmtId="4" fontId="3121" fillId="0" borderId="0" xfId="0" applyNumberFormat="1" applyFont="1" applyAlignment="1">
      <alignment horizontal="center" vertical="center"/>
    </xf>
    <xf numFmtId="164" fontId="3122" fillId="0" borderId="0" xfId="0" applyNumberFormat="1" applyFont="1" applyAlignment="1">
      <alignment horizontal="center" vertical="center"/>
    </xf>
    <xf numFmtId="4" fontId="3123" fillId="0" borderId="0" xfId="0" applyNumberFormat="1" applyFont="1" applyAlignment="1">
      <alignment horizontal="center" vertical="center"/>
    </xf>
    <xf numFmtId="164" fontId="3124" fillId="0" borderId="0" xfId="0" applyNumberFormat="1" applyFont="1" applyAlignment="1">
      <alignment horizontal="center" vertical="center"/>
    </xf>
    <xf numFmtId="4" fontId="3125" fillId="0" borderId="0" xfId="0" applyNumberFormat="1" applyFont="1" applyAlignment="1">
      <alignment horizontal="center" vertical="center"/>
    </xf>
    <xf numFmtId="164" fontId="3126" fillId="0" borderId="0" xfId="0" applyNumberFormat="1" applyFont="1" applyAlignment="1">
      <alignment horizontal="center" vertical="center"/>
    </xf>
    <xf numFmtId="4" fontId="3127" fillId="0" borderId="0" xfId="0" applyNumberFormat="1" applyFont="1" applyAlignment="1">
      <alignment horizontal="center" vertical="center"/>
    </xf>
    <xf numFmtId="164" fontId="3128" fillId="0" borderId="0" xfId="0" applyNumberFormat="1" applyFont="1" applyAlignment="1">
      <alignment horizontal="center" vertical="center"/>
    </xf>
    <xf numFmtId="4" fontId="3129" fillId="0" borderId="0" xfId="0" applyNumberFormat="1" applyFont="1" applyAlignment="1">
      <alignment horizontal="center" vertical="center"/>
    </xf>
    <xf numFmtId="164" fontId="3130" fillId="0" borderId="0" xfId="0" applyNumberFormat="1" applyFont="1" applyAlignment="1">
      <alignment horizontal="center" vertical="center"/>
    </xf>
    <xf numFmtId="0" fontId="3131" fillId="0" borderId="0" xfId="0" applyFont="1" applyAlignment="1">
      <alignment horizontal="center" vertical="center" wrapText="1"/>
    </xf>
    <xf numFmtId="4" fontId="3138" fillId="0" borderId="0" xfId="0" applyNumberFormat="1" applyFont="1" applyAlignment="1">
      <alignment horizontal="center" vertical="center"/>
    </xf>
    <xf numFmtId="164" fontId="3139" fillId="0" borderId="0" xfId="0" applyNumberFormat="1" applyFont="1" applyAlignment="1">
      <alignment horizontal="center" vertical="center"/>
    </xf>
    <xf numFmtId="4" fontId="3140" fillId="0" borderId="0" xfId="0" applyNumberFormat="1" applyFont="1" applyAlignment="1">
      <alignment horizontal="center" vertical="center"/>
    </xf>
    <xf numFmtId="164" fontId="3141" fillId="0" borderId="0" xfId="0" applyNumberFormat="1" applyFont="1" applyAlignment="1">
      <alignment horizontal="center" vertical="center"/>
    </xf>
    <xf numFmtId="4" fontId="3142" fillId="0" borderId="0" xfId="0" applyNumberFormat="1" applyFont="1" applyAlignment="1">
      <alignment horizontal="center" vertical="center"/>
    </xf>
    <xf numFmtId="164" fontId="3143" fillId="0" borderId="0" xfId="0" applyNumberFormat="1" applyFont="1" applyAlignment="1">
      <alignment horizontal="center" vertical="center"/>
    </xf>
    <xf numFmtId="4" fontId="3144" fillId="0" borderId="0" xfId="0" applyNumberFormat="1" applyFont="1" applyAlignment="1">
      <alignment horizontal="center" vertical="center"/>
    </xf>
    <xf numFmtId="164" fontId="3145" fillId="0" borderId="0" xfId="0" applyNumberFormat="1" applyFont="1" applyAlignment="1">
      <alignment horizontal="center" vertical="center"/>
    </xf>
    <xf numFmtId="4" fontId="3146" fillId="0" borderId="0" xfId="0" applyNumberFormat="1" applyFont="1" applyAlignment="1">
      <alignment horizontal="center" vertical="center"/>
    </xf>
    <xf numFmtId="164" fontId="3147" fillId="0" borderId="0" xfId="0" applyNumberFormat="1" applyFont="1" applyAlignment="1">
      <alignment horizontal="center" vertical="center"/>
    </xf>
    <xf numFmtId="4" fontId="3148" fillId="0" borderId="0" xfId="0" applyNumberFormat="1" applyFont="1" applyAlignment="1">
      <alignment horizontal="center" vertical="center"/>
    </xf>
    <xf numFmtId="164" fontId="3149" fillId="0" borderId="0" xfId="0" applyNumberFormat="1" applyFont="1" applyAlignment="1">
      <alignment horizontal="center" vertical="center"/>
    </xf>
    <xf numFmtId="4" fontId="3150" fillId="0" borderId="0" xfId="0" applyNumberFormat="1" applyFont="1" applyAlignment="1">
      <alignment horizontal="center" vertical="center"/>
    </xf>
    <xf numFmtId="164" fontId="3151" fillId="0" borderId="0" xfId="0" applyNumberFormat="1" applyFont="1" applyAlignment="1">
      <alignment horizontal="center" vertical="center"/>
    </xf>
    <xf numFmtId="4" fontId="3152" fillId="0" borderId="0" xfId="0" applyNumberFormat="1" applyFont="1" applyAlignment="1">
      <alignment horizontal="center" vertical="center"/>
    </xf>
    <xf numFmtId="164" fontId="3153" fillId="0" borderId="0" xfId="0" applyNumberFormat="1" applyFont="1" applyAlignment="1">
      <alignment horizontal="center" vertical="center"/>
    </xf>
    <xf numFmtId="4" fontId="3154" fillId="0" borderId="0" xfId="0" applyNumberFormat="1" applyFont="1" applyAlignment="1">
      <alignment horizontal="center" vertical="center"/>
    </xf>
    <xf numFmtId="164" fontId="3155" fillId="0" borderId="0" xfId="0" applyNumberFormat="1" applyFont="1" applyAlignment="1">
      <alignment horizontal="center" vertical="center"/>
    </xf>
    <xf numFmtId="4" fontId="3156" fillId="0" borderId="0" xfId="0" applyNumberFormat="1" applyFont="1" applyAlignment="1">
      <alignment horizontal="center" vertical="center"/>
    </xf>
    <xf numFmtId="164" fontId="3157" fillId="0" borderId="0" xfId="0" applyNumberFormat="1" applyFont="1" applyAlignment="1">
      <alignment horizontal="center" vertical="center"/>
    </xf>
    <xf numFmtId="4" fontId="3158" fillId="0" borderId="0" xfId="0" applyNumberFormat="1" applyFont="1" applyAlignment="1">
      <alignment horizontal="center" vertical="center"/>
    </xf>
    <xf numFmtId="164" fontId="3159" fillId="0" borderId="0" xfId="0" applyNumberFormat="1" applyFont="1" applyAlignment="1">
      <alignment horizontal="center" vertical="center"/>
    </xf>
    <xf numFmtId="4" fontId="3160" fillId="0" borderId="0" xfId="0" applyNumberFormat="1" applyFont="1" applyAlignment="1">
      <alignment horizontal="center" vertical="center"/>
    </xf>
    <xf numFmtId="164" fontId="3161" fillId="0" borderId="0" xfId="0" applyNumberFormat="1" applyFont="1" applyAlignment="1">
      <alignment horizontal="center" vertical="center"/>
    </xf>
    <xf numFmtId="4" fontId="3162" fillId="0" borderId="0" xfId="0" applyNumberFormat="1" applyFont="1" applyAlignment="1">
      <alignment horizontal="center" vertical="center"/>
    </xf>
    <xf numFmtId="164" fontId="3163" fillId="0" borderId="0" xfId="0" applyNumberFormat="1" applyFont="1" applyAlignment="1">
      <alignment horizontal="center" vertical="center"/>
    </xf>
    <xf numFmtId="4" fontId="3164" fillId="0" borderId="0" xfId="0" applyNumberFormat="1" applyFont="1" applyAlignment="1">
      <alignment horizontal="center" vertical="center"/>
    </xf>
    <xf numFmtId="164" fontId="3165" fillId="0" borderId="0" xfId="0" applyNumberFormat="1" applyFont="1" applyAlignment="1">
      <alignment horizontal="center" vertical="center"/>
    </xf>
    <xf numFmtId="4" fontId="3166" fillId="0" borderId="0" xfId="0" applyNumberFormat="1" applyFont="1" applyAlignment="1">
      <alignment horizontal="center" vertical="center"/>
    </xf>
    <xf numFmtId="164" fontId="3167" fillId="0" borderId="0" xfId="0" applyNumberFormat="1" applyFont="1" applyAlignment="1">
      <alignment horizontal="center" vertical="center"/>
    </xf>
    <xf numFmtId="4" fontId="3168" fillId="0" borderId="0" xfId="0" applyNumberFormat="1" applyFont="1" applyAlignment="1">
      <alignment horizontal="center" vertical="center"/>
    </xf>
    <xf numFmtId="164" fontId="3169" fillId="0" borderId="0" xfId="0" applyNumberFormat="1" applyFont="1" applyAlignment="1">
      <alignment horizontal="center" vertical="center"/>
    </xf>
    <xf numFmtId="4" fontId="3170" fillId="0" borderId="0" xfId="0" applyNumberFormat="1" applyFont="1" applyAlignment="1">
      <alignment horizontal="center" vertical="center"/>
    </xf>
    <xf numFmtId="164" fontId="3171" fillId="0" borderId="0" xfId="0" applyNumberFormat="1" applyFont="1" applyAlignment="1">
      <alignment horizontal="center" vertical="center"/>
    </xf>
    <xf numFmtId="4" fontId="3172" fillId="0" borderId="0" xfId="0" applyNumberFormat="1" applyFont="1" applyAlignment="1">
      <alignment horizontal="center" vertical="center"/>
    </xf>
    <xf numFmtId="164" fontId="3173" fillId="0" borderId="0" xfId="0" applyNumberFormat="1" applyFont="1" applyAlignment="1">
      <alignment horizontal="center" vertical="center"/>
    </xf>
    <xf numFmtId="4" fontId="3174" fillId="0" borderId="0" xfId="0" applyNumberFormat="1" applyFont="1" applyAlignment="1">
      <alignment horizontal="center" vertical="center"/>
    </xf>
    <xf numFmtId="164" fontId="3175" fillId="0" borderId="0" xfId="0" applyNumberFormat="1" applyFont="1" applyAlignment="1">
      <alignment horizontal="center" vertical="center"/>
    </xf>
    <xf numFmtId="4" fontId="3176" fillId="0" borderId="0" xfId="0" applyNumberFormat="1" applyFont="1" applyAlignment="1">
      <alignment horizontal="center" vertical="center"/>
    </xf>
    <xf numFmtId="164" fontId="3177" fillId="0" borderId="0" xfId="0" applyNumberFormat="1" applyFont="1" applyAlignment="1">
      <alignment horizontal="center" vertical="center"/>
    </xf>
    <xf numFmtId="4" fontId="3178" fillId="0" borderId="0" xfId="0" applyNumberFormat="1" applyFont="1" applyAlignment="1">
      <alignment horizontal="center" vertical="center"/>
    </xf>
    <xf numFmtId="164" fontId="3179" fillId="0" borderId="0" xfId="0" applyNumberFormat="1" applyFont="1" applyAlignment="1">
      <alignment horizontal="center" vertical="center"/>
    </xf>
    <xf numFmtId="4" fontId="3180" fillId="0" borderId="0" xfId="0" applyNumberFormat="1" applyFont="1" applyAlignment="1">
      <alignment horizontal="center" vertical="center"/>
    </xf>
    <xf numFmtId="164" fontId="3181" fillId="0" borderId="0" xfId="0" applyNumberFormat="1" applyFont="1" applyAlignment="1">
      <alignment horizontal="center" vertical="center"/>
    </xf>
    <xf numFmtId="4" fontId="3182" fillId="0" borderId="0" xfId="0" applyNumberFormat="1" applyFont="1" applyAlignment="1">
      <alignment horizontal="center" vertical="center"/>
    </xf>
    <xf numFmtId="164" fontId="3183" fillId="0" borderId="0" xfId="0" applyNumberFormat="1" applyFont="1" applyAlignment="1">
      <alignment horizontal="center" vertical="center"/>
    </xf>
    <xf numFmtId="4" fontId="3184" fillId="0" borderId="0" xfId="0" applyNumberFormat="1" applyFont="1" applyAlignment="1">
      <alignment horizontal="center" vertical="center"/>
    </xf>
    <xf numFmtId="164" fontId="3185" fillId="0" borderId="0" xfId="0" applyNumberFormat="1" applyFont="1" applyAlignment="1">
      <alignment horizontal="center" vertical="center"/>
    </xf>
    <xf numFmtId="4" fontId="3186" fillId="0" borderId="0" xfId="0" applyNumberFormat="1" applyFont="1" applyAlignment="1">
      <alignment horizontal="center" vertical="center"/>
    </xf>
    <xf numFmtId="164" fontId="3187" fillId="0" borderId="0" xfId="0" applyNumberFormat="1" applyFont="1" applyAlignment="1">
      <alignment horizontal="center" vertical="center"/>
    </xf>
    <xf numFmtId="0" fontId="3188" fillId="0" borderId="0" xfId="0" applyFont="1" applyAlignment="1">
      <alignment horizontal="center" vertical="center" wrapText="1"/>
    </xf>
    <xf numFmtId="4" fontId="3195" fillId="0" borderId="0" xfId="0" applyNumberFormat="1" applyFont="1" applyAlignment="1">
      <alignment horizontal="center" vertical="center"/>
    </xf>
    <xf numFmtId="164" fontId="3196" fillId="0" borderId="0" xfId="0" applyNumberFormat="1" applyFont="1" applyAlignment="1">
      <alignment horizontal="center" vertical="center"/>
    </xf>
    <xf numFmtId="4" fontId="3197" fillId="0" borderId="0" xfId="0" applyNumberFormat="1" applyFont="1" applyAlignment="1">
      <alignment horizontal="center" vertical="center"/>
    </xf>
    <xf numFmtId="164" fontId="3198" fillId="0" borderId="0" xfId="0" applyNumberFormat="1" applyFont="1" applyAlignment="1">
      <alignment horizontal="center" vertical="center"/>
    </xf>
    <xf numFmtId="4" fontId="3199" fillId="0" borderId="0" xfId="0" applyNumberFormat="1" applyFont="1" applyAlignment="1">
      <alignment horizontal="center" vertical="center"/>
    </xf>
    <xf numFmtId="164" fontId="3200" fillId="0" borderId="0" xfId="0" applyNumberFormat="1" applyFont="1" applyAlignment="1">
      <alignment horizontal="center" vertical="center"/>
    </xf>
    <xf numFmtId="4" fontId="3201" fillId="0" borderId="0" xfId="0" applyNumberFormat="1" applyFont="1" applyAlignment="1">
      <alignment horizontal="center" vertical="center"/>
    </xf>
    <xf numFmtId="164" fontId="3202" fillId="0" borderId="0" xfId="0" applyNumberFormat="1" applyFont="1" applyAlignment="1">
      <alignment horizontal="center" vertical="center"/>
    </xf>
    <xf numFmtId="4" fontId="3203" fillId="0" borderId="0" xfId="0" applyNumberFormat="1" applyFont="1" applyAlignment="1">
      <alignment horizontal="center" vertical="center"/>
    </xf>
    <xf numFmtId="164" fontId="3204" fillId="0" borderId="0" xfId="0" applyNumberFormat="1" applyFont="1" applyAlignment="1">
      <alignment horizontal="center" vertical="center"/>
    </xf>
    <xf numFmtId="4" fontId="3205" fillId="0" borderId="0" xfId="0" applyNumberFormat="1" applyFont="1" applyAlignment="1">
      <alignment horizontal="center" vertical="center"/>
    </xf>
    <xf numFmtId="164" fontId="3206" fillId="0" borderId="0" xfId="0" applyNumberFormat="1" applyFont="1" applyAlignment="1">
      <alignment horizontal="center" vertical="center"/>
    </xf>
    <xf numFmtId="4" fontId="3207" fillId="0" borderId="0" xfId="0" applyNumberFormat="1" applyFont="1" applyAlignment="1">
      <alignment horizontal="center" vertical="center"/>
    </xf>
    <xf numFmtId="164" fontId="3208" fillId="0" borderId="0" xfId="0" applyNumberFormat="1" applyFont="1" applyAlignment="1">
      <alignment horizontal="center" vertical="center"/>
    </xf>
    <xf numFmtId="4" fontId="3209" fillId="0" borderId="0" xfId="0" applyNumberFormat="1" applyFont="1" applyAlignment="1">
      <alignment horizontal="center" vertical="center"/>
    </xf>
    <xf numFmtId="164" fontId="3210" fillId="0" borderId="0" xfId="0" applyNumberFormat="1" applyFont="1" applyAlignment="1">
      <alignment horizontal="center" vertical="center"/>
    </xf>
    <xf numFmtId="4" fontId="3211" fillId="0" borderId="0" xfId="0" applyNumberFormat="1" applyFont="1" applyAlignment="1">
      <alignment horizontal="center" vertical="center"/>
    </xf>
    <xf numFmtId="164" fontId="3212" fillId="0" borderId="0" xfId="0" applyNumberFormat="1" applyFont="1" applyAlignment="1">
      <alignment horizontal="center" vertical="center"/>
    </xf>
    <xf numFmtId="4" fontId="3213" fillId="0" borderId="0" xfId="0" applyNumberFormat="1" applyFont="1" applyAlignment="1">
      <alignment horizontal="center" vertical="center"/>
    </xf>
    <xf numFmtId="164" fontId="3214" fillId="0" borderId="0" xfId="0" applyNumberFormat="1" applyFont="1" applyAlignment="1">
      <alignment horizontal="center" vertical="center"/>
    </xf>
    <xf numFmtId="4" fontId="3215" fillId="0" borderId="0" xfId="0" applyNumberFormat="1" applyFont="1" applyAlignment="1">
      <alignment horizontal="center" vertical="center"/>
    </xf>
    <xf numFmtId="164" fontId="3216" fillId="0" borderId="0" xfId="0" applyNumberFormat="1" applyFont="1" applyAlignment="1">
      <alignment horizontal="center" vertical="center"/>
    </xf>
    <xf numFmtId="4" fontId="3217" fillId="0" borderId="0" xfId="0" applyNumberFormat="1" applyFont="1" applyAlignment="1">
      <alignment horizontal="center" vertical="center"/>
    </xf>
    <xf numFmtId="164" fontId="3218" fillId="0" borderId="0" xfId="0" applyNumberFormat="1" applyFont="1" applyAlignment="1">
      <alignment horizontal="center" vertical="center"/>
    </xf>
    <xf numFmtId="4" fontId="3219" fillId="0" borderId="0" xfId="0" applyNumberFormat="1" applyFont="1" applyAlignment="1">
      <alignment horizontal="center" vertical="center"/>
    </xf>
    <xf numFmtId="164" fontId="3220" fillId="0" borderId="0" xfId="0" applyNumberFormat="1" applyFont="1" applyAlignment="1">
      <alignment horizontal="center" vertical="center"/>
    </xf>
    <xf numFmtId="4" fontId="3221" fillId="0" borderId="0" xfId="0" applyNumberFormat="1" applyFont="1" applyAlignment="1">
      <alignment horizontal="center" vertical="center"/>
    </xf>
    <xf numFmtId="164" fontId="3222" fillId="0" borderId="0" xfId="0" applyNumberFormat="1" applyFont="1" applyAlignment="1">
      <alignment horizontal="center" vertical="center"/>
    </xf>
    <xf numFmtId="4" fontId="3223" fillId="0" borderId="0" xfId="0" applyNumberFormat="1" applyFont="1" applyAlignment="1">
      <alignment horizontal="center" vertical="center"/>
    </xf>
    <xf numFmtId="164" fontId="3224" fillId="0" borderId="0" xfId="0" applyNumberFormat="1" applyFont="1" applyAlignment="1">
      <alignment horizontal="center" vertical="center"/>
    </xf>
    <xf numFmtId="4" fontId="3225" fillId="0" borderId="0" xfId="0" applyNumberFormat="1" applyFont="1" applyAlignment="1">
      <alignment horizontal="center" vertical="center"/>
    </xf>
    <xf numFmtId="164" fontId="3226" fillId="0" borderId="0" xfId="0" applyNumberFormat="1" applyFont="1" applyAlignment="1">
      <alignment horizontal="center" vertical="center"/>
    </xf>
    <xf numFmtId="4" fontId="3227" fillId="0" borderId="0" xfId="0" applyNumberFormat="1" applyFont="1" applyAlignment="1">
      <alignment horizontal="center" vertical="center"/>
    </xf>
    <xf numFmtId="164" fontId="3228" fillId="0" borderId="0" xfId="0" applyNumberFormat="1" applyFont="1" applyAlignment="1">
      <alignment horizontal="center" vertical="center"/>
    </xf>
    <xf numFmtId="4" fontId="3229" fillId="0" borderId="0" xfId="0" applyNumberFormat="1" applyFont="1" applyAlignment="1">
      <alignment horizontal="center" vertical="center"/>
    </xf>
    <xf numFmtId="164" fontId="3230" fillId="0" borderId="0" xfId="0" applyNumberFormat="1" applyFont="1" applyAlignment="1">
      <alignment horizontal="center" vertical="center"/>
    </xf>
    <xf numFmtId="4" fontId="3231" fillId="0" borderId="0" xfId="0" applyNumberFormat="1" applyFont="1" applyAlignment="1">
      <alignment horizontal="center" vertical="center"/>
    </xf>
    <xf numFmtId="164" fontId="3232" fillId="0" borderId="0" xfId="0" applyNumberFormat="1" applyFont="1" applyAlignment="1">
      <alignment horizontal="center" vertical="center"/>
    </xf>
    <xf numFmtId="4" fontId="3233" fillId="0" borderId="0" xfId="0" applyNumberFormat="1" applyFont="1" applyAlignment="1">
      <alignment horizontal="center" vertical="center"/>
    </xf>
    <xf numFmtId="164" fontId="3234" fillId="0" borderId="0" xfId="0" applyNumberFormat="1" applyFont="1" applyAlignment="1">
      <alignment horizontal="center" vertical="center"/>
    </xf>
    <xf numFmtId="4" fontId="3235" fillId="0" borderId="0" xfId="0" applyNumberFormat="1" applyFont="1" applyAlignment="1">
      <alignment horizontal="center" vertical="center"/>
    </xf>
    <xf numFmtId="164" fontId="3236" fillId="0" borderId="0" xfId="0" applyNumberFormat="1" applyFont="1" applyAlignment="1">
      <alignment horizontal="center" vertical="center"/>
    </xf>
    <xf numFmtId="4" fontId="3237" fillId="0" borderId="0" xfId="0" applyNumberFormat="1" applyFont="1" applyAlignment="1">
      <alignment horizontal="center" vertical="center"/>
    </xf>
    <xf numFmtId="164" fontId="3238" fillId="0" borderId="0" xfId="0" applyNumberFormat="1" applyFont="1" applyAlignment="1">
      <alignment horizontal="center" vertical="center"/>
    </xf>
    <xf numFmtId="4" fontId="3239" fillId="0" borderId="0" xfId="0" applyNumberFormat="1" applyFont="1" applyAlignment="1">
      <alignment horizontal="center" vertical="center"/>
    </xf>
    <xf numFmtId="164" fontId="3240" fillId="0" borderId="0" xfId="0" applyNumberFormat="1" applyFont="1" applyAlignment="1">
      <alignment horizontal="center" vertical="center"/>
    </xf>
    <xf numFmtId="4" fontId="3241" fillId="0" borderId="0" xfId="0" applyNumberFormat="1" applyFont="1" applyAlignment="1">
      <alignment horizontal="center" vertical="center"/>
    </xf>
    <xf numFmtId="164" fontId="3242" fillId="0" borderId="0" xfId="0" applyNumberFormat="1" applyFont="1" applyAlignment="1">
      <alignment horizontal="center" vertical="center"/>
    </xf>
    <xf numFmtId="4" fontId="3243" fillId="0" borderId="0" xfId="0" applyNumberFormat="1" applyFont="1" applyAlignment="1">
      <alignment horizontal="center" vertical="center"/>
    </xf>
    <xf numFmtId="164" fontId="3244" fillId="0" borderId="0" xfId="0" applyNumberFormat="1" applyFont="1" applyAlignment="1">
      <alignment horizontal="center" vertical="center"/>
    </xf>
    <xf numFmtId="0" fontId="3245" fillId="0" borderId="0" xfId="0" applyFont="1" applyAlignment="1">
      <alignment horizontal="center" vertical="center" wrapText="1"/>
    </xf>
    <xf numFmtId="4" fontId="3252" fillId="0" borderId="0" xfId="0" applyNumberFormat="1" applyFont="1" applyAlignment="1">
      <alignment horizontal="center" vertical="center"/>
    </xf>
    <xf numFmtId="164" fontId="3253" fillId="0" borderId="0" xfId="0" applyNumberFormat="1" applyFont="1" applyAlignment="1">
      <alignment horizontal="center" vertical="center"/>
    </xf>
    <xf numFmtId="4" fontId="3254" fillId="0" borderId="0" xfId="0" applyNumberFormat="1" applyFont="1" applyAlignment="1">
      <alignment horizontal="center" vertical="center"/>
    </xf>
    <xf numFmtId="164" fontId="3255" fillId="0" borderId="0" xfId="0" applyNumberFormat="1" applyFont="1" applyAlignment="1">
      <alignment horizontal="center" vertical="center"/>
    </xf>
    <xf numFmtId="4" fontId="3256" fillId="0" borderId="0" xfId="0" applyNumberFormat="1" applyFont="1" applyAlignment="1">
      <alignment horizontal="center" vertical="center"/>
    </xf>
    <xf numFmtId="164" fontId="3257" fillId="0" borderId="0" xfId="0" applyNumberFormat="1" applyFont="1" applyAlignment="1">
      <alignment horizontal="center" vertical="center"/>
    </xf>
    <xf numFmtId="4" fontId="3258" fillId="0" borderId="0" xfId="0" applyNumberFormat="1" applyFont="1" applyAlignment="1">
      <alignment horizontal="center" vertical="center"/>
    </xf>
    <xf numFmtId="164" fontId="3259" fillId="0" borderId="0" xfId="0" applyNumberFormat="1" applyFont="1" applyAlignment="1">
      <alignment horizontal="center" vertical="center"/>
    </xf>
    <xf numFmtId="4" fontId="3260" fillId="0" borderId="0" xfId="0" applyNumberFormat="1" applyFont="1" applyAlignment="1">
      <alignment horizontal="center" vertical="center"/>
    </xf>
    <xf numFmtId="164" fontId="3261" fillId="0" borderId="0" xfId="0" applyNumberFormat="1" applyFont="1" applyAlignment="1">
      <alignment horizontal="center" vertical="center"/>
    </xf>
    <xf numFmtId="4" fontId="3262" fillId="0" borderId="0" xfId="0" applyNumberFormat="1" applyFont="1" applyAlignment="1">
      <alignment horizontal="center" vertical="center"/>
    </xf>
    <xf numFmtId="164" fontId="3263" fillId="0" borderId="0" xfId="0" applyNumberFormat="1" applyFont="1" applyAlignment="1">
      <alignment horizontal="center" vertical="center"/>
    </xf>
    <xf numFmtId="4" fontId="3264" fillId="0" borderId="0" xfId="0" applyNumberFormat="1" applyFont="1" applyAlignment="1">
      <alignment horizontal="center" vertical="center"/>
    </xf>
    <xf numFmtId="164" fontId="3265" fillId="0" borderId="0" xfId="0" applyNumberFormat="1" applyFont="1" applyAlignment="1">
      <alignment horizontal="center" vertical="center"/>
    </xf>
    <xf numFmtId="4" fontId="3266" fillId="0" borderId="0" xfId="0" applyNumberFormat="1" applyFont="1" applyAlignment="1">
      <alignment horizontal="center" vertical="center"/>
    </xf>
    <xf numFmtId="164" fontId="3267" fillId="0" borderId="0" xfId="0" applyNumberFormat="1" applyFont="1" applyAlignment="1">
      <alignment horizontal="center" vertical="center"/>
    </xf>
    <xf numFmtId="4" fontId="3268" fillId="0" borderId="0" xfId="0" applyNumberFormat="1" applyFont="1" applyAlignment="1">
      <alignment horizontal="center" vertical="center"/>
    </xf>
    <xf numFmtId="164" fontId="3269" fillId="0" borderId="0" xfId="0" applyNumberFormat="1" applyFont="1" applyAlignment="1">
      <alignment horizontal="center" vertical="center"/>
    </xf>
    <xf numFmtId="4" fontId="3270" fillId="0" borderId="0" xfId="0" applyNumberFormat="1" applyFont="1" applyAlignment="1">
      <alignment horizontal="center" vertical="center"/>
    </xf>
    <xf numFmtId="164" fontId="3271" fillId="0" borderId="0" xfId="0" applyNumberFormat="1" applyFont="1" applyAlignment="1">
      <alignment horizontal="center" vertical="center"/>
    </xf>
    <xf numFmtId="4" fontId="3272" fillId="0" borderId="0" xfId="0" applyNumberFormat="1" applyFont="1" applyAlignment="1">
      <alignment horizontal="center" vertical="center"/>
    </xf>
    <xf numFmtId="164" fontId="3273" fillId="0" borderId="0" xfId="0" applyNumberFormat="1" applyFont="1" applyAlignment="1">
      <alignment horizontal="center" vertical="center"/>
    </xf>
    <xf numFmtId="4" fontId="3274" fillId="0" borderId="0" xfId="0" applyNumberFormat="1" applyFont="1" applyAlignment="1">
      <alignment horizontal="center" vertical="center"/>
    </xf>
    <xf numFmtId="164" fontId="3275" fillId="0" borderId="0" xfId="0" applyNumberFormat="1" applyFont="1" applyAlignment="1">
      <alignment horizontal="center" vertical="center"/>
    </xf>
    <xf numFmtId="4" fontId="3276" fillId="0" borderId="0" xfId="0" applyNumberFormat="1" applyFont="1" applyAlignment="1">
      <alignment horizontal="center" vertical="center"/>
    </xf>
    <xf numFmtId="164" fontId="3277" fillId="0" borderId="0" xfId="0" applyNumberFormat="1" applyFont="1" applyAlignment="1">
      <alignment horizontal="center" vertical="center"/>
    </xf>
    <xf numFmtId="4" fontId="3278" fillId="0" borderId="0" xfId="0" applyNumberFormat="1" applyFont="1" applyAlignment="1">
      <alignment horizontal="center" vertical="center"/>
    </xf>
    <xf numFmtId="164" fontId="3279" fillId="0" borderId="0" xfId="0" applyNumberFormat="1" applyFont="1" applyAlignment="1">
      <alignment horizontal="center" vertical="center"/>
    </xf>
    <xf numFmtId="4" fontId="3280" fillId="0" borderId="0" xfId="0" applyNumberFormat="1" applyFont="1" applyAlignment="1">
      <alignment horizontal="center" vertical="center"/>
    </xf>
    <xf numFmtId="164" fontId="3281" fillId="0" borderId="0" xfId="0" applyNumberFormat="1" applyFont="1" applyAlignment="1">
      <alignment horizontal="center" vertical="center"/>
    </xf>
    <xf numFmtId="4" fontId="3282" fillId="0" borderId="0" xfId="0" applyNumberFormat="1" applyFont="1" applyAlignment="1">
      <alignment horizontal="center" vertical="center"/>
    </xf>
    <xf numFmtId="164" fontId="3283" fillId="0" borderId="0" xfId="0" applyNumberFormat="1" applyFont="1" applyAlignment="1">
      <alignment horizontal="center" vertical="center"/>
    </xf>
    <xf numFmtId="4" fontId="3284" fillId="0" borderId="0" xfId="0" applyNumberFormat="1" applyFont="1" applyAlignment="1">
      <alignment horizontal="center" vertical="center"/>
    </xf>
    <xf numFmtId="164" fontId="3285" fillId="0" borderId="0" xfId="0" applyNumberFormat="1" applyFont="1" applyAlignment="1">
      <alignment horizontal="center" vertical="center"/>
    </xf>
    <xf numFmtId="4" fontId="3286" fillId="0" borderId="0" xfId="0" applyNumberFormat="1" applyFont="1" applyAlignment="1">
      <alignment horizontal="center" vertical="center"/>
    </xf>
    <xf numFmtId="164" fontId="3287" fillId="0" borderId="0" xfId="0" applyNumberFormat="1" applyFont="1" applyAlignment="1">
      <alignment horizontal="center" vertical="center"/>
    </xf>
    <xf numFmtId="4" fontId="3288" fillId="0" borderId="0" xfId="0" applyNumberFormat="1" applyFont="1" applyAlignment="1">
      <alignment horizontal="center" vertical="center"/>
    </xf>
    <xf numFmtId="164" fontId="3289" fillId="0" borderId="0" xfId="0" applyNumberFormat="1" applyFont="1" applyAlignment="1">
      <alignment horizontal="center" vertical="center"/>
    </xf>
    <xf numFmtId="4" fontId="3290" fillId="0" borderId="0" xfId="0" applyNumberFormat="1" applyFont="1" applyAlignment="1">
      <alignment horizontal="center" vertical="center"/>
    </xf>
    <xf numFmtId="164" fontId="3291" fillId="0" borderId="0" xfId="0" applyNumberFormat="1" applyFont="1" applyAlignment="1">
      <alignment horizontal="center" vertical="center"/>
    </xf>
    <xf numFmtId="4" fontId="3292" fillId="0" borderId="0" xfId="0" applyNumberFormat="1" applyFont="1" applyAlignment="1">
      <alignment horizontal="center" vertical="center"/>
    </xf>
    <xf numFmtId="164" fontId="3293" fillId="0" borderId="0" xfId="0" applyNumberFormat="1" applyFont="1" applyAlignment="1">
      <alignment horizontal="center" vertical="center"/>
    </xf>
    <xf numFmtId="4" fontId="3294" fillId="0" borderId="0" xfId="0" applyNumberFormat="1" applyFont="1" applyAlignment="1">
      <alignment horizontal="center" vertical="center"/>
    </xf>
    <xf numFmtId="164" fontId="3295" fillId="0" borderId="0" xfId="0" applyNumberFormat="1" applyFont="1" applyAlignment="1">
      <alignment horizontal="center" vertical="center"/>
    </xf>
    <xf numFmtId="4" fontId="3296" fillId="0" borderId="0" xfId="0" applyNumberFormat="1" applyFont="1" applyAlignment="1">
      <alignment horizontal="center" vertical="center"/>
    </xf>
    <xf numFmtId="164" fontId="3297" fillId="0" borderId="0" xfId="0" applyNumberFormat="1" applyFont="1" applyAlignment="1">
      <alignment horizontal="center" vertical="center"/>
    </xf>
    <xf numFmtId="4" fontId="3298" fillId="0" borderId="0" xfId="0" applyNumberFormat="1" applyFont="1" applyAlignment="1">
      <alignment horizontal="center" vertical="center"/>
    </xf>
    <xf numFmtId="164" fontId="3299" fillId="0" borderId="0" xfId="0" applyNumberFormat="1" applyFont="1" applyAlignment="1">
      <alignment horizontal="center" vertical="center"/>
    </xf>
    <xf numFmtId="4" fontId="3300" fillId="0" borderId="0" xfId="0" applyNumberFormat="1" applyFont="1" applyAlignment="1">
      <alignment horizontal="center" vertical="center"/>
    </xf>
    <xf numFmtId="164" fontId="3301" fillId="0" borderId="0" xfId="0" applyNumberFormat="1" applyFont="1" applyAlignment="1">
      <alignment horizontal="center" vertical="center"/>
    </xf>
    <xf numFmtId="0" fontId="3302" fillId="0" borderId="0" xfId="0" applyFont="1" applyAlignment="1">
      <alignment horizontal="center" vertical="center" wrapText="1"/>
    </xf>
    <xf numFmtId="4" fontId="3309" fillId="0" borderId="0" xfId="0" applyNumberFormat="1" applyFont="1" applyAlignment="1">
      <alignment horizontal="center" vertical="center"/>
    </xf>
    <xf numFmtId="164" fontId="3310" fillId="0" borderId="0" xfId="0" applyNumberFormat="1" applyFont="1" applyAlignment="1">
      <alignment horizontal="center" vertical="center"/>
    </xf>
    <xf numFmtId="4" fontId="3311" fillId="0" borderId="0" xfId="0" applyNumberFormat="1" applyFont="1" applyAlignment="1">
      <alignment horizontal="center" vertical="center"/>
    </xf>
    <xf numFmtId="164" fontId="3312" fillId="0" borderId="0" xfId="0" applyNumberFormat="1" applyFont="1" applyAlignment="1">
      <alignment horizontal="center" vertical="center"/>
    </xf>
    <xf numFmtId="4" fontId="3313" fillId="0" borderId="0" xfId="0" applyNumberFormat="1" applyFont="1" applyAlignment="1">
      <alignment horizontal="center" vertical="center"/>
    </xf>
    <xf numFmtId="164" fontId="3314" fillId="0" borderId="0" xfId="0" applyNumberFormat="1" applyFont="1" applyAlignment="1">
      <alignment horizontal="center" vertical="center"/>
    </xf>
    <xf numFmtId="4" fontId="3315" fillId="0" borderId="0" xfId="0" applyNumberFormat="1" applyFont="1" applyAlignment="1">
      <alignment horizontal="center" vertical="center"/>
    </xf>
    <xf numFmtId="164" fontId="3316" fillId="0" borderId="0" xfId="0" applyNumberFormat="1" applyFont="1" applyAlignment="1">
      <alignment horizontal="center" vertical="center"/>
    </xf>
    <xf numFmtId="4" fontId="3317" fillId="0" borderId="0" xfId="0" applyNumberFormat="1" applyFont="1" applyAlignment="1">
      <alignment horizontal="center" vertical="center"/>
    </xf>
    <xf numFmtId="164" fontId="3318" fillId="0" borderId="0" xfId="0" applyNumberFormat="1" applyFont="1" applyAlignment="1">
      <alignment horizontal="center" vertical="center"/>
    </xf>
    <xf numFmtId="4" fontId="3319" fillId="0" borderId="0" xfId="0" applyNumberFormat="1" applyFont="1" applyAlignment="1">
      <alignment horizontal="center" vertical="center"/>
    </xf>
    <xf numFmtId="164" fontId="3320" fillId="0" borderId="0" xfId="0" applyNumberFormat="1" applyFont="1" applyAlignment="1">
      <alignment horizontal="center" vertical="center"/>
    </xf>
    <xf numFmtId="4" fontId="3321" fillId="0" borderId="0" xfId="0" applyNumberFormat="1" applyFont="1" applyAlignment="1">
      <alignment horizontal="center" vertical="center"/>
    </xf>
    <xf numFmtId="164" fontId="3322" fillId="0" borderId="0" xfId="0" applyNumberFormat="1" applyFont="1" applyAlignment="1">
      <alignment horizontal="center" vertical="center"/>
    </xf>
    <xf numFmtId="4" fontId="3323" fillId="0" borderId="0" xfId="0" applyNumberFormat="1" applyFont="1" applyAlignment="1">
      <alignment horizontal="center" vertical="center"/>
    </xf>
    <xf numFmtId="164" fontId="3324" fillId="0" borderId="0" xfId="0" applyNumberFormat="1" applyFont="1" applyAlignment="1">
      <alignment horizontal="center" vertical="center"/>
    </xf>
    <xf numFmtId="4" fontId="3325" fillId="0" borderId="0" xfId="0" applyNumberFormat="1" applyFont="1" applyAlignment="1">
      <alignment horizontal="center" vertical="center"/>
    </xf>
    <xf numFmtId="164" fontId="3326" fillId="0" borderId="0" xfId="0" applyNumberFormat="1" applyFont="1" applyAlignment="1">
      <alignment horizontal="center" vertical="center"/>
    </xf>
    <xf numFmtId="4" fontId="3327" fillId="0" borderId="0" xfId="0" applyNumberFormat="1" applyFont="1" applyAlignment="1">
      <alignment horizontal="center" vertical="center"/>
    </xf>
    <xf numFmtId="164" fontId="3328" fillId="0" borderId="0" xfId="0" applyNumberFormat="1" applyFont="1" applyAlignment="1">
      <alignment horizontal="center" vertical="center"/>
    </xf>
    <xf numFmtId="4" fontId="3329" fillId="0" borderId="0" xfId="0" applyNumberFormat="1" applyFont="1" applyAlignment="1">
      <alignment horizontal="center" vertical="center"/>
    </xf>
    <xf numFmtId="164" fontId="3330" fillId="0" borderId="0" xfId="0" applyNumberFormat="1" applyFont="1" applyAlignment="1">
      <alignment horizontal="center" vertical="center"/>
    </xf>
    <xf numFmtId="4" fontId="3331" fillId="0" borderId="0" xfId="0" applyNumberFormat="1" applyFont="1" applyAlignment="1">
      <alignment horizontal="center" vertical="center"/>
    </xf>
    <xf numFmtId="164" fontId="3332" fillId="0" borderId="0" xfId="0" applyNumberFormat="1" applyFont="1" applyAlignment="1">
      <alignment horizontal="center" vertical="center"/>
    </xf>
    <xf numFmtId="4" fontId="3333" fillId="0" borderId="0" xfId="0" applyNumberFormat="1" applyFont="1" applyAlignment="1">
      <alignment horizontal="center" vertical="center"/>
    </xf>
    <xf numFmtId="164" fontId="3334" fillId="0" borderId="0" xfId="0" applyNumberFormat="1" applyFont="1" applyAlignment="1">
      <alignment horizontal="center" vertical="center"/>
    </xf>
    <xf numFmtId="4" fontId="3335" fillId="0" borderId="0" xfId="0" applyNumberFormat="1" applyFont="1" applyAlignment="1">
      <alignment horizontal="center" vertical="center"/>
    </xf>
    <xf numFmtId="164" fontId="3336" fillId="0" borderId="0" xfId="0" applyNumberFormat="1" applyFont="1" applyAlignment="1">
      <alignment horizontal="center" vertical="center"/>
    </xf>
    <xf numFmtId="4" fontId="3337" fillId="0" borderId="0" xfId="0" applyNumberFormat="1" applyFont="1" applyAlignment="1">
      <alignment horizontal="center" vertical="center"/>
    </xf>
    <xf numFmtId="164" fontId="3338" fillId="0" borderId="0" xfId="0" applyNumberFormat="1" applyFont="1" applyAlignment="1">
      <alignment horizontal="center" vertical="center"/>
    </xf>
    <xf numFmtId="4" fontId="3339" fillId="0" borderId="0" xfId="0" applyNumberFormat="1" applyFont="1" applyAlignment="1">
      <alignment horizontal="center" vertical="center"/>
    </xf>
    <xf numFmtId="164" fontId="3340" fillId="0" borderId="0" xfId="0" applyNumberFormat="1" applyFont="1" applyAlignment="1">
      <alignment horizontal="center" vertical="center"/>
    </xf>
    <xf numFmtId="4" fontId="3341" fillId="0" borderId="0" xfId="0" applyNumberFormat="1" applyFont="1" applyAlignment="1">
      <alignment horizontal="center" vertical="center"/>
    </xf>
    <xf numFmtId="164" fontId="3342" fillId="0" borderId="0" xfId="0" applyNumberFormat="1" applyFont="1" applyAlignment="1">
      <alignment horizontal="center" vertical="center"/>
    </xf>
    <xf numFmtId="4" fontId="3343" fillId="0" borderId="0" xfId="0" applyNumberFormat="1" applyFont="1" applyAlignment="1">
      <alignment horizontal="center" vertical="center"/>
    </xf>
    <xf numFmtId="164" fontId="3344" fillId="0" borderId="0" xfId="0" applyNumberFormat="1" applyFont="1" applyAlignment="1">
      <alignment horizontal="center" vertical="center"/>
    </xf>
    <xf numFmtId="4" fontId="3345" fillId="0" borderId="0" xfId="0" applyNumberFormat="1" applyFont="1" applyAlignment="1">
      <alignment horizontal="center" vertical="center"/>
    </xf>
    <xf numFmtId="164" fontId="3346" fillId="0" borderId="0" xfId="0" applyNumberFormat="1" applyFont="1" applyAlignment="1">
      <alignment horizontal="center" vertical="center"/>
    </xf>
    <xf numFmtId="4" fontId="3347" fillId="0" borderId="0" xfId="0" applyNumberFormat="1" applyFont="1" applyAlignment="1">
      <alignment horizontal="center" vertical="center"/>
    </xf>
    <xf numFmtId="164" fontId="3348" fillId="0" borderId="0" xfId="0" applyNumberFormat="1" applyFont="1" applyAlignment="1">
      <alignment horizontal="center" vertical="center"/>
    </xf>
    <xf numFmtId="4" fontId="3349" fillId="0" borderId="0" xfId="0" applyNumberFormat="1" applyFont="1" applyAlignment="1">
      <alignment horizontal="center" vertical="center"/>
    </xf>
    <xf numFmtId="164" fontId="3350" fillId="0" borderId="0" xfId="0" applyNumberFormat="1" applyFont="1" applyAlignment="1">
      <alignment horizontal="center" vertical="center"/>
    </xf>
    <xf numFmtId="4" fontId="3351" fillId="0" borderId="0" xfId="0" applyNumberFormat="1" applyFont="1" applyAlignment="1">
      <alignment horizontal="center" vertical="center"/>
    </xf>
    <xf numFmtId="164" fontId="3352" fillId="0" borderId="0" xfId="0" applyNumberFormat="1" applyFont="1" applyAlignment="1">
      <alignment horizontal="center" vertical="center"/>
    </xf>
    <xf numFmtId="4" fontId="3353" fillId="0" borderId="0" xfId="0" applyNumberFormat="1" applyFont="1" applyAlignment="1">
      <alignment horizontal="center" vertical="center"/>
    </xf>
    <xf numFmtId="164" fontId="3354" fillId="0" borderId="0" xfId="0" applyNumberFormat="1" applyFont="1" applyAlignment="1">
      <alignment horizontal="center" vertical="center"/>
    </xf>
    <xf numFmtId="4" fontId="3355" fillId="0" borderId="0" xfId="0" applyNumberFormat="1" applyFont="1" applyAlignment="1">
      <alignment horizontal="center" vertical="center"/>
    </xf>
    <xf numFmtId="164" fontId="3356" fillId="0" borderId="0" xfId="0" applyNumberFormat="1" applyFont="1" applyAlignment="1">
      <alignment horizontal="center" vertical="center"/>
    </xf>
    <xf numFmtId="4" fontId="3357" fillId="0" borderId="0" xfId="0" applyNumberFormat="1" applyFont="1" applyAlignment="1">
      <alignment horizontal="center" vertical="center"/>
    </xf>
    <xf numFmtId="164" fontId="3358" fillId="0" borderId="0" xfId="0" applyNumberFormat="1" applyFont="1" applyAlignment="1">
      <alignment horizontal="center" vertical="center"/>
    </xf>
    <xf numFmtId="0" fontId="3359" fillId="0" borderId="0" xfId="0" applyFont="1" applyAlignment="1">
      <alignment horizontal="center" vertical="center" wrapText="1"/>
    </xf>
    <xf numFmtId="4" fontId="3366" fillId="0" borderId="0" xfId="0" applyNumberFormat="1" applyFont="1" applyAlignment="1">
      <alignment horizontal="center" vertical="center"/>
    </xf>
    <xf numFmtId="164" fontId="3367" fillId="0" borderId="0" xfId="0" applyNumberFormat="1" applyFont="1" applyAlignment="1">
      <alignment horizontal="center" vertical="center"/>
    </xf>
    <xf numFmtId="4" fontId="3368" fillId="0" borderId="0" xfId="0" applyNumberFormat="1" applyFont="1" applyAlignment="1">
      <alignment horizontal="center" vertical="center"/>
    </xf>
    <xf numFmtId="164" fontId="3369" fillId="0" borderId="0" xfId="0" applyNumberFormat="1" applyFont="1" applyAlignment="1">
      <alignment horizontal="center" vertical="center"/>
    </xf>
    <xf numFmtId="4" fontId="3370" fillId="0" borderId="0" xfId="0" applyNumberFormat="1" applyFont="1" applyAlignment="1">
      <alignment horizontal="center" vertical="center"/>
    </xf>
    <xf numFmtId="164" fontId="3371" fillId="0" borderId="0" xfId="0" applyNumberFormat="1" applyFont="1" applyAlignment="1">
      <alignment horizontal="center" vertical="center"/>
    </xf>
    <xf numFmtId="4" fontId="3372" fillId="0" borderId="0" xfId="0" applyNumberFormat="1" applyFont="1" applyAlignment="1">
      <alignment horizontal="center" vertical="center"/>
    </xf>
    <xf numFmtId="164" fontId="3373" fillId="0" borderId="0" xfId="0" applyNumberFormat="1" applyFont="1" applyAlignment="1">
      <alignment horizontal="center" vertical="center"/>
    </xf>
    <xf numFmtId="4" fontId="3374" fillId="0" borderId="0" xfId="0" applyNumberFormat="1" applyFont="1" applyAlignment="1">
      <alignment horizontal="center" vertical="center"/>
    </xf>
    <xf numFmtId="164" fontId="3375" fillId="0" borderId="0" xfId="0" applyNumberFormat="1" applyFont="1" applyAlignment="1">
      <alignment horizontal="center" vertical="center"/>
    </xf>
    <xf numFmtId="4" fontId="3376" fillId="0" borderId="0" xfId="0" applyNumberFormat="1" applyFont="1" applyAlignment="1">
      <alignment horizontal="center" vertical="center"/>
    </xf>
    <xf numFmtId="164" fontId="3377" fillId="0" borderId="0" xfId="0" applyNumberFormat="1" applyFont="1" applyAlignment="1">
      <alignment horizontal="center" vertical="center"/>
    </xf>
    <xf numFmtId="4" fontId="3378" fillId="0" borderId="0" xfId="0" applyNumberFormat="1" applyFont="1" applyAlignment="1">
      <alignment horizontal="center" vertical="center"/>
    </xf>
    <xf numFmtId="164" fontId="3379" fillId="0" borderId="0" xfId="0" applyNumberFormat="1" applyFont="1" applyAlignment="1">
      <alignment horizontal="center" vertical="center"/>
    </xf>
    <xf numFmtId="4" fontId="3380" fillId="0" borderId="0" xfId="0" applyNumberFormat="1" applyFont="1" applyAlignment="1">
      <alignment horizontal="center" vertical="center"/>
    </xf>
    <xf numFmtId="164" fontId="3381" fillId="0" borderId="0" xfId="0" applyNumberFormat="1" applyFont="1" applyAlignment="1">
      <alignment horizontal="center" vertical="center"/>
    </xf>
    <xf numFmtId="4" fontId="3382" fillId="0" borderId="0" xfId="0" applyNumberFormat="1" applyFont="1" applyAlignment="1">
      <alignment horizontal="center" vertical="center"/>
    </xf>
    <xf numFmtId="164" fontId="3383" fillId="0" borderId="0" xfId="0" applyNumberFormat="1" applyFont="1" applyAlignment="1">
      <alignment horizontal="center" vertical="center"/>
    </xf>
    <xf numFmtId="4" fontId="3384" fillId="0" borderId="0" xfId="0" applyNumberFormat="1" applyFont="1" applyAlignment="1">
      <alignment horizontal="center" vertical="center"/>
    </xf>
    <xf numFmtId="164" fontId="3385" fillId="0" borderId="0" xfId="0" applyNumberFormat="1" applyFont="1" applyAlignment="1">
      <alignment horizontal="center" vertical="center"/>
    </xf>
    <xf numFmtId="4" fontId="3386" fillId="0" borderId="0" xfId="0" applyNumberFormat="1" applyFont="1" applyAlignment="1">
      <alignment horizontal="center" vertical="center"/>
    </xf>
    <xf numFmtId="164" fontId="3387" fillId="0" borderId="0" xfId="0" applyNumberFormat="1" applyFont="1" applyAlignment="1">
      <alignment horizontal="center" vertical="center"/>
    </xf>
    <xf numFmtId="4" fontId="3388" fillId="0" borderId="0" xfId="0" applyNumberFormat="1" applyFont="1" applyAlignment="1">
      <alignment horizontal="center" vertical="center"/>
    </xf>
    <xf numFmtId="164" fontId="3389" fillId="0" borderId="0" xfId="0" applyNumberFormat="1" applyFont="1" applyAlignment="1">
      <alignment horizontal="center" vertical="center"/>
    </xf>
    <xf numFmtId="4" fontId="3390" fillId="0" borderId="0" xfId="0" applyNumberFormat="1" applyFont="1" applyAlignment="1">
      <alignment horizontal="center" vertical="center"/>
    </xf>
    <xf numFmtId="164" fontId="3391" fillId="0" borderId="0" xfId="0" applyNumberFormat="1" applyFont="1" applyAlignment="1">
      <alignment horizontal="center" vertical="center"/>
    </xf>
    <xf numFmtId="4" fontId="3392" fillId="0" borderId="0" xfId="0" applyNumberFormat="1" applyFont="1" applyAlignment="1">
      <alignment horizontal="center" vertical="center"/>
    </xf>
    <xf numFmtId="164" fontId="3393" fillId="0" borderId="0" xfId="0" applyNumberFormat="1" applyFont="1" applyAlignment="1">
      <alignment horizontal="center" vertical="center"/>
    </xf>
    <xf numFmtId="4" fontId="3394" fillId="0" borderId="0" xfId="0" applyNumberFormat="1" applyFont="1" applyAlignment="1">
      <alignment horizontal="center" vertical="center"/>
    </xf>
    <xf numFmtId="164" fontId="3395" fillId="0" borderId="0" xfId="0" applyNumberFormat="1" applyFont="1" applyAlignment="1">
      <alignment horizontal="center" vertical="center"/>
    </xf>
    <xf numFmtId="4" fontId="3396" fillId="0" borderId="0" xfId="0" applyNumberFormat="1" applyFont="1" applyAlignment="1">
      <alignment horizontal="center" vertical="center"/>
    </xf>
    <xf numFmtId="164" fontId="3397" fillId="0" borderId="0" xfId="0" applyNumberFormat="1" applyFont="1" applyAlignment="1">
      <alignment horizontal="center" vertical="center"/>
    </xf>
    <xf numFmtId="4" fontId="3398" fillId="0" borderId="0" xfId="0" applyNumberFormat="1" applyFont="1" applyAlignment="1">
      <alignment horizontal="center" vertical="center"/>
    </xf>
    <xf numFmtId="164" fontId="3399" fillId="0" borderId="0" xfId="0" applyNumberFormat="1" applyFont="1" applyAlignment="1">
      <alignment horizontal="center" vertical="center"/>
    </xf>
    <xf numFmtId="4" fontId="3400" fillId="0" borderId="0" xfId="0" applyNumberFormat="1" applyFont="1" applyAlignment="1">
      <alignment horizontal="center" vertical="center"/>
    </xf>
    <xf numFmtId="164" fontId="3401" fillId="0" borderId="0" xfId="0" applyNumberFormat="1" applyFont="1" applyAlignment="1">
      <alignment horizontal="center" vertical="center"/>
    </xf>
    <xf numFmtId="4" fontId="3402" fillId="0" borderId="0" xfId="0" applyNumberFormat="1" applyFont="1" applyAlignment="1">
      <alignment horizontal="center" vertical="center"/>
    </xf>
    <xf numFmtId="164" fontId="3403" fillId="0" borderId="0" xfId="0" applyNumberFormat="1" applyFont="1" applyAlignment="1">
      <alignment horizontal="center" vertical="center"/>
    </xf>
    <xf numFmtId="4" fontId="3404" fillId="0" borderId="0" xfId="0" applyNumberFormat="1" applyFont="1" applyAlignment="1">
      <alignment horizontal="center" vertical="center"/>
    </xf>
    <xf numFmtId="164" fontId="3405" fillId="0" borderId="0" xfId="0" applyNumberFormat="1" applyFont="1" applyAlignment="1">
      <alignment horizontal="center" vertical="center"/>
    </xf>
    <xf numFmtId="4" fontId="3406" fillId="0" borderId="0" xfId="0" applyNumberFormat="1" applyFont="1" applyAlignment="1">
      <alignment horizontal="center" vertical="center"/>
    </xf>
    <xf numFmtId="164" fontId="3407" fillId="0" borderId="0" xfId="0" applyNumberFormat="1" applyFont="1" applyAlignment="1">
      <alignment horizontal="center" vertical="center"/>
    </xf>
    <xf numFmtId="4" fontId="3408" fillId="0" borderId="0" xfId="0" applyNumberFormat="1" applyFont="1" applyAlignment="1">
      <alignment horizontal="center" vertical="center"/>
    </xf>
    <xf numFmtId="164" fontId="3409" fillId="0" borderId="0" xfId="0" applyNumberFormat="1" applyFont="1" applyAlignment="1">
      <alignment horizontal="center" vertical="center"/>
    </xf>
    <xf numFmtId="4" fontId="3410" fillId="0" borderId="0" xfId="0" applyNumberFormat="1" applyFont="1" applyAlignment="1">
      <alignment horizontal="center" vertical="center"/>
    </xf>
    <xf numFmtId="164" fontId="3411" fillId="0" borderId="0" xfId="0" applyNumberFormat="1" applyFont="1" applyAlignment="1">
      <alignment horizontal="center" vertical="center"/>
    </xf>
    <xf numFmtId="4" fontId="3412" fillId="0" borderId="0" xfId="0" applyNumberFormat="1" applyFont="1" applyAlignment="1">
      <alignment horizontal="center" vertical="center"/>
    </xf>
    <xf numFmtId="164" fontId="3413" fillId="0" borderId="0" xfId="0" applyNumberFormat="1" applyFont="1" applyAlignment="1">
      <alignment horizontal="center" vertical="center"/>
    </xf>
    <xf numFmtId="4" fontId="3414" fillId="0" borderId="0" xfId="0" applyNumberFormat="1" applyFont="1" applyAlignment="1">
      <alignment horizontal="center" vertical="center"/>
    </xf>
    <xf numFmtId="164" fontId="3415" fillId="0" borderId="0" xfId="0" applyNumberFormat="1" applyFont="1" applyAlignment="1">
      <alignment horizontal="center" vertical="center"/>
    </xf>
    <xf numFmtId="0" fontId="3416" fillId="3" borderId="1" xfId="0" applyFont="1" applyFill="1" applyBorder="1" applyAlignment="1">
      <alignment horizontal="center" vertical="center" wrapText="1"/>
    </xf>
    <xf numFmtId="164" fontId="3416" fillId="3" borderId="1" xfId="0" applyNumberFormat="1" applyFont="1" applyFill="1" applyBorder="1" applyAlignment="1">
      <alignment horizontal="center" vertical="center" wrapText="1"/>
    </xf>
    <xf numFmtId="0" fontId="3417" fillId="0" borderId="0" xfId="0" applyFont="1" applyAlignment="1">
      <alignment horizontal="center" vertical="center" wrapText="1"/>
    </xf>
    <xf numFmtId="4" fontId="3424" fillId="0" borderId="0" xfId="0" applyNumberFormat="1" applyFont="1" applyAlignment="1">
      <alignment horizontal="center" vertical="center"/>
    </xf>
    <xf numFmtId="164" fontId="3425" fillId="0" borderId="0" xfId="0" applyNumberFormat="1" applyFont="1" applyAlignment="1">
      <alignment horizontal="center" vertical="center"/>
    </xf>
    <xf numFmtId="4" fontId="3426" fillId="0" borderId="0" xfId="0" applyNumberFormat="1" applyFont="1" applyAlignment="1">
      <alignment horizontal="center" vertical="center"/>
    </xf>
    <xf numFmtId="164" fontId="3427" fillId="0" borderId="0" xfId="0" applyNumberFormat="1" applyFont="1" applyAlignment="1">
      <alignment horizontal="center" vertical="center"/>
    </xf>
    <xf numFmtId="4" fontId="3428" fillId="0" borderId="0" xfId="0" applyNumberFormat="1" applyFont="1" applyAlignment="1">
      <alignment horizontal="center" vertical="center"/>
    </xf>
    <xf numFmtId="164" fontId="3429" fillId="0" borderId="0" xfId="0" applyNumberFormat="1" applyFont="1" applyAlignment="1">
      <alignment horizontal="center" vertical="center"/>
    </xf>
    <xf numFmtId="4" fontId="3430" fillId="0" borderId="0" xfId="0" applyNumberFormat="1" applyFont="1" applyAlignment="1">
      <alignment horizontal="center" vertical="center"/>
    </xf>
    <xf numFmtId="164" fontId="3431" fillId="0" borderId="0" xfId="0" applyNumberFormat="1" applyFont="1" applyAlignment="1">
      <alignment horizontal="center" vertical="center"/>
    </xf>
    <xf numFmtId="4" fontId="3432" fillId="0" borderId="0" xfId="0" applyNumberFormat="1" applyFont="1" applyAlignment="1">
      <alignment horizontal="center" vertical="center"/>
    </xf>
    <xf numFmtId="164" fontId="3433" fillId="0" borderId="0" xfId="0" applyNumberFormat="1" applyFont="1" applyAlignment="1">
      <alignment horizontal="center" vertical="center"/>
    </xf>
    <xf numFmtId="4" fontId="3434" fillId="0" borderId="0" xfId="0" applyNumberFormat="1" applyFont="1" applyAlignment="1">
      <alignment horizontal="center" vertical="center"/>
    </xf>
    <xf numFmtId="164" fontId="3435" fillId="0" borderId="0" xfId="0" applyNumberFormat="1" applyFont="1" applyAlignment="1">
      <alignment horizontal="center" vertical="center"/>
    </xf>
    <xf numFmtId="4" fontId="3436" fillId="0" borderId="0" xfId="0" applyNumberFormat="1" applyFont="1" applyAlignment="1">
      <alignment horizontal="center" vertical="center"/>
    </xf>
    <xf numFmtId="164" fontId="3437" fillId="0" borderId="0" xfId="0" applyNumberFormat="1" applyFont="1" applyAlignment="1">
      <alignment horizontal="center" vertical="center"/>
    </xf>
    <xf numFmtId="4" fontId="3438" fillId="0" borderId="0" xfId="0" applyNumberFormat="1" applyFont="1" applyAlignment="1">
      <alignment horizontal="center" vertical="center"/>
    </xf>
    <xf numFmtId="164" fontId="3439" fillId="0" borderId="0" xfId="0" applyNumberFormat="1" applyFont="1" applyAlignment="1">
      <alignment horizontal="center" vertical="center"/>
    </xf>
    <xf numFmtId="4" fontId="3440" fillId="0" borderId="0" xfId="0" applyNumberFormat="1" applyFont="1" applyAlignment="1">
      <alignment horizontal="center" vertical="center"/>
    </xf>
    <xf numFmtId="164" fontId="3441" fillId="0" borderId="0" xfId="0" applyNumberFormat="1" applyFont="1" applyAlignment="1">
      <alignment horizontal="center" vertical="center"/>
    </xf>
    <xf numFmtId="4" fontId="3442" fillId="0" borderId="0" xfId="0" applyNumberFormat="1" applyFont="1" applyAlignment="1">
      <alignment horizontal="center" vertical="center"/>
    </xf>
    <xf numFmtId="164" fontId="3443" fillId="0" borderId="0" xfId="0" applyNumberFormat="1" applyFont="1" applyAlignment="1">
      <alignment horizontal="center" vertical="center"/>
    </xf>
    <xf numFmtId="4" fontId="3444" fillId="0" borderId="0" xfId="0" applyNumberFormat="1" applyFont="1" applyAlignment="1">
      <alignment horizontal="center" vertical="center"/>
    </xf>
    <xf numFmtId="164" fontId="3445" fillId="0" borderId="0" xfId="0" applyNumberFormat="1" applyFont="1" applyAlignment="1">
      <alignment horizontal="center" vertical="center"/>
    </xf>
    <xf numFmtId="4" fontId="3446" fillId="0" borderId="0" xfId="0" applyNumberFormat="1" applyFont="1" applyAlignment="1">
      <alignment horizontal="center" vertical="center"/>
    </xf>
    <xf numFmtId="164" fontId="3447" fillId="0" borderId="0" xfId="0" applyNumberFormat="1" applyFont="1" applyAlignment="1">
      <alignment horizontal="center" vertical="center"/>
    </xf>
    <xf numFmtId="4" fontId="3448" fillId="0" borderId="0" xfId="0" applyNumberFormat="1" applyFont="1" applyAlignment="1">
      <alignment horizontal="center" vertical="center"/>
    </xf>
    <xf numFmtId="164" fontId="3449" fillId="0" borderId="0" xfId="0" applyNumberFormat="1" applyFont="1" applyAlignment="1">
      <alignment horizontal="center" vertical="center"/>
    </xf>
    <xf numFmtId="4" fontId="3450" fillId="0" borderId="0" xfId="0" applyNumberFormat="1" applyFont="1" applyAlignment="1">
      <alignment horizontal="center" vertical="center"/>
    </xf>
    <xf numFmtId="164" fontId="3451" fillId="0" borderId="0" xfId="0" applyNumberFormat="1" applyFont="1" applyAlignment="1">
      <alignment horizontal="center" vertical="center"/>
    </xf>
    <xf numFmtId="4" fontId="3452" fillId="0" borderId="0" xfId="0" applyNumberFormat="1" applyFont="1" applyAlignment="1">
      <alignment horizontal="center" vertical="center"/>
    </xf>
    <xf numFmtId="164" fontId="3453" fillId="0" borderId="0" xfId="0" applyNumberFormat="1" applyFont="1" applyAlignment="1">
      <alignment horizontal="center" vertical="center"/>
    </xf>
    <xf numFmtId="4" fontId="3454" fillId="0" borderId="0" xfId="0" applyNumberFormat="1" applyFont="1" applyAlignment="1">
      <alignment horizontal="center" vertical="center"/>
    </xf>
    <xf numFmtId="164" fontId="3455" fillId="0" borderId="0" xfId="0" applyNumberFormat="1" applyFont="1" applyAlignment="1">
      <alignment horizontal="center" vertical="center"/>
    </xf>
    <xf numFmtId="4" fontId="3456" fillId="0" borderId="0" xfId="0" applyNumberFormat="1" applyFont="1" applyAlignment="1">
      <alignment horizontal="center" vertical="center"/>
    </xf>
    <xf numFmtId="164" fontId="3457" fillId="0" borderId="0" xfId="0" applyNumberFormat="1" applyFont="1" applyAlignment="1">
      <alignment horizontal="center" vertical="center"/>
    </xf>
    <xf numFmtId="4" fontId="3458" fillId="0" borderId="0" xfId="0" applyNumberFormat="1" applyFont="1" applyAlignment="1">
      <alignment horizontal="center" vertical="center"/>
    </xf>
    <xf numFmtId="164" fontId="3459" fillId="0" borderId="0" xfId="0" applyNumberFormat="1" applyFont="1" applyAlignment="1">
      <alignment horizontal="center" vertical="center"/>
    </xf>
    <xf numFmtId="4" fontId="3460" fillId="0" borderId="0" xfId="0" applyNumberFormat="1" applyFont="1" applyAlignment="1">
      <alignment horizontal="center" vertical="center"/>
    </xf>
    <xf numFmtId="164" fontId="3461" fillId="0" borderId="0" xfId="0" applyNumberFormat="1" applyFont="1" applyAlignment="1">
      <alignment horizontal="center" vertical="center"/>
    </xf>
    <xf numFmtId="4" fontId="3462" fillId="0" borderId="0" xfId="0" applyNumberFormat="1" applyFont="1" applyAlignment="1">
      <alignment horizontal="center" vertical="center"/>
    </xf>
    <xf numFmtId="164" fontId="3463" fillId="0" borderId="0" xfId="0" applyNumberFormat="1" applyFont="1" applyAlignment="1">
      <alignment horizontal="center" vertical="center"/>
    </xf>
    <xf numFmtId="4" fontId="3464" fillId="0" borderId="0" xfId="0" applyNumberFormat="1" applyFont="1" applyAlignment="1">
      <alignment horizontal="center" vertical="center"/>
    </xf>
    <xf numFmtId="164" fontId="3465" fillId="0" borderId="0" xfId="0" applyNumberFormat="1" applyFont="1" applyAlignment="1">
      <alignment horizontal="center" vertical="center"/>
    </xf>
    <xf numFmtId="4" fontId="3466" fillId="0" borderId="0" xfId="0" applyNumberFormat="1" applyFont="1" applyAlignment="1">
      <alignment horizontal="center" vertical="center"/>
    </xf>
    <xf numFmtId="164" fontId="3467" fillId="0" borderId="0" xfId="0" applyNumberFormat="1" applyFont="1" applyAlignment="1">
      <alignment horizontal="center" vertical="center"/>
    </xf>
    <xf numFmtId="4" fontId="3468" fillId="0" borderId="0" xfId="0" applyNumberFormat="1" applyFont="1" applyAlignment="1">
      <alignment horizontal="center" vertical="center"/>
    </xf>
    <xf numFmtId="164" fontId="3469" fillId="0" borderId="0" xfId="0" applyNumberFormat="1" applyFont="1" applyAlignment="1">
      <alignment horizontal="center" vertical="center"/>
    </xf>
    <xf numFmtId="4" fontId="3470" fillId="0" borderId="0" xfId="0" applyNumberFormat="1" applyFont="1" applyAlignment="1">
      <alignment horizontal="center" vertical="center"/>
    </xf>
    <xf numFmtId="164" fontId="3471" fillId="0" borderId="0" xfId="0" applyNumberFormat="1" applyFont="1" applyAlignment="1">
      <alignment horizontal="center" vertical="center"/>
    </xf>
    <xf numFmtId="4" fontId="3472" fillId="0" borderId="0" xfId="0" applyNumberFormat="1" applyFont="1" applyAlignment="1">
      <alignment horizontal="center" vertical="center"/>
    </xf>
    <xf numFmtId="164" fontId="3473" fillId="0" borderId="0" xfId="0" applyNumberFormat="1" applyFont="1" applyAlignment="1">
      <alignment horizontal="center" vertical="center"/>
    </xf>
    <xf numFmtId="0" fontId="3474" fillId="0" borderId="0" xfId="0" applyFont="1" applyAlignment="1">
      <alignment horizontal="center" vertical="center" wrapText="1"/>
    </xf>
    <xf numFmtId="4" fontId="3481" fillId="0" borderId="0" xfId="0" applyNumberFormat="1" applyFont="1" applyAlignment="1">
      <alignment horizontal="center" vertical="center"/>
    </xf>
    <xf numFmtId="164" fontId="3482" fillId="0" borderId="0" xfId="0" applyNumberFormat="1" applyFont="1" applyAlignment="1">
      <alignment horizontal="center" vertical="center"/>
    </xf>
    <xf numFmtId="4" fontId="3483" fillId="0" borderId="0" xfId="0" applyNumberFormat="1" applyFont="1" applyAlignment="1">
      <alignment horizontal="center" vertical="center"/>
    </xf>
    <xf numFmtId="164" fontId="3484" fillId="0" borderId="0" xfId="0" applyNumberFormat="1" applyFont="1" applyAlignment="1">
      <alignment horizontal="center" vertical="center"/>
    </xf>
    <xf numFmtId="4" fontId="3485" fillId="0" borderId="0" xfId="0" applyNumberFormat="1" applyFont="1" applyAlignment="1">
      <alignment horizontal="center" vertical="center"/>
    </xf>
    <xf numFmtId="164" fontId="3486" fillId="0" borderId="0" xfId="0" applyNumberFormat="1" applyFont="1" applyAlignment="1">
      <alignment horizontal="center" vertical="center"/>
    </xf>
    <xf numFmtId="4" fontId="3487" fillId="0" borderId="0" xfId="0" applyNumberFormat="1" applyFont="1" applyAlignment="1">
      <alignment horizontal="center" vertical="center"/>
    </xf>
    <xf numFmtId="164" fontId="3488" fillId="0" borderId="0" xfId="0" applyNumberFormat="1" applyFont="1" applyAlignment="1">
      <alignment horizontal="center" vertical="center"/>
    </xf>
    <xf numFmtId="4" fontId="3489" fillId="0" borderId="0" xfId="0" applyNumberFormat="1" applyFont="1" applyAlignment="1">
      <alignment horizontal="center" vertical="center"/>
    </xf>
    <xf numFmtId="164" fontId="3490" fillId="0" borderId="0" xfId="0" applyNumberFormat="1" applyFont="1" applyAlignment="1">
      <alignment horizontal="center" vertical="center"/>
    </xf>
    <xf numFmtId="4" fontId="3491" fillId="0" borderId="0" xfId="0" applyNumberFormat="1" applyFont="1" applyAlignment="1">
      <alignment horizontal="center" vertical="center"/>
    </xf>
    <xf numFmtId="164" fontId="3492" fillId="0" borderId="0" xfId="0" applyNumberFormat="1" applyFont="1" applyAlignment="1">
      <alignment horizontal="center" vertical="center"/>
    </xf>
    <xf numFmtId="4" fontId="3493" fillId="0" borderId="0" xfId="0" applyNumberFormat="1" applyFont="1" applyAlignment="1">
      <alignment horizontal="center" vertical="center"/>
    </xf>
    <xf numFmtId="164" fontId="3494" fillId="0" borderId="0" xfId="0" applyNumberFormat="1" applyFont="1" applyAlignment="1">
      <alignment horizontal="center" vertical="center"/>
    </xf>
    <xf numFmtId="4" fontId="3495" fillId="0" borderId="0" xfId="0" applyNumberFormat="1" applyFont="1" applyAlignment="1">
      <alignment horizontal="center" vertical="center"/>
    </xf>
    <xf numFmtId="164" fontId="3496" fillId="0" borderId="0" xfId="0" applyNumberFormat="1" applyFont="1" applyAlignment="1">
      <alignment horizontal="center" vertical="center"/>
    </xf>
    <xf numFmtId="4" fontId="3497" fillId="0" borderId="0" xfId="0" applyNumberFormat="1" applyFont="1" applyAlignment="1">
      <alignment horizontal="center" vertical="center"/>
    </xf>
    <xf numFmtId="164" fontId="3498" fillId="0" borderId="0" xfId="0" applyNumberFormat="1" applyFont="1" applyAlignment="1">
      <alignment horizontal="center" vertical="center"/>
    </xf>
    <xf numFmtId="4" fontId="3499" fillId="0" borderId="0" xfId="0" applyNumberFormat="1" applyFont="1" applyAlignment="1">
      <alignment horizontal="center" vertical="center"/>
    </xf>
    <xf numFmtId="164" fontId="3500" fillId="0" borderId="0" xfId="0" applyNumberFormat="1" applyFont="1" applyAlignment="1">
      <alignment horizontal="center" vertical="center"/>
    </xf>
    <xf numFmtId="4" fontId="3501" fillId="0" borderId="0" xfId="0" applyNumberFormat="1" applyFont="1" applyAlignment="1">
      <alignment horizontal="center" vertical="center"/>
    </xf>
    <xf numFmtId="164" fontId="3502" fillId="0" borderId="0" xfId="0" applyNumberFormat="1" applyFont="1" applyAlignment="1">
      <alignment horizontal="center" vertical="center"/>
    </xf>
    <xf numFmtId="4" fontId="3503" fillId="0" borderId="0" xfId="0" applyNumberFormat="1" applyFont="1" applyAlignment="1">
      <alignment horizontal="center" vertical="center"/>
    </xf>
    <xf numFmtId="164" fontId="3504" fillId="0" borderId="0" xfId="0" applyNumberFormat="1" applyFont="1" applyAlignment="1">
      <alignment horizontal="center" vertical="center"/>
    </xf>
    <xf numFmtId="4" fontId="3505" fillId="0" borderId="0" xfId="0" applyNumberFormat="1" applyFont="1" applyAlignment="1">
      <alignment horizontal="center" vertical="center"/>
    </xf>
    <xf numFmtId="164" fontId="3506" fillId="0" borderId="0" xfId="0" applyNumberFormat="1" applyFont="1" applyAlignment="1">
      <alignment horizontal="center" vertical="center"/>
    </xf>
    <xf numFmtId="4" fontId="3507" fillId="0" borderId="0" xfId="0" applyNumberFormat="1" applyFont="1" applyAlignment="1">
      <alignment horizontal="center" vertical="center"/>
    </xf>
    <xf numFmtId="164" fontId="3508" fillId="0" borderId="0" xfId="0" applyNumberFormat="1" applyFont="1" applyAlignment="1">
      <alignment horizontal="center" vertical="center"/>
    </xf>
    <xf numFmtId="4" fontId="3509" fillId="0" borderId="0" xfId="0" applyNumberFormat="1" applyFont="1" applyAlignment="1">
      <alignment horizontal="center" vertical="center"/>
    </xf>
    <xf numFmtId="164" fontId="3510" fillId="0" borderId="0" xfId="0" applyNumberFormat="1" applyFont="1" applyAlignment="1">
      <alignment horizontal="center" vertical="center"/>
    </xf>
    <xf numFmtId="4" fontId="3511" fillId="0" borderId="0" xfId="0" applyNumberFormat="1" applyFont="1" applyAlignment="1">
      <alignment horizontal="center" vertical="center"/>
    </xf>
    <xf numFmtId="164" fontId="3512" fillId="0" borderId="0" xfId="0" applyNumberFormat="1" applyFont="1" applyAlignment="1">
      <alignment horizontal="center" vertical="center"/>
    </xf>
    <xf numFmtId="4" fontId="3513" fillId="0" borderId="0" xfId="0" applyNumberFormat="1" applyFont="1" applyAlignment="1">
      <alignment horizontal="center" vertical="center"/>
    </xf>
    <xf numFmtId="164" fontId="3514" fillId="0" borderId="0" xfId="0" applyNumberFormat="1" applyFont="1" applyAlignment="1">
      <alignment horizontal="center" vertical="center"/>
    </xf>
    <xf numFmtId="4" fontId="3515" fillId="0" borderId="0" xfId="0" applyNumberFormat="1" applyFont="1" applyAlignment="1">
      <alignment horizontal="center" vertical="center"/>
    </xf>
    <xf numFmtId="164" fontId="3516" fillId="0" borderId="0" xfId="0" applyNumberFormat="1" applyFont="1" applyAlignment="1">
      <alignment horizontal="center" vertical="center"/>
    </xf>
    <xf numFmtId="4" fontId="3517" fillId="0" borderId="0" xfId="0" applyNumberFormat="1" applyFont="1" applyAlignment="1">
      <alignment horizontal="center" vertical="center"/>
    </xf>
    <xf numFmtId="164" fontId="3518" fillId="0" borderId="0" xfId="0" applyNumberFormat="1" applyFont="1" applyAlignment="1">
      <alignment horizontal="center" vertical="center"/>
    </xf>
    <xf numFmtId="4" fontId="3519" fillId="0" borderId="0" xfId="0" applyNumberFormat="1" applyFont="1" applyAlignment="1">
      <alignment horizontal="center" vertical="center"/>
    </xf>
    <xf numFmtId="164" fontId="3520" fillId="0" borderId="0" xfId="0" applyNumberFormat="1" applyFont="1" applyAlignment="1">
      <alignment horizontal="center" vertical="center"/>
    </xf>
    <xf numFmtId="4" fontId="3521" fillId="0" borderId="0" xfId="0" applyNumberFormat="1" applyFont="1" applyAlignment="1">
      <alignment horizontal="center" vertical="center"/>
    </xf>
    <xf numFmtId="164" fontId="3522" fillId="0" borderId="0" xfId="0" applyNumberFormat="1" applyFont="1" applyAlignment="1">
      <alignment horizontal="center" vertical="center"/>
    </xf>
    <xf numFmtId="4" fontId="3523" fillId="0" borderId="0" xfId="0" applyNumberFormat="1" applyFont="1" applyAlignment="1">
      <alignment horizontal="center" vertical="center"/>
    </xf>
    <xf numFmtId="164" fontId="3524" fillId="0" borderId="0" xfId="0" applyNumberFormat="1" applyFont="1" applyAlignment="1">
      <alignment horizontal="center" vertical="center"/>
    </xf>
    <xf numFmtId="4" fontId="3525" fillId="0" borderId="0" xfId="0" applyNumberFormat="1" applyFont="1" applyAlignment="1">
      <alignment horizontal="center" vertical="center"/>
    </xf>
    <xf numFmtId="164" fontId="3526" fillId="0" borderId="0" xfId="0" applyNumberFormat="1" applyFont="1" applyAlignment="1">
      <alignment horizontal="center" vertical="center"/>
    </xf>
    <xf numFmtId="4" fontId="3527" fillId="0" borderId="0" xfId="0" applyNumberFormat="1" applyFont="1" applyAlignment="1">
      <alignment horizontal="center" vertical="center"/>
    </xf>
    <xf numFmtId="164" fontId="3528" fillId="0" borderId="0" xfId="0" applyNumberFormat="1" applyFont="1" applyAlignment="1">
      <alignment horizontal="center" vertical="center"/>
    </xf>
    <xf numFmtId="4" fontId="3529" fillId="0" borderId="0" xfId="0" applyNumberFormat="1" applyFont="1" applyAlignment="1">
      <alignment horizontal="center" vertical="center"/>
    </xf>
    <xf numFmtId="164" fontId="3530" fillId="0" borderId="0" xfId="0" applyNumberFormat="1" applyFont="1" applyAlignment="1">
      <alignment horizontal="center" vertical="center"/>
    </xf>
    <xf numFmtId="0" fontId="3531" fillId="0" borderId="0" xfId="0" applyFont="1" applyAlignment="1">
      <alignment horizontal="center" vertical="center" wrapText="1"/>
    </xf>
    <xf numFmtId="4" fontId="3538" fillId="0" borderId="0" xfId="0" applyNumberFormat="1" applyFont="1" applyAlignment="1">
      <alignment horizontal="center" vertical="center"/>
    </xf>
    <xf numFmtId="164" fontId="3539" fillId="0" borderId="0" xfId="0" applyNumberFormat="1" applyFont="1" applyAlignment="1">
      <alignment horizontal="center" vertical="center"/>
    </xf>
    <xf numFmtId="4" fontId="3540" fillId="0" borderId="0" xfId="0" applyNumberFormat="1" applyFont="1" applyAlignment="1">
      <alignment horizontal="center" vertical="center"/>
    </xf>
    <xf numFmtId="164" fontId="3541" fillId="0" borderId="0" xfId="0" applyNumberFormat="1" applyFont="1" applyAlignment="1">
      <alignment horizontal="center" vertical="center"/>
    </xf>
    <xf numFmtId="4" fontId="3542" fillId="0" borderId="0" xfId="0" applyNumberFormat="1" applyFont="1" applyAlignment="1">
      <alignment horizontal="center" vertical="center"/>
    </xf>
    <xf numFmtId="164" fontId="3543" fillId="0" borderId="0" xfId="0" applyNumberFormat="1" applyFont="1" applyAlignment="1">
      <alignment horizontal="center" vertical="center"/>
    </xf>
    <xf numFmtId="4" fontId="3544" fillId="0" borderId="0" xfId="0" applyNumberFormat="1" applyFont="1" applyAlignment="1">
      <alignment horizontal="center" vertical="center"/>
    </xf>
    <xf numFmtId="164" fontId="3545" fillId="0" borderId="0" xfId="0" applyNumberFormat="1" applyFont="1" applyAlignment="1">
      <alignment horizontal="center" vertical="center"/>
    </xf>
    <xf numFmtId="4" fontId="3546" fillId="0" borderId="0" xfId="0" applyNumberFormat="1" applyFont="1" applyAlignment="1">
      <alignment horizontal="center" vertical="center"/>
    </xf>
    <xf numFmtId="164" fontId="3547" fillId="0" borderId="0" xfId="0" applyNumberFormat="1" applyFont="1" applyAlignment="1">
      <alignment horizontal="center" vertical="center"/>
    </xf>
    <xf numFmtId="4" fontId="3548" fillId="0" borderId="0" xfId="0" applyNumberFormat="1" applyFont="1" applyAlignment="1">
      <alignment horizontal="center" vertical="center"/>
    </xf>
    <xf numFmtId="164" fontId="3549" fillId="0" borderId="0" xfId="0" applyNumberFormat="1" applyFont="1" applyAlignment="1">
      <alignment horizontal="center" vertical="center"/>
    </xf>
    <xf numFmtId="4" fontId="3550" fillId="0" borderId="0" xfId="0" applyNumberFormat="1" applyFont="1" applyAlignment="1">
      <alignment horizontal="center" vertical="center"/>
    </xf>
    <xf numFmtId="164" fontId="3551" fillId="0" borderId="0" xfId="0" applyNumberFormat="1" applyFont="1" applyAlignment="1">
      <alignment horizontal="center" vertical="center"/>
    </xf>
    <xf numFmtId="4" fontId="3552" fillId="0" borderId="0" xfId="0" applyNumberFormat="1" applyFont="1" applyAlignment="1">
      <alignment horizontal="center" vertical="center"/>
    </xf>
    <xf numFmtId="164" fontId="3553" fillId="0" borderId="0" xfId="0" applyNumberFormat="1" applyFont="1" applyAlignment="1">
      <alignment horizontal="center" vertical="center"/>
    </xf>
    <xf numFmtId="4" fontId="3554" fillId="0" borderId="0" xfId="0" applyNumberFormat="1" applyFont="1" applyAlignment="1">
      <alignment horizontal="center" vertical="center"/>
    </xf>
    <xf numFmtId="164" fontId="3555" fillId="0" borderId="0" xfId="0" applyNumberFormat="1" applyFont="1" applyAlignment="1">
      <alignment horizontal="center" vertical="center"/>
    </xf>
    <xf numFmtId="4" fontId="3556" fillId="0" borderId="0" xfId="0" applyNumberFormat="1" applyFont="1" applyAlignment="1">
      <alignment horizontal="center" vertical="center"/>
    </xf>
    <xf numFmtId="164" fontId="3557" fillId="0" borderId="0" xfId="0" applyNumberFormat="1" applyFont="1" applyAlignment="1">
      <alignment horizontal="center" vertical="center"/>
    </xf>
    <xf numFmtId="4" fontId="3558" fillId="0" borderId="0" xfId="0" applyNumberFormat="1" applyFont="1" applyAlignment="1">
      <alignment horizontal="center" vertical="center"/>
    </xf>
    <xf numFmtId="164" fontId="3559" fillId="0" borderId="0" xfId="0" applyNumberFormat="1" applyFont="1" applyAlignment="1">
      <alignment horizontal="center" vertical="center"/>
    </xf>
    <xf numFmtId="4" fontId="3560" fillId="0" borderId="0" xfId="0" applyNumberFormat="1" applyFont="1" applyAlignment="1">
      <alignment horizontal="center" vertical="center"/>
    </xf>
    <xf numFmtId="164" fontId="3561" fillId="0" borderId="0" xfId="0" applyNumberFormat="1" applyFont="1" applyAlignment="1">
      <alignment horizontal="center" vertical="center"/>
    </xf>
    <xf numFmtId="4" fontId="3562" fillId="0" borderId="0" xfId="0" applyNumberFormat="1" applyFont="1" applyAlignment="1">
      <alignment horizontal="center" vertical="center"/>
    </xf>
    <xf numFmtId="164" fontId="3563" fillId="0" borderId="0" xfId="0" applyNumberFormat="1" applyFont="1" applyAlignment="1">
      <alignment horizontal="center" vertical="center"/>
    </xf>
    <xf numFmtId="4" fontId="3564" fillId="0" borderId="0" xfId="0" applyNumberFormat="1" applyFont="1" applyAlignment="1">
      <alignment horizontal="center" vertical="center"/>
    </xf>
    <xf numFmtId="164" fontId="3565" fillId="0" borderId="0" xfId="0" applyNumberFormat="1" applyFont="1" applyAlignment="1">
      <alignment horizontal="center" vertical="center"/>
    </xf>
    <xf numFmtId="4" fontId="3566" fillId="0" borderId="0" xfId="0" applyNumberFormat="1" applyFont="1" applyAlignment="1">
      <alignment horizontal="center" vertical="center"/>
    </xf>
    <xf numFmtId="164" fontId="3567" fillId="0" borderId="0" xfId="0" applyNumberFormat="1" applyFont="1" applyAlignment="1">
      <alignment horizontal="center" vertical="center"/>
    </xf>
    <xf numFmtId="4" fontId="3568" fillId="0" borderId="0" xfId="0" applyNumberFormat="1" applyFont="1" applyAlignment="1">
      <alignment horizontal="center" vertical="center"/>
    </xf>
    <xf numFmtId="164" fontId="3569" fillId="0" borderId="0" xfId="0" applyNumberFormat="1" applyFont="1" applyAlignment="1">
      <alignment horizontal="center" vertical="center"/>
    </xf>
    <xf numFmtId="4" fontId="3570" fillId="0" borderId="0" xfId="0" applyNumberFormat="1" applyFont="1" applyAlignment="1">
      <alignment horizontal="center" vertical="center"/>
    </xf>
    <xf numFmtId="164" fontId="3571" fillId="0" borderId="0" xfId="0" applyNumberFormat="1" applyFont="1" applyAlignment="1">
      <alignment horizontal="center" vertical="center"/>
    </xf>
    <xf numFmtId="4" fontId="3572" fillId="0" borderId="0" xfId="0" applyNumberFormat="1" applyFont="1" applyAlignment="1">
      <alignment horizontal="center" vertical="center"/>
    </xf>
    <xf numFmtId="164" fontId="3573" fillId="0" borderId="0" xfId="0" applyNumberFormat="1" applyFont="1" applyAlignment="1">
      <alignment horizontal="center" vertical="center"/>
    </xf>
    <xf numFmtId="4" fontId="3574" fillId="0" borderId="0" xfId="0" applyNumberFormat="1" applyFont="1" applyAlignment="1">
      <alignment horizontal="center" vertical="center"/>
    </xf>
    <xf numFmtId="164" fontId="3575" fillId="0" borderId="0" xfId="0" applyNumberFormat="1" applyFont="1" applyAlignment="1">
      <alignment horizontal="center" vertical="center"/>
    </xf>
    <xf numFmtId="4" fontId="3576" fillId="0" borderId="0" xfId="0" applyNumberFormat="1" applyFont="1" applyAlignment="1">
      <alignment horizontal="center" vertical="center"/>
    </xf>
    <xf numFmtId="164" fontId="3577" fillId="0" borderId="0" xfId="0" applyNumberFormat="1" applyFont="1" applyAlignment="1">
      <alignment horizontal="center" vertical="center"/>
    </xf>
    <xf numFmtId="4" fontId="3578" fillId="0" borderId="0" xfId="0" applyNumberFormat="1" applyFont="1" applyAlignment="1">
      <alignment horizontal="center" vertical="center"/>
    </xf>
    <xf numFmtId="164" fontId="3579" fillId="0" borderId="0" xfId="0" applyNumberFormat="1" applyFont="1" applyAlignment="1">
      <alignment horizontal="center" vertical="center"/>
    </xf>
    <xf numFmtId="4" fontId="3580" fillId="0" borderId="0" xfId="0" applyNumberFormat="1" applyFont="1" applyAlignment="1">
      <alignment horizontal="center" vertical="center"/>
    </xf>
    <xf numFmtId="164" fontId="3581" fillId="0" borderId="0" xfId="0" applyNumberFormat="1" applyFont="1" applyAlignment="1">
      <alignment horizontal="center" vertical="center"/>
    </xf>
    <xf numFmtId="4" fontId="3582" fillId="0" borderId="0" xfId="0" applyNumberFormat="1" applyFont="1" applyAlignment="1">
      <alignment horizontal="center" vertical="center"/>
    </xf>
    <xf numFmtId="164" fontId="3583" fillId="0" borderId="0" xfId="0" applyNumberFormat="1" applyFont="1" applyAlignment="1">
      <alignment horizontal="center" vertical="center"/>
    </xf>
    <xf numFmtId="4" fontId="3584" fillId="0" borderId="0" xfId="0" applyNumberFormat="1" applyFont="1" applyAlignment="1">
      <alignment horizontal="center" vertical="center"/>
    </xf>
    <xf numFmtId="164" fontId="3585" fillId="0" borderId="0" xfId="0" applyNumberFormat="1" applyFont="1" applyAlignment="1">
      <alignment horizontal="center" vertical="center"/>
    </xf>
    <xf numFmtId="4" fontId="3586" fillId="0" borderId="0" xfId="0" applyNumberFormat="1" applyFont="1" applyAlignment="1">
      <alignment horizontal="center" vertical="center"/>
    </xf>
    <xf numFmtId="164" fontId="3587" fillId="0" borderId="0" xfId="0" applyNumberFormat="1" applyFont="1" applyAlignment="1">
      <alignment horizontal="center" vertical="center"/>
    </xf>
    <xf numFmtId="0" fontId="3588" fillId="0" borderId="0" xfId="0" applyFont="1" applyAlignment="1">
      <alignment horizontal="center" vertical="center" wrapText="1"/>
    </xf>
    <xf numFmtId="4" fontId="3595" fillId="0" borderId="0" xfId="0" applyNumberFormat="1" applyFont="1" applyAlignment="1">
      <alignment horizontal="center" vertical="center"/>
    </xf>
    <xf numFmtId="164" fontId="3596" fillId="0" borderId="0" xfId="0" applyNumberFormat="1" applyFont="1" applyAlignment="1">
      <alignment horizontal="center" vertical="center"/>
    </xf>
    <xf numFmtId="4" fontId="3597" fillId="0" borderId="0" xfId="0" applyNumberFormat="1" applyFont="1" applyAlignment="1">
      <alignment horizontal="center" vertical="center"/>
    </xf>
    <xf numFmtId="164" fontId="3598" fillId="0" borderId="0" xfId="0" applyNumberFormat="1" applyFont="1" applyAlignment="1">
      <alignment horizontal="center" vertical="center"/>
    </xf>
    <xf numFmtId="4" fontId="3599" fillId="0" borderId="0" xfId="0" applyNumberFormat="1" applyFont="1" applyAlignment="1">
      <alignment horizontal="center" vertical="center"/>
    </xf>
    <xf numFmtId="164" fontId="3600" fillId="0" borderId="0" xfId="0" applyNumberFormat="1" applyFont="1" applyAlignment="1">
      <alignment horizontal="center" vertical="center"/>
    </xf>
    <xf numFmtId="4" fontId="3601" fillId="0" borderId="0" xfId="0" applyNumberFormat="1" applyFont="1" applyAlignment="1">
      <alignment horizontal="center" vertical="center"/>
    </xf>
    <xf numFmtId="164" fontId="3602" fillId="0" borderId="0" xfId="0" applyNumberFormat="1" applyFont="1" applyAlignment="1">
      <alignment horizontal="center" vertical="center"/>
    </xf>
    <xf numFmtId="4" fontId="3603" fillId="0" borderId="0" xfId="0" applyNumberFormat="1" applyFont="1" applyAlignment="1">
      <alignment horizontal="center" vertical="center"/>
    </xf>
    <xf numFmtId="164" fontId="3604" fillId="0" borderId="0" xfId="0" applyNumberFormat="1" applyFont="1" applyAlignment="1">
      <alignment horizontal="center" vertical="center"/>
    </xf>
    <xf numFmtId="4" fontId="3605" fillId="0" borderId="0" xfId="0" applyNumberFormat="1" applyFont="1" applyAlignment="1">
      <alignment horizontal="center" vertical="center"/>
    </xf>
    <xf numFmtId="164" fontId="3606" fillId="0" borderId="0" xfId="0" applyNumberFormat="1" applyFont="1" applyAlignment="1">
      <alignment horizontal="center" vertical="center"/>
    </xf>
    <xf numFmtId="4" fontId="3607" fillId="0" borderId="0" xfId="0" applyNumberFormat="1" applyFont="1" applyAlignment="1">
      <alignment horizontal="center" vertical="center"/>
    </xf>
    <xf numFmtId="164" fontId="3608" fillId="0" borderId="0" xfId="0" applyNumberFormat="1" applyFont="1" applyAlignment="1">
      <alignment horizontal="center" vertical="center"/>
    </xf>
    <xf numFmtId="4" fontId="3609" fillId="0" borderId="0" xfId="0" applyNumberFormat="1" applyFont="1" applyAlignment="1">
      <alignment horizontal="center" vertical="center"/>
    </xf>
    <xf numFmtId="164" fontId="3610" fillId="0" borderId="0" xfId="0" applyNumberFormat="1" applyFont="1" applyAlignment="1">
      <alignment horizontal="center" vertical="center"/>
    </xf>
    <xf numFmtId="4" fontId="3611" fillId="0" borderId="0" xfId="0" applyNumberFormat="1" applyFont="1" applyAlignment="1">
      <alignment horizontal="center" vertical="center"/>
    </xf>
    <xf numFmtId="164" fontId="3612" fillId="0" borderId="0" xfId="0" applyNumberFormat="1" applyFont="1" applyAlignment="1">
      <alignment horizontal="center" vertical="center"/>
    </xf>
    <xf numFmtId="4" fontId="3613" fillId="0" borderId="0" xfId="0" applyNumberFormat="1" applyFont="1" applyAlignment="1">
      <alignment horizontal="center" vertical="center"/>
    </xf>
    <xf numFmtId="164" fontId="3614" fillId="0" borderId="0" xfId="0" applyNumberFormat="1" applyFont="1" applyAlignment="1">
      <alignment horizontal="center" vertical="center"/>
    </xf>
    <xf numFmtId="4" fontId="3615" fillId="0" borderId="0" xfId="0" applyNumberFormat="1" applyFont="1" applyAlignment="1">
      <alignment horizontal="center" vertical="center"/>
    </xf>
    <xf numFmtId="164" fontId="3616" fillId="0" borderId="0" xfId="0" applyNumberFormat="1" applyFont="1" applyAlignment="1">
      <alignment horizontal="center" vertical="center"/>
    </xf>
    <xf numFmtId="4" fontId="3617" fillId="0" borderId="0" xfId="0" applyNumberFormat="1" applyFont="1" applyAlignment="1">
      <alignment horizontal="center" vertical="center"/>
    </xf>
    <xf numFmtId="164" fontId="3618" fillId="0" borderId="0" xfId="0" applyNumberFormat="1" applyFont="1" applyAlignment="1">
      <alignment horizontal="center" vertical="center"/>
    </xf>
    <xf numFmtId="4" fontId="3619" fillId="0" borderId="0" xfId="0" applyNumberFormat="1" applyFont="1" applyAlignment="1">
      <alignment horizontal="center" vertical="center"/>
    </xf>
    <xf numFmtId="164" fontId="3620" fillId="0" borderId="0" xfId="0" applyNumberFormat="1" applyFont="1" applyAlignment="1">
      <alignment horizontal="center" vertical="center"/>
    </xf>
    <xf numFmtId="4" fontId="3621" fillId="0" borderId="0" xfId="0" applyNumberFormat="1" applyFont="1" applyAlignment="1">
      <alignment horizontal="center" vertical="center"/>
    </xf>
    <xf numFmtId="164" fontId="3622" fillId="0" borderId="0" xfId="0" applyNumberFormat="1" applyFont="1" applyAlignment="1">
      <alignment horizontal="center" vertical="center"/>
    </xf>
    <xf numFmtId="4" fontId="3623" fillId="0" borderId="0" xfId="0" applyNumberFormat="1" applyFont="1" applyAlignment="1">
      <alignment horizontal="center" vertical="center"/>
    </xf>
    <xf numFmtId="164" fontId="3624" fillId="0" borderId="0" xfId="0" applyNumberFormat="1" applyFont="1" applyAlignment="1">
      <alignment horizontal="center" vertical="center"/>
    </xf>
    <xf numFmtId="4" fontId="3625" fillId="0" borderId="0" xfId="0" applyNumberFormat="1" applyFont="1" applyAlignment="1">
      <alignment horizontal="center" vertical="center"/>
    </xf>
    <xf numFmtId="164" fontId="3626" fillId="0" borderId="0" xfId="0" applyNumberFormat="1" applyFont="1" applyAlignment="1">
      <alignment horizontal="center" vertical="center"/>
    </xf>
    <xf numFmtId="4" fontId="3627" fillId="0" borderId="0" xfId="0" applyNumberFormat="1" applyFont="1" applyAlignment="1">
      <alignment horizontal="center" vertical="center"/>
    </xf>
    <xf numFmtId="164" fontId="3628" fillId="0" borderId="0" xfId="0" applyNumberFormat="1" applyFont="1" applyAlignment="1">
      <alignment horizontal="center" vertical="center"/>
    </xf>
    <xf numFmtId="4" fontId="3629" fillId="0" borderId="0" xfId="0" applyNumberFormat="1" applyFont="1" applyAlignment="1">
      <alignment horizontal="center" vertical="center"/>
    </xf>
    <xf numFmtId="164" fontId="3630" fillId="0" borderId="0" xfId="0" applyNumberFormat="1" applyFont="1" applyAlignment="1">
      <alignment horizontal="center" vertical="center"/>
    </xf>
    <xf numFmtId="4" fontId="3631" fillId="0" borderId="0" xfId="0" applyNumberFormat="1" applyFont="1" applyAlignment="1">
      <alignment horizontal="center" vertical="center"/>
    </xf>
    <xf numFmtId="164" fontId="3632" fillId="0" borderId="0" xfId="0" applyNumberFormat="1" applyFont="1" applyAlignment="1">
      <alignment horizontal="center" vertical="center"/>
    </xf>
    <xf numFmtId="4" fontId="3633" fillId="0" borderId="0" xfId="0" applyNumberFormat="1" applyFont="1" applyAlignment="1">
      <alignment horizontal="center" vertical="center"/>
    </xf>
    <xf numFmtId="164" fontId="3634" fillId="0" borderId="0" xfId="0" applyNumberFormat="1" applyFont="1" applyAlignment="1">
      <alignment horizontal="center" vertical="center"/>
    </xf>
    <xf numFmtId="4" fontId="3635" fillId="0" borderId="0" xfId="0" applyNumberFormat="1" applyFont="1" applyAlignment="1">
      <alignment horizontal="center" vertical="center"/>
    </xf>
    <xf numFmtId="164" fontId="3636" fillId="0" borderId="0" xfId="0" applyNumberFormat="1" applyFont="1" applyAlignment="1">
      <alignment horizontal="center" vertical="center"/>
    </xf>
    <xf numFmtId="4" fontId="3637" fillId="0" borderId="0" xfId="0" applyNumberFormat="1" applyFont="1" applyAlignment="1">
      <alignment horizontal="center" vertical="center"/>
    </xf>
    <xf numFmtId="164" fontId="3638" fillId="0" borderId="0" xfId="0" applyNumberFormat="1" applyFont="1" applyAlignment="1">
      <alignment horizontal="center" vertical="center"/>
    </xf>
    <xf numFmtId="4" fontId="3639" fillId="0" borderId="0" xfId="0" applyNumberFormat="1" applyFont="1" applyAlignment="1">
      <alignment horizontal="center" vertical="center"/>
    </xf>
    <xf numFmtId="164" fontId="3640" fillId="0" borderId="0" xfId="0" applyNumberFormat="1" applyFont="1" applyAlignment="1">
      <alignment horizontal="center" vertical="center"/>
    </xf>
    <xf numFmtId="4" fontId="3641" fillId="0" borderId="0" xfId="0" applyNumberFormat="1" applyFont="1" applyAlignment="1">
      <alignment horizontal="center" vertical="center"/>
    </xf>
    <xf numFmtId="164" fontId="3642" fillId="0" borderId="0" xfId="0" applyNumberFormat="1" applyFont="1" applyAlignment="1">
      <alignment horizontal="center" vertical="center"/>
    </xf>
    <xf numFmtId="4" fontId="3643" fillId="0" borderId="0" xfId="0" applyNumberFormat="1" applyFont="1" applyAlignment="1">
      <alignment horizontal="center" vertical="center"/>
    </xf>
    <xf numFmtId="164" fontId="3644" fillId="0" borderId="0" xfId="0" applyNumberFormat="1" applyFont="1" applyAlignment="1">
      <alignment horizontal="center" vertical="center"/>
    </xf>
    <xf numFmtId="0" fontId="3645" fillId="0" borderId="0" xfId="0" applyFont="1" applyAlignment="1">
      <alignment horizontal="center" vertical="center" wrapText="1"/>
    </xf>
    <xf numFmtId="4" fontId="3652" fillId="0" borderId="0" xfId="0" applyNumberFormat="1" applyFont="1" applyAlignment="1">
      <alignment horizontal="center" vertical="center"/>
    </xf>
    <xf numFmtId="164" fontId="3653" fillId="0" borderId="0" xfId="0" applyNumberFormat="1" applyFont="1" applyAlignment="1">
      <alignment horizontal="center" vertical="center"/>
    </xf>
    <xf numFmtId="4" fontId="3654" fillId="0" borderId="0" xfId="0" applyNumberFormat="1" applyFont="1" applyAlignment="1">
      <alignment horizontal="center" vertical="center"/>
    </xf>
    <xf numFmtId="164" fontId="3655" fillId="0" borderId="0" xfId="0" applyNumberFormat="1" applyFont="1" applyAlignment="1">
      <alignment horizontal="center" vertical="center"/>
    </xf>
    <xf numFmtId="4" fontId="3656" fillId="0" borderId="0" xfId="0" applyNumberFormat="1" applyFont="1" applyAlignment="1">
      <alignment horizontal="center" vertical="center"/>
    </xf>
    <xf numFmtId="164" fontId="3657" fillId="0" borderId="0" xfId="0" applyNumberFormat="1" applyFont="1" applyAlignment="1">
      <alignment horizontal="center" vertical="center"/>
    </xf>
    <xf numFmtId="4" fontId="3658" fillId="0" borderId="0" xfId="0" applyNumberFormat="1" applyFont="1" applyAlignment="1">
      <alignment horizontal="center" vertical="center"/>
    </xf>
    <xf numFmtId="164" fontId="3659" fillId="0" borderId="0" xfId="0" applyNumberFormat="1" applyFont="1" applyAlignment="1">
      <alignment horizontal="center" vertical="center"/>
    </xf>
    <xf numFmtId="4" fontId="3660" fillId="0" borderId="0" xfId="0" applyNumberFormat="1" applyFont="1" applyAlignment="1">
      <alignment horizontal="center" vertical="center"/>
    </xf>
    <xf numFmtId="164" fontId="3661" fillId="0" borderId="0" xfId="0" applyNumberFormat="1" applyFont="1" applyAlignment="1">
      <alignment horizontal="center" vertical="center"/>
    </xf>
    <xf numFmtId="4" fontId="3662" fillId="0" borderId="0" xfId="0" applyNumberFormat="1" applyFont="1" applyAlignment="1">
      <alignment horizontal="center" vertical="center"/>
    </xf>
    <xf numFmtId="164" fontId="3663" fillId="0" borderId="0" xfId="0" applyNumberFormat="1" applyFont="1" applyAlignment="1">
      <alignment horizontal="center" vertical="center"/>
    </xf>
    <xf numFmtId="4" fontId="3664" fillId="0" borderId="0" xfId="0" applyNumberFormat="1" applyFont="1" applyAlignment="1">
      <alignment horizontal="center" vertical="center"/>
    </xf>
    <xf numFmtId="164" fontId="3665" fillId="0" borderId="0" xfId="0" applyNumberFormat="1" applyFont="1" applyAlignment="1">
      <alignment horizontal="center" vertical="center"/>
    </xf>
    <xf numFmtId="4" fontId="3666" fillId="0" borderId="0" xfId="0" applyNumberFormat="1" applyFont="1" applyAlignment="1">
      <alignment horizontal="center" vertical="center"/>
    </xf>
    <xf numFmtId="164" fontId="3667" fillId="0" borderId="0" xfId="0" applyNumberFormat="1" applyFont="1" applyAlignment="1">
      <alignment horizontal="center" vertical="center"/>
    </xf>
    <xf numFmtId="4" fontId="3668" fillId="0" borderId="0" xfId="0" applyNumberFormat="1" applyFont="1" applyAlignment="1">
      <alignment horizontal="center" vertical="center"/>
    </xf>
    <xf numFmtId="164" fontId="3669" fillId="0" borderId="0" xfId="0" applyNumberFormat="1" applyFont="1" applyAlignment="1">
      <alignment horizontal="center" vertical="center"/>
    </xf>
    <xf numFmtId="4" fontId="3670" fillId="0" borderId="0" xfId="0" applyNumberFormat="1" applyFont="1" applyAlignment="1">
      <alignment horizontal="center" vertical="center"/>
    </xf>
    <xf numFmtId="164" fontId="3671" fillId="0" borderId="0" xfId="0" applyNumberFormat="1" applyFont="1" applyAlignment="1">
      <alignment horizontal="center" vertical="center"/>
    </xf>
    <xf numFmtId="4" fontId="3672" fillId="0" borderId="0" xfId="0" applyNumberFormat="1" applyFont="1" applyAlignment="1">
      <alignment horizontal="center" vertical="center"/>
    </xf>
    <xf numFmtId="164" fontId="3673" fillId="0" borderId="0" xfId="0" applyNumberFormat="1" applyFont="1" applyAlignment="1">
      <alignment horizontal="center" vertical="center"/>
    </xf>
    <xf numFmtId="4" fontId="3674" fillId="0" borderId="0" xfId="0" applyNumberFormat="1" applyFont="1" applyAlignment="1">
      <alignment horizontal="center" vertical="center"/>
    </xf>
    <xf numFmtId="164" fontId="3675" fillId="0" borderId="0" xfId="0" applyNumberFormat="1" applyFont="1" applyAlignment="1">
      <alignment horizontal="center" vertical="center"/>
    </xf>
    <xf numFmtId="4" fontId="3676" fillId="0" borderId="0" xfId="0" applyNumberFormat="1" applyFont="1" applyAlignment="1">
      <alignment horizontal="center" vertical="center"/>
    </xf>
    <xf numFmtId="164" fontId="3677" fillId="0" borderId="0" xfId="0" applyNumberFormat="1" applyFont="1" applyAlignment="1">
      <alignment horizontal="center" vertical="center"/>
    </xf>
    <xf numFmtId="4" fontId="3678" fillId="0" borderId="0" xfId="0" applyNumberFormat="1" applyFont="1" applyAlignment="1">
      <alignment horizontal="center" vertical="center"/>
    </xf>
    <xf numFmtId="164" fontId="3679" fillId="0" borderId="0" xfId="0" applyNumberFormat="1" applyFont="1" applyAlignment="1">
      <alignment horizontal="center" vertical="center"/>
    </xf>
    <xf numFmtId="4" fontId="3680" fillId="0" borderId="0" xfId="0" applyNumberFormat="1" applyFont="1" applyAlignment="1">
      <alignment horizontal="center" vertical="center"/>
    </xf>
    <xf numFmtId="164" fontId="3681" fillId="0" borderId="0" xfId="0" applyNumberFormat="1" applyFont="1" applyAlignment="1">
      <alignment horizontal="center" vertical="center"/>
    </xf>
    <xf numFmtId="4" fontId="3682" fillId="0" borderId="0" xfId="0" applyNumberFormat="1" applyFont="1" applyAlignment="1">
      <alignment horizontal="center" vertical="center"/>
    </xf>
    <xf numFmtId="164" fontId="3683" fillId="0" borderId="0" xfId="0" applyNumberFormat="1" applyFont="1" applyAlignment="1">
      <alignment horizontal="center" vertical="center"/>
    </xf>
    <xf numFmtId="4" fontId="3684" fillId="0" borderId="0" xfId="0" applyNumberFormat="1" applyFont="1" applyAlignment="1">
      <alignment horizontal="center" vertical="center"/>
    </xf>
    <xf numFmtId="164" fontId="3685" fillId="0" borderId="0" xfId="0" applyNumberFormat="1" applyFont="1" applyAlignment="1">
      <alignment horizontal="center" vertical="center"/>
    </xf>
    <xf numFmtId="4" fontId="3686" fillId="0" borderId="0" xfId="0" applyNumberFormat="1" applyFont="1" applyAlignment="1">
      <alignment horizontal="center" vertical="center"/>
    </xf>
    <xf numFmtId="164" fontId="3687" fillId="0" borderId="0" xfId="0" applyNumberFormat="1" applyFont="1" applyAlignment="1">
      <alignment horizontal="center" vertical="center"/>
    </xf>
    <xf numFmtId="4" fontId="3688" fillId="0" borderId="0" xfId="0" applyNumberFormat="1" applyFont="1" applyAlignment="1">
      <alignment horizontal="center" vertical="center"/>
    </xf>
    <xf numFmtId="164" fontId="3689" fillId="0" borderId="0" xfId="0" applyNumberFormat="1" applyFont="1" applyAlignment="1">
      <alignment horizontal="center" vertical="center"/>
    </xf>
    <xf numFmtId="4" fontId="3690" fillId="0" borderId="0" xfId="0" applyNumberFormat="1" applyFont="1" applyAlignment="1">
      <alignment horizontal="center" vertical="center"/>
    </xf>
    <xf numFmtId="164" fontId="3691" fillId="0" borderId="0" xfId="0" applyNumberFormat="1" applyFont="1" applyAlignment="1">
      <alignment horizontal="center" vertical="center"/>
    </xf>
    <xf numFmtId="4" fontId="3692" fillId="0" borderId="0" xfId="0" applyNumberFormat="1" applyFont="1" applyAlignment="1">
      <alignment horizontal="center" vertical="center"/>
    </xf>
    <xf numFmtId="164" fontId="3693" fillId="0" borderId="0" xfId="0" applyNumberFormat="1" applyFont="1" applyAlignment="1">
      <alignment horizontal="center" vertical="center"/>
    </xf>
    <xf numFmtId="4" fontId="3694" fillId="0" borderId="0" xfId="0" applyNumberFormat="1" applyFont="1" applyAlignment="1">
      <alignment horizontal="center" vertical="center"/>
    </xf>
    <xf numFmtId="164" fontId="3695" fillId="0" borderId="0" xfId="0" applyNumberFormat="1" applyFont="1" applyAlignment="1">
      <alignment horizontal="center" vertical="center"/>
    </xf>
    <xf numFmtId="4" fontId="3696" fillId="0" borderId="0" xfId="0" applyNumberFormat="1" applyFont="1" applyAlignment="1">
      <alignment horizontal="center" vertical="center"/>
    </xf>
    <xf numFmtId="164" fontId="3697" fillId="0" borderId="0" xfId="0" applyNumberFormat="1" applyFont="1" applyAlignment="1">
      <alignment horizontal="center" vertical="center"/>
    </xf>
    <xf numFmtId="4" fontId="3698" fillId="0" borderId="0" xfId="0" applyNumberFormat="1" applyFont="1" applyAlignment="1">
      <alignment horizontal="center" vertical="center"/>
    </xf>
    <xf numFmtId="164" fontId="3699" fillId="0" borderId="0" xfId="0" applyNumberFormat="1" applyFont="1" applyAlignment="1">
      <alignment horizontal="center" vertical="center"/>
    </xf>
    <xf numFmtId="4" fontId="3700" fillId="0" borderId="0" xfId="0" applyNumberFormat="1" applyFont="1" applyAlignment="1">
      <alignment horizontal="center" vertical="center"/>
    </xf>
    <xf numFmtId="164" fontId="3701" fillId="0" borderId="0" xfId="0" applyNumberFormat="1" applyFont="1" applyAlignment="1">
      <alignment horizontal="center" vertical="center"/>
    </xf>
    <xf numFmtId="0" fontId="3702" fillId="0" borderId="0" xfId="0" applyFont="1" applyAlignment="1">
      <alignment horizontal="center" vertical="center" wrapText="1"/>
    </xf>
    <xf numFmtId="4" fontId="3709" fillId="0" borderId="0" xfId="0" applyNumberFormat="1" applyFont="1" applyAlignment="1">
      <alignment horizontal="center" vertical="center"/>
    </xf>
    <xf numFmtId="164" fontId="3710" fillId="0" borderId="0" xfId="0" applyNumberFormat="1" applyFont="1" applyAlignment="1">
      <alignment horizontal="center" vertical="center"/>
    </xf>
    <xf numFmtId="4" fontId="3711" fillId="0" borderId="0" xfId="0" applyNumberFormat="1" applyFont="1" applyAlignment="1">
      <alignment horizontal="center" vertical="center"/>
    </xf>
    <xf numFmtId="164" fontId="3712" fillId="0" borderId="0" xfId="0" applyNumberFormat="1" applyFont="1" applyAlignment="1">
      <alignment horizontal="center" vertical="center"/>
    </xf>
    <xf numFmtId="4" fontId="3713" fillId="0" borderId="0" xfId="0" applyNumberFormat="1" applyFont="1" applyAlignment="1">
      <alignment horizontal="center" vertical="center"/>
    </xf>
    <xf numFmtId="164" fontId="3714" fillId="0" borderId="0" xfId="0" applyNumberFormat="1" applyFont="1" applyAlignment="1">
      <alignment horizontal="center" vertical="center"/>
    </xf>
    <xf numFmtId="4" fontId="3715" fillId="0" borderId="0" xfId="0" applyNumberFormat="1" applyFont="1" applyAlignment="1">
      <alignment horizontal="center" vertical="center"/>
    </xf>
    <xf numFmtId="164" fontId="3716" fillId="0" borderId="0" xfId="0" applyNumberFormat="1" applyFont="1" applyAlignment="1">
      <alignment horizontal="center" vertical="center"/>
    </xf>
    <xf numFmtId="4" fontId="3717" fillId="0" borderId="0" xfId="0" applyNumberFormat="1" applyFont="1" applyAlignment="1">
      <alignment horizontal="center" vertical="center"/>
    </xf>
    <xf numFmtId="164" fontId="3718" fillId="0" borderId="0" xfId="0" applyNumberFormat="1" applyFont="1" applyAlignment="1">
      <alignment horizontal="center" vertical="center"/>
    </xf>
    <xf numFmtId="4" fontId="3719" fillId="0" borderId="0" xfId="0" applyNumberFormat="1" applyFont="1" applyAlignment="1">
      <alignment horizontal="center" vertical="center"/>
    </xf>
    <xf numFmtId="164" fontId="3720" fillId="0" borderId="0" xfId="0" applyNumberFormat="1" applyFont="1" applyAlignment="1">
      <alignment horizontal="center" vertical="center"/>
    </xf>
    <xf numFmtId="4" fontId="3721" fillId="0" borderId="0" xfId="0" applyNumberFormat="1" applyFont="1" applyAlignment="1">
      <alignment horizontal="center" vertical="center"/>
    </xf>
    <xf numFmtId="164" fontId="3722" fillId="0" borderId="0" xfId="0" applyNumberFormat="1" applyFont="1" applyAlignment="1">
      <alignment horizontal="center" vertical="center"/>
    </xf>
    <xf numFmtId="4" fontId="3723" fillId="0" borderId="0" xfId="0" applyNumberFormat="1" applyFont="1" applyAlignment="1">
      <alignment horizontal="center" vertical="center"/>
    </xf>
    <xf numFmtId="164" fontId="3724" fillId="0" borderId="0" xfId="0" applyNumberFormat="1" applyFont="1" applyAlignment="1">
      <alignment horizontal="center" vertical="center"/>
    </xf>
    <xf numFmtId="4" fontId="3725" fillId="0" borderId="0" xfId="0" applyNumberFormat="1" applyFont="1" applyAlignment="1">
      <alignment horizontal="center" vertical="center"/>
    </xf>
    <xf numFmtId="164" fontId="3726" fillId="0" borderId="0" xfId="0" applyNumberFormat="1" applyFont="1" applyAlignment="1">
      <alignment horizontal="center" vertical="center"/>
    </xf>
    <xf numFmtId="4" fontId="3727" fillId="0" borderId="0" xfId="0" applyNumberFormat="1" applyFont="1" applyAlignment="1">
      <alignment horizontal="center" vertical="center"/>
    </xf>
    <xf numFmtId="164" fontId="3728" fillId="0" borderId="0" xfId="0" applyNumberFormat="1" applyFont="1" applyAlignment="1">
      <alignment horizontal="center" vertical="center"/>
    </xf>
    <xf numFmtId="4" fontId="3729" fillId="0" borderId="0" xfId="0" applyNumberFormat="1" applyFont="1" applyAlignment="1">
      <alignment horizontal="center" vertical="center"/>
    </xf>
    <xf numFmtId="164" fontId="3730" fillId="0" borderId="0" xfId="0" applyNumberFormat="1" applyFont="1" applyAlignment="1">
      <alignment horizontal="center" vertical="center"/>
    </xf>
    <xf numFmtId="4" fontId="3731" fillId="0" borderId="0" xfId="0" applyNumberFormat="1" applyFont="1" applyAlignment="1">
      <alignment horizontal="center" vertical="center"/>
    </xf>
    <xf numFmtId="164" fontId="3732" fillId="0" borderId="0" xfId="0" applyNumberFormat="1" applyFont="1" applyAlignment="1">
      <alignment horizontal="center" vertical="center"/>
    </xf>
    <xf numFmtId="4" fontId="3733" fillId="0" borderId="0" xfId="0" applyNumberFormat="1" applyFont="1" applyAlignment="1">
      <alignment horizontal="center" vertical="center"/>
    </xf>
    <xf numFmtId="164" fontId="3734" fillId="0" borderId="0" xfId="0" applyNumberFormat="1" applyFont="1" applyAlignment="1">
      <alignment horizontal="center" vertical="center"/>
    </xf>
    <xf numFmtId="4" fontId="3735" fillId="0" borderId="0" xfId="0" applyNumberFormat="1" applyFont="1" applyAlignment="1">
      <alignment horizontal="center" vertical="center"/>
    </xf>
    <xf numFmtId="164" fontId="3736" fillId="0" borderId="0" xfId="0" applyNumberFormat="1" applyFont="1" applyAlignment="1">
      <alignment horizontal="center" vertical="center"/>
    </xf>
    <xf numFmtId="4" fontId="3737" fillId="0" borderId="0" xfId="0" applyNumberFormat="1" applyFont="1" applyAlignment="1">
      <alignment horizontal="center" vertical="center"/>
    </xf>
    <xf numFmtId="164" fontId="3738" fillId="0" borderId="0" xfId="0" applyNumberFormat="1" applyFont="1" applyAlignment="1">
      <alignment horizontal="center" vertical="center"/>
    </xf>
    <xf numFmtId="4" fontId="3739" fillId="0" borderId="0" xfId="0" applyNumberFormat="1" applyFont="1" applyAlignment="1">
      <alignment horizontal="center" vertical="center"/>
    </xf>
    <xf numFmtId="164" fontId="3740" fillId="0" borderId="0" xfId="0" applyNumberFormat="1" applyFont="1" applyAlignment="1">
      <alignment horizontal="center" vertical="center"/>
    </xf>
    <xf numFmtId="4" fontId="3741" fillId="0" borderId="0" xfId="0" applyNumberFormat="1" applyFont="1" applyAlignment="1">
      <alignment horizontal="center" vertical="center"/>
    </xf>
    <xf numFmtId="164" fontId="3742" fillId="0" borderId="0" xfId="0" applyNumberFormat="1" applyFont="1" applyAlignment="1">
      <alignment horizontal="center" vertical="center"/>
    </xf>
    <xf numFmtId="4" fontId="3743" fillId="0" borderId="0" xfId="0" applyNumberFormat="1" applyFont="1" applyAlignment="1">
      <alignment horizontal="center" vertical="center"/>
    </xf>
    <xf numFmtId="164" fontId="3744" fillId="0" borderId="0" xfId="0" applyNumberFormat="1" applyFont="1" applyAlignment="1">
      <alignment horizontal="center" vertical="center"/>
    </xf>
    <xf numFmtId="4" fontId="3745" fillId="0" borderId="0" xfId="0" applyNumberFormat="1" applyFont="1" applyAlignment="1">
      <alignment horizontal="center" vertical="center"/>
    </xf>
    <xf numFmtId="164" fontId="3746" fillId="0" borderId="0" xfId="0" applyNumberFormat="1" applyFont="1" applyAlignment="1">
      <alignment horizontal="center" vertical="center"/>
    </xf>
    <xf numFmtId="4" fontId="3747" fillId="0" borderId="0" xfId="0" applyNumberFormat="1" applyFont="1" applyAlignment="1">
      <alignment horizontal="center" vertical="center"/>
    </xf>
    <xf numFmtId="164" fontId="3748" fillId="0" borderId="0" xfId="0" applyNumberFormat="1" applyFont="1" applyAlignment="1">
      <alignment horizontal="center" vertical="center"/>
    </xf>
    <xf numFmtId="4" fontId="3749" fillId="0" borderId="0" xfId="0" applyNumberFormat="1" applyFont="1" applyAlignment="1">
      <alignment horizontal="center" vertical="center"/>
    </xf>
    <xf numFmtId="164" fontId="3750" fillId="0" borderId="0" xfId="0" applyNumberFormat="1" applyFont="1" applyAlignment="1">
      <alignment horizontal="center" vertical="center"/>
    </xf>
    <xf numFmtId="4" fontId="3751" fillId="0" borderId="0" xfId="0" applyNumberFormat="1" applyFont="1" applyAlignment="1">
      <alignment horizontal="center" vertical="center"/>
    </xf>
    <xf numFmtId="164" fontId="3752" fillId="0" borderId="0" xfId="0" applyNumberFormat="1" applyFont="1" applyAlignment="1">
      <alignment horizontal="center" vertical="center"/>
    </xf>
    <xf numFmtId="4" fontId="3753" fillId="0" borderId="0" xfId="0" applyNumberFormat="1" applyFont="1" applyAlignment="1">
      <alignment horizontal="center" vertical="center"/>
    </xf>
    <xf numFmtId="164" fontId="3754" fillId="0" borderId="0" xfId="0" applyNumberFormat="1" applyFont="1" applyAlignment="1">
      <alignment horizontal="center" vertical="center"/>
    </xf>
    <xf numFmtId="4" fontId="3755" fillId="0" borderId="0" xfId="0" applyNumberFormat="1" applyFont="1" applyAlignment="1">
      <alignment horizontal="center" vertical="center"/>
    </xf>
    <xf numFmtId="164" fontId="3756" fillId="0" borderId="0" xfId="0" applyNumberFormat="1" applyFont="1" applyAlignment="1">
      <alignment horizontal="center" vertical="center"/>
    </xf>
    <xf numFmtId="4" fontId="3757" fillId="0" borderId="0" xfId="0" applyNumberFormat="1" applyFont="1" applyAlignment="1">
      <alignment horizontal="center" vertical="center"/>
    </xf>
    <xf numFmtId="164" fontId="3758" fillId="0" borderId="0" xfId="0" applyNumberFormat="1" applyFont="1" applyAlignment="1">
      <alignment horizontal="center" vertical="center"/>
    </xf>
    <xf numFmtId="0" fontId="3759" fillId="0" borderId="0" xfId="0" applyFont="1" applyAlignment="1">
      <alignment horizontal="center" vertical="center" wrapText="1"/>
    </xf>
    <xf numFmtId="4" fontId="3766" fillId="0" borderId="0" xfId="0" applyNumberFormat="1" applyFont="1" applyAlignment="1">
      <alignment horizontal="center" vertical="center"/>
    </xf>
    <xf numFmtId="164" fontId="3767" fillId="0" borderId="0" xfId="0" applyNumberFormat="1" applyFont="1" applyAlignment="1">
      <alignment horizontal="center" vertical="center"/>
    </xf>
    <xf numFmtId="4" fontId="3768" fillId="0" borderId="0" xfId="0" applyNumberFormat="1" applyFont="1" applyAlignment="1">
      <alignment horizontal="center" vertical="center"/>
    </xf>
    <xf numFmtId="164" fontId="3769" fillId="0" borderId="0" xfId="0" applyNumberFormat="1" applyFont="1" applyAlignment="1">
      <alignment horizontal="center" vertical="center"/>
    </xf>
    <xf numFmtId="4" fontId="3770" fillId="0" borderId="0" xfId="0" applyNumberFormat="1" applyFont="1" applyAlignment="1">
      <alignment horizontal="center" vertical="center"/>
    </xf>
    <xf numFmtId="164" fontId="3771" fillId="0" borderId="0" xfId="0" applyNumberFormat="1" applyFont="1" applyAlignment="1">
      <alignment horizontal="center" vertical="center"/>
    </xf>
    <xf numFmtId="4" fontId="3772" fillId="0" borderId="0" xfId="0" applyNumberFormat="1" applyFont="1" applyAlignment="1">
      <alignment horizontal="center" vertical="center"/>
    </xf>
    <xf numFmtId="164" fontId="3773" fillId="0" borderId="0" xfId="0" applyNumberFormat="1" applyFont="1" applyAlignment="1">
      <alignment horizontal="center" vertical="center"/>
    </xf>
    <xf numFmtId="4" fontId="3774" fillId="0" borderId="0" xfId="0" applyNumberFormat="1" applyFont="1" applyAlignment="1">
      <alignment horizontal="center" vertical="center"/>
    </xf>
    <xf numFmtId="164" fontId="3775" fillId="0" borderId="0" xfId="0" applyNumberFormat="1" applyFont="1" applyAlignment="1">
      <alignment horizontal="center" vertical="center"/>
    </xf>
    <xf numFmtId="4" fontId="3776" fillId="0" borderId="0" xfId="0" applyNumberFormat="1" applyFont="1" applyAlignment="1">
      <alignment horizontal="center" vertical="center"/>
    </xf>
    <xf numFmtId="164" fontId="3777" fillId="0" borderId="0" xfId="0" applyNumberFormat="1" applyFont="1" applyAlignment="1">
      <alignment horizontal="center" vertical="center"/>
    </xf>
    <xf numFmtId="4" fontId="3778" fillId="0" borderId="0" xfId="0" applyNumberFormat="1" applyFont="1" applyAlignment="1">
      <alignment horizontal="center" vertical="center"/>
    </xf>
    <xf numFmtId="164" fontId="3779" fillId="0" borderId="0" xfId="0" applyNumberFormat="1" applyFont="1" applyAlignment="1">
      <alignment horizontal="center" vertical="center"/>
    </xf>
    <xf numFmtId="4" fontId="3780" fillId="0" borderId="0" xfId="0" applyNumberFormat="1" applyFont="1" applyAlignment="1">
      <alignment horizontal="center" vertical="center"/>
    </xf>
    <xf numFmtId="164" fontId="3781" fillId="0" borderId="0" xfId="0" applyNumberFormat="1" applyFont="1" applyAlignment="1">
      <alignment horizontal="center" vertical="center"/>
    </xf>
    <xf numFmtId="4" fontId="3782" fillId="0" borderId="0" xfId="0" applyNumberFormat="1" applyFont="1" applyAlignment="1">
      <alignment horizontal="center" vertical="center"/>
    </xf>
    <xf numFmtId="164" fontId="3783" fillId="0" borderId="0" xfId="0" applyNumberFormat="1" applyFont="1" applyAlignment="1">
      <alignment horizontal="center" vertical="center"/>
    </xf>
    <xf numFmtId="4" fontId="3784" fillId="0" borderId="0" xfId="0" applyNumberFormat="1" applyFont="1" applyAlignment="1">
      <alignment horizontal="center" vertical="center"/>
    </xf>
    <xf numFmtId="164" fontId="3785" fillId="0" borderId="0" xfId="0" applyNumberFormat="1" applyFont="1" applyAlignment="1">
      <alignment horizontal="center" vertical="center"/>
    </xf>
    <xf numFmtId="4" fontId="3786" fillId="0" borderId="0" xfId="0" applyNumberFormat="1" applyFont="1" applyAlignment="1">
      <alignment horizontal="center" vertical="center"/>
    </xf>
    <xf numFmtId="164" fontId="3787" fillId="0" borderId="0" xfId="0" applyNumberFormat="1" applyFont="1" applyAlignment="1">
      <alignment horizontal="center" vertical="center"/>
    </xf>
    <xf numFmtId="4" fontId="3788" fillId="0" borderId="0" xfId="0" applyNumberFormat="1" applyFont="1" applyAlignment="1">
      <alignment horizontal="center" vertical="center"/>
    </xf>
    <xf numFmtId="164" fontId="3789" fillId="0" borderId="0" xfId="0" applyNumberFormat="1" applyFont="1" applyAlignment="1">
      <alignment horizontal="center" vertical="center"/>
    </xf>
    <xf numFmtId="4" fontId="3790" fillId="0" borderId="0" xfId="0" applyNumberFormat="1" applyFont="1" applyAlignment="1">
      <alignment horizontal="center" vertical="center"/>
    </xf>
    <xf numFmtId="164" fontId="3791" fillId="0" borderId="0" xfId="0" applyNumberFormat="1" applyFont="1" applyAlignment="1">
      <alignment horizontal="center" vertical="center"/>
    </xf>
    <xf numFmtId="4" fontId="3792" fillId="0" borderId="0" xfId="0" applyNumberFormat="1" applyFont="1" applyAlignment="1">
      <alignment horizontal="center" vertical="center"/>
    </xf>
    <xf numFmtId="164" fontId="3793" fillId="0" borderId="0" xfId="0" applyNumberFormat="1" applyFont="1" applyAlignment="1">
      <alignment horizontal="center" vertical="center"/>
    </xf>
    <xf numFmtId="4" fontId="3794" fillId="0" borderId="0" xfId="0" applyNumberFormat="1" applyFont="1" applyAlignment="1">
      <alignment horizontal="center" vertical="center"/>
    </xf>
    <xf numFmtId="164" fontId="3795" fillId="0" borderId="0" xfId="0" applyNumberFormat="1" applyFont="1" applyAlignment="1">
      <alignment horizontal="center" vertical="center"/>
    </xf>
    <xf numFmtId="4" fontId="3796" fillId="0" borderId="0" xfId="0" applyNumberFormat="1" applyFont="1" applyAlignment="1">
      <alignment horizontal="center" vertical="center"/>
    </xf>
    <xf numFmtId="164" fontId="3797" fillId="0" borderId="0" xfId="0" applyNumberFormat="1" applyFont="1" applyAlignment="1">
      <alignment horizontal="center" vertical="center"/>
    </xf>
    <xf numFmtId="4" fontId="3798" fillId="0" borderId="0" xfId="0" applyNumberFormat="1" applyFont="1" applyAlignment="1">
      <alignment horizontal="center" vertical="center"/>
    </xf>
    <xf numFmtId="164" fontId="3799" fillId="0" borderId="0" xfId="0" applyNumberFormat="1" applyFont="1" applyAlignment="1">
      <alignment horizontal="center" vertical="center"/>
    </xf>
    <xf numFmtId="4" fontId="3800" fillId="0" borderId="0" xfId="0" applyNumberFormat="1" applyFont="1" applyAlignment="1">
      <alignment horizontal="center" vertical="center"/>
    </xf>
    <xf numFmtId="164" fontId="3801" fillId="0" borderId="0" xfId="0" applyNumberFormat="1" applyFont="1" applyAlignment="1">
      <alignment horizontal="center" vertical="center"/>
    </xf>
    <xf numFmtId="4" fontId="3802" fillId="0" borderId="0" xfId="0" applyNumberFormat="1" applyFont="1" applyAlignment="1">
      <alignment horizontal="center" vertical="center"/>
    </xf>
    <xf numFmtId="164" fontId="3803" fillId="0" borderId="0" xfId="0" applyNumberFormat="1" applyFont="1" applyAlignment="1">
      <alignment horizontal="center" vertical="center"/>
    </xf>
    <xf numFmtId="4" fontId="3804" fillId="0" borderId="0" xfId="0" applyNumberFormat="1" applyFont="1" applyAlignment="1">
      <alignment horizontal="center" vertical="center"/>
    </xf>
    <xf numFmtId="164" fontId="3805" fillId="0" borderId="0" xfId="0" applyNumberFormat="1" applyFont="1" applyAlignment="1">
      <alignment horizontal="center" vertical="center"/>
    </xf>
    <xf numFmtId="4" fontId="3806" fillId="0" borderId="0" xfId="0" applyNumberFormat="1" applyFont="1" applyAlignment="1">
      <alignment horizontal="center" vertical="center"/>
    </xf>
    <xf numFmtId="164" fontId="3807" fillId="0" borderId="0" xfId="0" applyNumberFormat="1" applyFont="1" applyAlignment="1">
      <alignment horizontal="center" vertical="center"/>
    </xf>
    <xf numFmtId="4" fontId="3808" fillId="0" borderId="0" xfId="0" applyNumberFormat="1" applyFont="1" applyAlignment="1">
      <alignment horizontal="center" vertical="center"/>
    </xf>
    <xf numFmtId="164" fontId="3809" fillId="0" borderId="0" xfId="0" applyNumberFormat="1" applyFont="1" applyAlignment="1">
      <alignment horizontal="center" vertical="center"/>
    </xf>
    <xf numFmtId="4" fontId="3810" fillId="0" borderId="0" xfId="0" applyNumberFormat="1" applyFont="1" applyAlignment="1">
      <alignment horizontal="center" vertical="center"/>
    </xf>
    <xf numFmtId="164" fontId="3811" fillId="0" borderId="0" xfId="0" applyNumberFormat="1" applyFont="1" applyAlignment="1">
      <alignment horizontal="center" vertical="center"/>
    </xf>
    <xf numFmtId="4" fontId="3812" fillId="0" borderId="0" xfId="0" applyNumberFormat="1" applyFont="1" applyAlignment="1">
      <alignment horizontal="center" vertical="center"/>
    </xf>
    <xf numFmtId="164" fontId="3813" fillId="0" borderId="0" xfId="0" applyNumberFormat="1" applyFont="1" applyAlignment="1">
      <alignment horizontal="center" vertical="center"/>
    </xf>
    <xf numFmtId="4" fontId="3814" fillId="0" borderId="0" xfId="0" applyNumberFormat="1" applyFont="1" applyAlignment="1">
      <alignment horizontal="center" vertical="center"/>
    </xf>
    <xf numFmtId="164" fontId="3815" fillId="0" borderId="0" xfId="0" applyNumberFormat="1" applyFont="1" applyAlignment="1">
      <alignment horizontal="center" vertical="center"/>
    </xf>
    <xf numFmtId="0" fontId="3816" fillId="0" borderId="0" xfId="0" applyFont="1" applyAlignment="1">
      <alignment horizontal="center" vertical="center" wrapText="1"/>
    </xf>
    <xf numFmtId="4" fontId="3823" fillId="0" borderId="0" xfId="0" applyNumberFormat="1" applyFont="1" applyAlignment="1">
      <alignment horizontal="center" vertical="center"/>
    </xf>
    <xf numFmtId="164" fontId="3824" fillId="0" borderId="0" xfId="0" applyNumberFormat="1" applyFont="1" applyAlignment="1">
      <alignment horizontal="center" vertical="center"/>
    </xf>
    <xf numFmtId="4" fontId="3825" fillId="0" borderId="0" xfId="0" applyNumberFormat="1" applyFont="1" applyAlignment="1">
      <alignment horizontal="center" vertical="center"/>
    </xf>
    <xf numFmtId="164" fontId="3826" fillId="0" borderId="0" xfId="0" applyNumberFormat="1" applyFont="1" applyAlignment="1">
      <alignment horizontal="center" vertical="center"/>
    </xf>
    <xf numFmtId="4" fontId="3827" fillId="0" borderId="0" xfId="0" applyNumberFormat="1" applyFont="1" applyAlignment="1">
      <alignment horizontal="center" vertical="center"/>
    </xf>
    <xf numFmtId="164" fontId="3828" fillId="0" borderId="0" xfId="0" applyNumberFormat="1" applyFont="1" applyAlignment="1">
      <alignment horizontal="center" vertical="center"/>
    </xf>
    <xf numFmtId="4" fontId="3829" fillId="0" borderId="0" xfId="0" applyNumberFormat="1" applyFont="1" applyAlignment="1">
      <alignment horizontal="center" vertical="center"/>
    </xf>
    <xf numFmtId="164" fontId="3830" fillId="0" borderId="0" xfId="0" applyNumberFormat="1" applyFont="1" applyAlignment="1">
      <alignment horizontal="center" vertical="center"/>
    </xf>
    <xf numFmtId="4" fontId="3831" fillId="0" borderId="0" xfId="0" applyNumberFormat="1" applyFont="1" applyAlignment="1">
      <alignment horizontal="center" vertical="center"/>
    </xf>
    <xf numFmtId="164" fontId="3832" fillId="0" borderId="0" xfId="0" applyNumberFormat="1" applyFont="1" applyAlignment="1">
      <alignment horizontal="center" vertical="center"/>
    </xf>
    <xf numFmtId="4" fontId="3833" fillId="0" borderId="0" xfId="0" applyNumberFormat="1" applyFont="1" applyAlignment="1">
      <alignment horizontal="center" vertical="center"/>
    </xf>
    <xf numFmtId="164" fontId="3834" fillId="0" borderId="0" xfId="0" applyNumberFormat="1" applyFont="1" applyAlignment="1">
      <alignment horizontal="center" vertical="center"/>
    </xf>
    <xf numFmtId="4" fontId="3835" fillId="0" borderId="0" xfId="0" applyNumberFormat="1" applyFont="1" applyAlignment="1">
      <alignment horizontal="center" vertical="center"/>
    </xf>
    <xf numFmtId="164" fontId="3836" fillId="0" borderId="0" xfId="0" applyNumberFormat="1" applyFont="1" applyAlignment="1">
      <alignment horizontal="center" vertical="center"/>
    </xf>
    <xf numFmtId="4" fontId="3837" fillId="0" borderId="0" xfId="0" applyNumberFormat="1" applyFont="1" applyAlignment="1">
      <alignment horizontal="center" vertical="center"/>
    </xf>
    <xf numFmtId="164" fontId="3838" fillId="0" borderId="0" xfId="0" applyNumberFormat="1" applyFont="1" applyAlignment="1">
      <alignment horizontal="center" vertical="center"/>
    </xf>
    <xf numFmtId="4" fontId="3839" fillId="0" borderId="0" xfId="0" applyNumberFormat="1" applyFont="1" applyAlignment="1">
      <alignment horizontal="center" vertical="center"/>
    </xf>
    <xf numFmtId="164" fontId="3840" fillId="0" borderId="0" xfId="0" applyNumberFormat="1" applyFont="1" applyAlignment="1">
      <alignment horizontal="center" vertical="center"/>
    </xf>
    <xf numFmtId="4" fontId="3841" fillId="0" borderId="0" xfId="0" applyNumberFormat="1" applyFont="1" applyAlignment="1">
      <alignment horizontal="center" vertical="center"/>
    </xf>
    <xf numFmtId="164" fontId="3842" fillId="0" borderId="0" xfId="0" applyNumberFormat="1" applyFont="1" applyAlignment="1">
      <alignment horizontal="center" vertical="center"/>
    </xf>
    <xf numFmtId="4" fontId="3843" fillId="0" borderId="0" xfId="0" applyNumberFormat="1" applyFont="1" applyAlignment="1">
      <alignment horizontal="center" vertical="center"/>
    </xf>
    <xf numFmtId="164" fontId="3844" fillId="0" borderId="0" xfId="0" applyNumberFormat="1" applyFont="1" applyAlignment="1">
      <alignment horizontal="center" vertical="center"/>
    </xf>
    <xf numFmtId="4" fontId="3845" fillId="0" borderId="0" xfId="0" applyNumberFormat="1" applyFont="1" applyAlignment="1">
      <alignment horizontal="center" vertical="center"/>
    </xf>
    <xf numFmtId="164" fontId="3846" fillId="0" borderId="0" xfId="0" applyNumberFormat="1" applyFont="1" applyAlignment="1">
      <alignment horizontal="center" vertical="center"/>
    </xf>
    <xf numFmtId="4" fontId="3847" fillId="0" borderId="0" xfId="0" applyNumberFormat="1" applyFont="1" applyAlignment="1">
      <alignment horizontal="center" vertical="center"/>
    </xf>
    <xf numFmtId="164" fontId="3848" fillId="0" borderId="0" xfId="0" applyNumberFormat="1" applyFont="1" applyAlignment="1">
      <alignment horizontal="center" vertical="center"/>
    </xf>
    <xf numFmtId="4" fontId="3849" fillId="0" borderId="0" xfId="0" applyNumberFormat="1" applyFont="1" applyAlignment="1">
      <alignment horizontal="center" vertical="center"/>
    </xf>
    <xf numFmtId="164" fontId="3850" fillId="0" borderId="0" xfId="0" applyNumberFormat="1" applyFont="1" applyAlignment="1">
      <alignment horizontal="center" vertical="center"/>
    </xf>
    <xf numFmtId="4" fontId="3851" fillId="0" borderId="0" xfId="0" applyNumberFormat="1" applyFont="1" applyAlignment="1">
      <alignment horizontal="center" vertical="center"/>
    </xf>
    <xf numFmtId="164" fontId="3852" fillId="0" borderId="0" xfId="0" applyNumberFormat="1" applyFont="1" applyAlignment="1">
      <alignment horizontal="center" vertical="center"/>
    </xf>
    <xf numFmtId="4" fontId="3853" fillId="0" borderId="0" xfId="0" applyNumberFormat="1" applyFont="1" applyAlignment="1">
      <alignment horizontal="center" vertical="center"/>
    </xf>
    <xf numFmtId="164" fontId="3854" fillId="0" borderId="0" xfId="0" applyNumberFormat="1" applyFont="1" applyAlignment="1">
      <alignment horizontal="center" vertical="center"/>
    </xf>
    <xf numFmtId="4" fontId="3855" fillId="0" borderId="0" xfId="0" applyNumberFormat="1" applyFont="1" applyAlignment="1">
      <alignment horizontal="center" vertical="center"/>
    </xf>
    <xf numFmtId="164" fontId="3856" fillId="0" borderId="0" xfId="0" applyNumberFormat="1" applyFont="1" applyAlignment="1">
      <alignment horizontal="center" vertical="center"/>
    </xf>
    <xf numFmtId="4" fontId="3857" fillId="0" borderId="0" xfId="0" applyNumberFormat="1" applyFont="1" applyAlignment="1">
      <alignment horizontal="center" vertical="center"/>
    </xf>
    <xf numFmtId="164" fontId="3858" fillId="0" borderId="0" xfId="0" applyNumberFormat="1" applyFont="1" applyAlignment="1">
      <alignment horizontal="center" vertical="center"/>
    </xf>
    <xf numFmtId="4" fontId="3859" fillId="0" borderId="0" xfId="0" applyNumberFormat="1" applyFont="1" applyAlignment="1">
      <alignment horizontal="center" vertical="center"/>
    </xf>
    <xf numFmtId="164" fontId="3860" fillId="0" borderId="0" xfId="0" applyNumberFormat="1" applyFont="1" applyAlignment="1">
      <alignment horizontal="center" vertical="center"/>
    </xf>
    <xf numFmtId="4" fontId="3861" fillId="0" borderId="0" xfId="0" applyNumberFormat="1" applyFont="1" applyAlignment="1">
      <alignment horizontal="center" vertical="center"/>
    </xf>
    <xf numFmtId="164" fontId="3862" fillId="0" borderId="0" xfId="0" applyNumberFormat="1" applyFont="1" applyAlignment="1">
      <alignment horizontal="center" vertical="center"/>
    </xf>
    <xf numFmtId="4" fontId="3863" fillId="0" borderId="0" xfId="0" applyNumberFormat="1" applyFont="1" applyAlignment="1">
      <alignment horizontal="center" vertical="center"/>
    </xf>
    <xf numFmtId="164" fontId="3864" fillId="0" borderId="0" xfId="0" applyNumberFormat="1" applyFont="1" applyAlignment="1">
      <alignment horizontal="center" vertical="center"/>
    </xf>
    <xf numFmtId="4" fontId="3865" fillId="0" borderId="0" xfId="0" applyNumberFormat="1" applyFont="1" applyAlignment="1">
      <alignment horizontal="center" vertical="center"/>
    </xf>
    <xf numFmtId="164" fontId="3866" fillId="0" borderId="0" xfId="0" applyNumberFormat="1" applyFont="1" applyAlignment="1">
      <alignment horizontal="center" vertical="center"/>
    </xf>
    <xf numFmtId="4" fontId="3867" fillId="0" borderId="0" xfId="0" applyNumberFormat="1" applyFont="1" applyAlignment="1">
      <alignment horizontal="center" vertical="center"/>
    </xf>
    <xf numFmtId="164" fontId="3868" fillId="0" borderId="0" xfId="0" applyNumberFormat="1" applyFont="1" applyAlignment="1">
      <alignment horizontal="center" vertical="center"/>
    </xf>
    <xf numFmtId="4" fontId="3869" fillId="0" borderId="0" xfId="0" applyNumberFormat="1" applyFont="1" applyAlignment="1">
      <alignment horizontal="center" vertical="center"/>
    </xf>
    <xf numFmtId="164" fontId="3870" fillId="0" borderId="0" xfId="0" applyNumberFormat="1" applyFont="1" applyAlignment="1">
      <alignment horizontal="center" vertical="center"/>
    </xf>
    <xf numFmtId="4" fontId="3871" fillId="0" borderId="0" xfId="0" applyNumberFormat="1" applyFont="1" applyAlignment="1">
      <alignment horizontal="center" vertical="center"/>
    </xf>
    <xf numFmtId="164" fontId="3872" fillId="0" borderId="0" xfId="0" applyNumberFormat="1" applyFont="1" applyAlignment="1">
      <alignment horizontal="center" vertical="center"/>
    </xf>
    <xf numFmtId="0" fontId="3873" fillId="0" borderId="0" xfId="0" applyFont="1" applyAlignment="1">
      <alignment horizontal="center" vertical="center" wrapText="1"/>
    </xf>
    <xf numFmtId="4" fontId="3880" fillId="0" borderId="0" xfId="0" applyNumberFormat="1" applyFont="1" applyAlignment="1">
      <alignment horizontal="center" vertical="center"/>
    </xf>
    <xf numFmtId="164" fontId="3881" fillId="0" borderId="0" xfId="0" applyNumberFormat="1" applyFont="1" applyAlignment="1">
      <alignment horizontal="center" vertical="center"/>
    </xf>
    <xf numFmtId="4" fontId="3882" fillId="0" borderId="0" xfId="0" applyNumberFormat="1" applyFont="1" applyAlignment="1">
      <alignment horizontal="center" vertical="center"/>
    </xf>
    <xf numFmtId="164" fontId="3883" fillId="0" borderId="0" xfId="0" applyNumberFormat="1" applyFont="1" applyAlignment="1">
      <alignment horizontal="center" vertical="center"/>
    </xf>
    <xf numFmtId="4" fontId="3884" fillId="0" borderId="0" xfId="0" applyNumberFormat="1" applyFont="1" applyAlignment="1">
      <alignment horizontal="center" vertical="center"/>
    </xf>
    <xf numFmtId="164" fontId="3885" fillId="0" borderId="0" xfId="0" applyNumberFormat="1" applyFont="1" applyAlignment="1">
      <alignment horizontal="center" vertical="center"/>
    </xf>
    <xf numFmtId="4" fontId="3886" fillId="0" borderId="0" xfId="0" applyNumberFormat="1" applyFont="1" applyAlignment="1">
      <alignment horizontal="center" vertical="center"/>
    </xf>
    <xf numFmtId="164" fontId="3887" fillId="0" borderId="0" xfId="0" applyNumberFormat="1" applyFont="1" applyAlignment="1">
      <alignment horizontal="center" vertical="center"/>
    </xf>
    <xf numFmtId="4" fontId="3888" fillId="0" borderId="0" xfId="0" applyNumberFormat="1" applyFont="1" applyAlignment="1">
      <alignment horizontal="center" vertical="center"/>
    </xf>
    <xf numFmtId="164" fontId="3889" fillId="0" borderId="0" xfId="0" applyNumberFormat="1" applyFont="1" applyAlignment="1">
      <alignment horizontal="center" vertical="center"/>
    </xf>
    <xf numFmtId="4" fontId="3890" fillId="0" borderId="0" xfId="0" applyNumberFormat="1" applyFont="1" applyAlignment="1">
      <alignment horizontal="center" vertical="center"/>
    </xf>
    <xf numFmtId="164" fontId="3891" fillId="0" borderId="0" xfId="0" applyNumberFormat="1" applyFont="1" applyAlignment="1">
      <alignment horizontal="center" vertical="center"/>
    </xf>
    <xf numFmtId="4" fontId="3892" fillId="0" borderId="0" xfId="0" applyNumberFormat="1" applyFont="1" applyAlignment="1">
      <alignment horizontal="center" vertical="center"/>
    </xf>
    <xf numFmtId="164" fontId="3893" fillId="0" borderId="0" xfId="0" applyNumberFormat="1" applyFont="1" applyAlignment="1">
      <alignment horizontal="center" vertical="center"/>
    </xf>
    <xf numFmtId="4" fontId="3894" fillId="0" borderId="0" xfId="0" applyNumberFormat="1" applyFont="1" applyAlignment="1">
      <alignment horizontal="center" vertical="center"/>
    </xf>
    <xf numFmtId="164" fontId="3895" fillId="0" borderId="0" xfId="0" applyNumberFormat="1" applyFont="1" applyAlignment="1">
      <alignment horizontal="center" vertical="center"/>
    </xf>
    <xf numFmtId="4" fontId="3896" fillId="0" borderId="0" xfId="0" applyNumberFormat="1" applyFont="1" applyAlignment="1">
      <alignment horizontal="center" vertical="center"/>
    </xf>
    <xf numFmtId="164" fontId="3897" fillId="0" borderId="0" xfId="0" applyNumberFormat="1" applyFont="1" applyAlignment="1">
      <alignment horizontal="center" vertical="center"/>
    </xf>
    <xf numFmtId="4" fontId="3898" fillId="0" borderId="0" xfId="0" applyNumberFormat="1" applyFont="1" applyAlignment="1">
      <alignment horizontal="center" vertical="center"/>
    </xf>
    <xf numFmtId="164" fontId="3899" fillId="0" borderId="0" xfId="0" applyNumberFormat="1" applyFont="1" applyAlignment="1">
      <alignment horizontal="center" vertical="center"/>
    </xf>
    <xf numFmtId="4" fontId="3900" fillId="0" borderId="0" xfId="0" applyNumberFormat="1" applyFont="1" applyAlignment="1">
      <alignment horizontal="center" vertical="center"/>
    </xf>
    <xf numFmtId="164" fontId="3901" fillId="0" borderId="0" xfId="0" applyNumberFormat="1" applyFont="1" applyAlignment="1">
      <alignment horizontal="center" vertical="center"/>
    </xf>
    <xf numFmtId="4" fontId="3902" fillId="0" borderId="0" xfId="0" applyNumberFormat="1" applyFont="1" applyAlignment="1">
      <alignment horizontal="center" vertical="center"/>
    </xf>
    <xf numFmtId="164" fontId="3903" fillId="0" borderId="0" xfId="0" applyNumberFormat="1" applyFont="1" applyAlignment="1">
      <alignment horizontal="center" vertical="center"/>
    </xf>
    <xf numFmtId="4" fontId="3904" fillId="0" borderId="0" xfId="0" applyNumberFormat="1" applyFont="1" applyAlignment="1">
      <alignment horizontal="center" vertical="center"/>
    </xf>
    <xf numFmtId="164" fontId="3905" fillId="0" borderId="0" xfId="0" applyNumberFormat="1" applyFont="1" applyAlignment="1">
      <alignment horizontal="center" vertical="center"/>
    </xf>
    <xf numFmtId="4" fontId="3906" fillId="0" borderId="0" xfId="0" applyNumberFormat="1" applyFont="1" applyAlignment="1">
      <alignment horizontal="center" vertical="center"/>
    </xf>
    <xf numFmtId="164" fontId="3907" fillId="0" borderId="0" xfId="0" applyNumberFormat="1" applyFont="1" applyAlignment="1">
      <alignment horizontal="center" vertical="center"/>
    </xf>
    <xf numFmtId="4" fontId="3908" fillId="0" borderId="0" xfId="0" applyNumberFormat="1" applyFont="1" applyAlignment="1">
      <alignment horizontal="center" vertical="center"/>
    </xf>
    <xf numFmtId="164" fontId="3909" fillId="0" borderId="0" xfId="0" applyNumberFormat="1" applyFont="1" applyAlignment="1">
      <alignment horizontal="center" vertical="center"/>
    </xf>
    <xf numFmtId="4" fontId="3910" fillId="0" borderId="0" xfId="0" applyNumberFormat="1" applyFont="1" applyAlignment="1">
      <alignment horizontal="center" vertical="center"/>
    </xf>
    <xf numFmtId="164" fontId="3911" fillId="0" borderId="0" xfId="0" applyNumberFormat="1" applyFont="1" applyAlignment="1">
      <alignment horizontal="center" vertical="center"/>
    </xf>
    <xf numFmtId="4" fontId="3912" fillId="0" borderId="0" xfId="0" applyNumberFormat="1" applyFont="1" applyAlignment="1">
      <alignment horizontal="center" vertical="center"/>
    </xf>
    <xf numFmtId="164" fontId="3913" fillId="0" borderId="0" xfId="0" applyNumberFormat="1" applyFont="1" applyAlignment="1">
      <alignment horizontal="center" vertical="center"/>
    </xf>
    <xf numFmtId="4" fontId="3914" fillId="0" borderId="0" xfId="0" applyNumberFormat="1" applyFont="1" applyAlignment="1">
      <alignment horizontal="center" vertical="center"/>
    </xf>
    <xf numFmtId="164" fontId="3915" fillId="0" borderId="0" xfId="0" applyNumberFormat="1" applyFont="1" applyAlignment="1">
      <alignment horizontal="center" vertical="center"/>
    </xf>
    <xf numFmtId="4" fontId="3916" fillId="0" borderId="0" xfId="0" applyNumberFormat="1" applyFont="1" applyAlignment="1">
      <alignment horizontal="center" vertical="center"/>
    </xf>
    <xf numFmtId="164" fontId="3917" fillId="0" borderId="0" xfId="0" applyNumberFormat="1" applyFont="1" applyAlignment="1">
      <alignment horizontal="center" vertical="center"/>
    </xf>
    <xf numFmtId="4" fontId="3918" fillId="0" borderId="0" xfId="0" applyNumberFormat="1" applyFont="1" applyAlignment="1">
      <alignment horizontal="center" vertical="center"/>
    </xf>
    <xf numFmtId="164" fontId="3919" fillId="0" borderId="0" xfId="0" applyNumberFormat="1" applyFont="1" applyAlignment="1">
      <alignment horizontal="center" vertical="center"/>
    </xf>
    <xf numFmtId="4" fontId="3920" fillId="0" borderId="0" xfId="0" applyNumberFormat="1" applyFont="1" applyAlignment="1">
      <alignment horizontal="center" vertical="center"/>
    </xf>
    <xf numFmtId="164" fontId="3921" fillId="0" borderId="0" xfId="0" applyNumberFormat="1" applyFont="1" applyAlignment="1">
      <alignment horizontal="center" vertical="center"/>
    </xf>
    <xf numFmtId="4" fontId="3922" fillId="0" borderId="0" xfId="0" applyNumberFormat="1" applyFont="1" applyAlignment="1">
      <alignment horizontal="center" vertical="center"/>
    </xf>
    <xf numFmtId="164" fontId="3923" fillId="0" borderId="0" xfId="0" applyNumberFormat="1" applyFont="1" applyAlignment="1">
      <alignment horizontal="center" vertical="center"/>
    </xf>
    <xf numFmtId="4" fontId="3924" fillId="0" borderId="0" xfId="0" applyNumberFormat="1" applyFont="1" applyAlignment="1">
      <alignment horizontal="center" vertical="center"/>
    </xf>
    <xf numFmtId="164" fontId="3925" fillId="0" borderId="0" xfId="0" applyNumberFormat="1" applyFont="1" applyAlignment="1">
      <alignment horizontal="center" vertical="center"/>
    </xf>
    <xf numFmtId="4" fontId="3926" fillId="0" borderId="0" xfId="0" applyNumberFormat="1" applyFont="1" applyAlignment="1">
      <alignment horizontal="center" vertical="center"/>
    </xf>
    <xf numFmtId="164" fontId="3927" fillId="0" borderId="0" xfId="0" applyNumberFormat="1" applyFont="1" applyAlignment="1">
      <alignment horizontal="center" vertical="center"/>
    </xf>
    <xf numFmtId="4" fontId="3928" fillId="0" borderId="0" xfId="0" applyNumberFormat="1" applyFont="1" applyAlignment="1">
      <alignment horizontal="center" vertical="center"/>
    </xf>
    <xf numFmtId="164" fontId="3929" fillId="0" borderId="0" xfId="0" applyNumberFormat="1" applyFont="1" applyAlignment="1">
      <alignment horizontal="center" vertical="center"/>
    </xf>
    <xf numFmtId="0" fontId="3930" fillId="3" borderId="1" xfId="0" applyFont="1" applyFill="1" applyBorder="1" applyAlignment="1">
      <alignment horizontal="center" vertical="center" wrapText="1"/>
    </xf>
    <xf numFmtId="164" fontId="3930" fillId="3" borderId="1" xfId="0" applyNumberFormat="1" applyFont="1" applyFill="1" applyBorder="1" applyAlignment="1">
      <alignment horizontal="center" vertical="center" wrapText="1"/>
    </xf>
    <xf numFmtId="0" fontId="3931" fillId="0" borderId="0" xfId="0" applyFont="1" applyAlignment="1">
      <alignment horizontal="center" vertical="center" wrapText="1"/>
    </xf>
    <xf numFmtId="4" fontId="3938" fillId="0" borderId="0" xfId="0" applyNumberFormat="1" applyFont="1" applyAlignment="1">
      <alignment horizontal="center" vertical="center"/>
    </xf>
    <xf numFmtId="164" fontId="3939" fillId="0" borderId="0" xfId="0" applyNumberFormat="1" applyFont="1" applyAlignment="1">
      <alignment horizontal="center" vertical="center"/>
    </xf>
    <xf numFmtId="4" fontId="3940" fillId="0" borderId="0" xfId="0" applyNumberFormat="1" applyFont="1" applyAlignment="1">
      <alignment horizontal="center" vertical="center"/>
    </xf>
    <xf numFmtId="164" fontId="3941" fillId="0" borderId="0" xfId="0" applyNumberFormat="1" applyFont="1" applyAlignment="1">
      <alignment horizontal="center" vertical="center"/>
    </xf>
    <xf numFmtId="4" fontId="3942" fillId="0" borderId="0" xfId="0" applyNumberFormat="1" applyFont="1" applyAlignment="1">
      <alignment horizontal="center" vertical="center"/>
    </xf>
    <xf numFmtId="164" fontId="3943" fillId="0" borderId="0" xfId="0" applyNumberFormat="1" applyFont="1" applyAlignment="1">
      <alignment horizontal="center" vertical="center"/>
    </xf>
    <xf numFmtId="4" fontId="3944" fillId="0" borderId="0" xfId="0" applyNumberFormat="1" applyFont="1" applyAlignment="1">
      <alignment horizontal="center" vertical="center"/>
    </xf>
    <xf numFmtId="164" fontId="3945" fillId="0" borderId="0" xfId="0" applyNumberFormat="1" applyFont="1" applyAlignment="1">
      <alignment horizontal="center" vertical="center"/>
    </xf>
    <xf numFmtId="4" fontId="3946" fillId="0" borderId="0" xfId="0" applyNumberFormat="1" applyFont="1" applyAlignment="1">
      <alignment horizontal="center" vertical="center"/>
    </xf>
    <xf numFmtId="164" fontId="3947" fillId="0" borderId="0" xfId="0" applyNumberFormat="1" applyFont="1" applyAlignment="1">
      <alignment horizontal="center" vertical="center"/>
    </xf>
    <xf numFmtId="4" fontId="3948" fillId="0" borderId="0" xfId="0" applyNumberFormat="1" applyFont="1" applyAlignment="1">
      <alignment horizontal="center" vertical="center"/>
    </xf>
    <xf numFmtId="164" fontId="3949" fillId="0" borderId="0" xfId="0" applyNumberFormat="1" applyFont="1" applyAlignment="1">
      <alignment horizontal="center" vertical="center"/>
    </xf>
    <xf numFmtId="4" fontId="3950" fillId="0" borderId="0" xfId="0" applyNumberFormat="1" applyFont="1" applyAlignment="1">
      <alignment horizontal="center" vertical="center"/>
    </xf>
    <xf numFmtId="164" fontId="3951" fillId="0" borderId="0" xfId="0" applyNumberFormat="1" applyFont="1" applyAlignment="1">
      <alignment horizontal="center" vertical="center"/>
    </xf>
    <xf numFmtId="4" fontId="3952" fillId="0" borderId="0" xfId="0" applyNumberFormat="1" applyFont="1" applyAlignment="1">
      <alignment horizontal="center" vertical="center"/>
    </xf>
    <xf numFmtId="164" fontId="3953" fillId="0" borderId="0" xfId="0" applyNumberFormat="1" applyFont="1" applyAlignment="1">
      <alignment horizontal="center" vertical="center"/>
    </xf>
    <xf numFmtId="4" fontId="3954" fillId="0" borderId="0" xfId="0" applyNumberFormat="1" applyFont="1" applyAlignment="1">
      <alignment horizontal="center" vertical="center"/>
    </xf>
    <xf numFmtId="164" fontId="3955" fillId="0" borderId="0" xfId="0" applyNumberFormat="1" applyFont="1" applyAlignment="1">
      <alignment horizontal="center" vertical="center"/>
    </xf>
    <xf numFmtId="4" fontId="3956" fillId="0" borderId="0" xfId="0" applyNumberFormat="1" applyFont="1" applyAlignment="1">
      <alignment horizontal="center" vertical="center"/>
    </xf>
    <xf numFmtId="164" fontId="3957" fillId="0" borderId="0" xfId="0" applyNumberFormat="1" applyFont="1" applyAlignment="1">
      <alignment horizontal="center" vertical="center"/>
    </xf>
    <xf numFmtId="4" fontId="3958" fillId="0" borderId="0" xfId="0" applyNumberFormat="1" applyFont="1" applyAlignment="1">
      <alignment horizontal="center" vertical="center"/>
    </xf>
    <xf numFmtId="164" fontId="3959" fillId="0" borderId="0" xfId="0" applyNumberFormat="1" applyFont="1" applyAlignment="1">
      <alignment horizontal="center" vertical="center"/>
    </xf>
    <xf numFmtId="4" fontId="3960" fillId="0" borderId="0" xfId="0" applyNumberFormat="1" applyFont="1" applyAlignment="1">
      <alignment horizontal="center" vertical="center"/>
    </xf>
    <xf numFmtId="164" fontId="3961" fillId="0" borderId="0" xfId="0" applyNumberFormat="1" applyFont="1" applyAlignment="1">
      <alignment horizontal="center" vertical="center"/>
    </xf>
    <xf numFmtId="4" fontId="3962" fillId="0" borderId="0" xfId="0" applyNumberFormat="1" applyFont="1" applyAlignment="1">
      <alignment horizontal="center" vertical="center"/>
    </xf>
    <xf numFmtId="164" fontId="3963" fillId="0" borderId="0" xfId="0" applyNumberFormat="1" applyFont="1" applyAlignment="1">
      <alignment horizontal="center" vertical="center"/>
    </xf>
    <xf numFmtId="4" fontId="3964" fillId="0" borderId="0" xfId="0" applyNumberFormat="1" applyFont="1" applyAlignment="1">
      <alignment horizontal="center" vertical="center"/>
    </xf>
    <xf numFmtId="164" fontId="3965" fillId="0" borderId="0" xfId="0" applyNumberFormat="1" applyFont="1" applyAlignment="1">
      <alignment horizontal="center" vertical="center"/>
    </xf>
    <xf numFmtId="4" fontId="3966" fillId="0" borderId="0" xfId="0" applyNumberFormat="1" applyFont="1" applyAlignment="1">
      <alignment horizontal="center" vertical="center"/>
    </xf>
    <xf numFmtId="164" fontId="3967" fillId="0" borderId="0" xfId="0" applyNumberFormat="1" applyFont="1" applyAlignment="1">
      <alignment horizontal="center" vertical="center"/>
    </xf>
    <xf numFmtId="4" fontId="3968" fillId="0" borderId="0" xfId="0" applyNumberFormat="1" applyFont="1" applyAlignment="1">
      <alignment horizontal="center" vertical="center"/>
    </xf>
    <xf numFmtId="164" fontId="3969" fillId="0" borderId="0" xfId="0" applyNumberFormat="1" applyFont="1" applyAlignment="1">
      <alignment horizontal="center" vertical="center"/>
    </xf>
    <xf numFmtId="4" fontId="3970" fillId="0" borderId="0" xfId="0" applyNumberFormat="1" applyFont="1" applyAlignment="1">
      <alignment horizontal="center" vertical="center"/>
    </xf>
    <xf numFmtId="164" fontId="3971" fillId="0" borderId="0" xfId="0" applyNumberFormat="1" applyFont="1" applyAlignment="1">
      <alignment horizontal="center" vertical="center"/>
    </xf>
    <xf numFmtId="4" fontId="3972" fillId="0" borderId="0" xfId="0" applyNumberFormat="1" applyFont="1" applyAlignment="1">
      <alignment horizontal="center" vertical="center"/>
    </xf>
    <xf numFmtId="164" fontId="3973" fillId="0" borderId="0" xfId="0" applyNumberFormat="1" applyFont="1" applyAlignment="1">
      <alignment horizontal="center" vertical="center"/>
    </xf>
    <xf numFmtId="4" fontId="3974" fillId="0" borderId="0" xfId="0" applyNumberFormat="1" applyFont="1" applyAlignment="1">
      <alignment horizontal="center" vertical="center"/>
    </xf>
    <xf numFmtId="164" fontId="3975" fillId="0" borderId="0" xfId="0" applyNumberFormat="1" applyFont="1" applyAlignment="1">
      <alignment horizontal="center" vertical="center"/>
    </xf>
    <xf numFmtId="4" fontId="3976" fillId="0" borderId="0" xfId="0" applyNumberFormat="1" applyFont="1" applyAlignment="1">
      <alignment horizontal="center" vertical="center"/>
    </xf>
    <xf numFmtId="164" fontId="3977" fillId="0" borderId="0" xfId="0" applyNumberFormat="1" applyFont="1" applyAlignment="1">
      <alignment horizontal="center" vertical="center"/>
    </xf>
    <xf numFmtId="4" fontId="3978" fillId="0" borderId="0" xfId="0" applyNumberFormat="1" applyFont="1" applyAlignment="1">
      <alignment horizontal="center" vertical="center"/>
    </xf>
    <xf numFmtId="164" fontId="3979" fillId="0" borderId="0" xfId="0" applyNumberFormat="1" applyFont="1" applyAlignment="1">
      <alignment horizontal="center" vertical="center"/>
    </xf>
    <xf numFmtId="4" fontId="3980" fillId="0" borderId="0" xfId="0" applyNumberFormat="1" applyFont="1" applyAlignment="1">
      <alignment horizontal="center" vertical="center"/>
    </xf>
    <xf numFmtId="164" fontId="3981" fillId="0" borderId="0" xfId="0" applyNumberFormat="1" applyFont="1" applyAlignment="1">
      <alignment horizontal="center" vertical="center"/>
    </xf>
    <xf numFmtId="4" fontId="3982" fillId="0" borderId="0" xfId="0" applyNumberFormat="1" applyFont="1" applyAlignment="1">
      <alignment horizontal="center" vertical="center"/>
    </xf>
    <xf numFmtId="164" fontId="3983" fillId="0" borderId="0" xfId="0" applyNumberFormat="1" applyFont="1" applyAlignment="1">
      <alignment horizontal="center" vertical="center"/>
    </xf>
    <xf numFmtId="4" fontId="3984" fillId="0" borderId="0" xfId="0" applyNumberFormat="1" applyFont="1" applyAlignment="1">
      <alignment horizontal="center" vertical="center"/>
    </xf>
    <xf numFmtId="164" fontId="3985" fillId="0" borderId="0" xfId="0" applyNumberFormat="1" applyFont="1" applyAlignment="1">
      <alignment horizontal="center" vertical="center"/>
    </xf>
    <xf numFmtId="4" fontId="3986" fillId="0" borderId="0" xfId="0" applyNumberFormat="1" applyFont="1" applyAlignment="1">
      <alignment horizontal="center" vertical="center"/>
    </xf>
    <xf numFmtId="164" fontId="3987" fillId="0" borderId="0" xfId="0" applyNumberFormat="1" applyFont="1" applyAlignment="1">
      <alignment horizontal="center" vertical="center"/>
    </xf>
    <xf numFmtId="0" fontId="3988" fillId="0" borderId="0" xfId="0" applyFont="1" applyAlignment="1">
      <alignment horizontal="center" vertical="center" wrapText="1"/>
    </xf>
    <xf numFmtId="4" fontId="3995" fillId="0" borderId="0" xfId="0" applyNumberFormat="1" applyFont="1" applyAlignment="1">
      <alignment horizontal="center" vertical="center"/>
    </xf>
    <xf numFmtId="164" fontId="3996" fillId="0" borderId="0" xfId="0" applyNumberFormat="1" applyFont="1" applyAlignment="1">
      <alignment horizontal="center" vertical="center"/>
    </xf>
    <xf numFmtId="4" fontId="3997" fillId="0" borderId="0" xfId="0" applyNumberFormat="1" applyFont="1" applyAlignment="1">
      <alignment horizontal="center" vertical="center"/>
    </xf>
    <xf numFmtId="164" fontId="3998" fillId="0" borderId="0" xfId="0" applyNumberFormat="1" applyFont="1" applyAlignment="1">
      <alignment horizontal="center" vertical="center"/>
    </xf>
    <xf numFmtId="4" fontId="3999" fillId="0" borderId="0" xfId="0" applyNumberFormat="1" applyFont="1" applyAlignment="1">
      <alignment horizontal="center" vertical="center"/>
    </xf>
    <xf numFmtId="164" fontId="4000" fillId="0" borderId="0" xfId="0" applyNumberFormat="1" applyFont="1" applyAlignment="1">
      <alignment horizontal="center" vertical="center"/>
    </xf>
    <xf numFmtId="4" fontId="4001" fillId="0" borderId="0" xfId="0" applyNumberFormat="1" applyFont="1" applyAlignment="1">
      <alignment horizontal="center" vertical="center"/>
    </xf>
    <xf numFmtId="164" fontId="4002" fillId="0" borderId="0" xfId="0" applyNumberFormat="1" applyFont="1" applyAlignment="1">
      <alignment horizontal="center" vertical="center"/>
    </xf>
    <xf numFmtId="4" fontId="4003" fillId="0" borderId="0" xfId="0" applyNumberFormat="1" applyFont="1" applyAlignment="1">
      <alignment horizontal="center" vertical="center"/>
    </xf>
    <xf numFmtId="164" fontId="4004" fillId="0" borderId="0" xfId="0" applyNumberFormat="1" applyFont="1" applyAlignment="1">
      <alignment horizontal="center" vertical="center"/>
    </xf>
    <xf numFmtId="4" fontId="4005" fillId="0" borderId="0" xfId="0" applyNumberFormat="1" applyFont="1" applyAlignment="1">
      <alignment horizontal="center" vertical="center"/>
    </xf>
    <xf numFmtId="164" fontId="4006" fillId="0" borderId="0" xfId="0" applyNumberFormat="1" applyFont="1" applyAlignment="1">
      <alignment horizontal="center" vertical="center"/>
    </xf>
    <xf numFmtId="4" fontId="4007" fillId="0" borderId="0" xfId="0" applyNumberFormat="1" applyFont="1" applyAlignment="1">
      <alignment horizontal="center" vertical="center"/>
    </xf>
    <xf numFmtId="164" fontId="4008" fillId="0" borderId="0" xfId="0" applyNumberFormat="1" applyFont="1" applyAlignment="1">
      <alignment horizontal="center" vertical="center"/>
    </xf>
    <xf numFmtId="4" fontId="4009" fillId="0" borderId="0" xfId="0" applyNumberFormat="1" applyFont="1" applyAlignment="1">
      <alignment horizontal="center" vertical="center"/>
    </xf>
    <xf numFmtId="164" fontId="4010" fillId="0" borderId="0" xfId="0" applyNumberFormat="1" applyFont="1" applyAlignment="1">
      <alignment horizontal="center" vertical="center"/>
    </xf>
    <xf numFmtId="4" fontId="4011" fillId="0" borderId="0" xfId="0" applyNumberFormat="1" applyFont="1" applyAlignment="1">
      <alignment horizontal="center" vertical="center"/>
    </xf>
    <xf numFmtId="164" fontId="4012" fillId="0" borderId="0" xfId="0" applyNumberFormat="1" applyFont="1" applyAlignment="1">
      <alignment horizontal="center" vertical="center"/>
    </xf>
    <xf numFmtId="4" fontId="4013" fillId="0" borderId="0" xfId="0" applyNumberFormat="1" applyFont="1" applyAlignment="1">
      <alignment horizontal="center" vertical="center"/>
    </xf>
    <xf numFmtId="164" fontId="4014" fillId="0" borderId="0" xfId="0" applyNumberFormat="1" applyFont="1" applyAlignment="1">
      <alignment horizontal="center" vertical="center"/>
    </xf>
    <xf numFmtId="4" fontId="4015" fillId="0" borderId="0" xfId="0" applyNumberFormat="1" applyFont="1" applyAlignment="1">
      <alignment horizontal="center" vertical="center"/>
    </xf>
    <xf numFmtId="164" fontId="4016" fillId="0" borderId="0" xfId="0" applyNumberFormat="1" applyFont="1" applyAlignment="1">
      <alignment horizontal="center" vertical="center"/>
    </xf>
    <xf numFmtId="4" fontId="4017" fillId="0" borderId="0" xfId="0" applyNumberFormat="1" applyFont="1" applyAlignment="1">
      <alignment horizontal="center" vertical="center"/>
    </xf>
    <xf numFmtId="164" fontId="4018" fillId="0" borderId="0" xfId="0" applyNumberFormat="1" applyFont="1" applyAlignment="1">
      <alignment horizontal="center" vertical="center"/>
    </xf>
    <xf numFmtId="4" fontId="4019" fillId="0" borderId="0" xfId="0" applyNumberFormat="1" applyFont="1" applyAlignment="1">
      <alignment horizontal="center" vertical="center"/>
    </xf>
    <xf numFmtId="164" fontId="4020" fillId="0" borderId="0" xfId="0" applyNumberFormat="1" applyFont="1" applyAlignment="1">
      <alignment horizontal="center" vertical="center"/>
    </xf>
    <xf numFmtId="4" fontId="4021" fillId="0" borderId="0" xfId="0" applyNumberFormat="1" applyFont="1" applyAlignment="1">
      <alignment horizontal="center" vertical="center"/>
    </xf>
    <xf numFmtId="164" fontId="4022" fillId="0" borderId="0" xfId="0" applyNumberFormat="1" applyFont="1" applyAlignment="1">
      <alignment horizontal="center" vertical="center"/>
    </xf>
    <xf numFmtId="4" fontId="4023" fillId="0" borderId="0" xfId="0" applyNumberFormat="1" applyFont="1" applyAlignment="1">
      <alignment horizontal="center" vertical="center"/>
    </xf>
    <xf numFmtId="164" fontId="4024" fillId="0" borderId="0" xfId="0" applyNumberFormat="1" applyFont="1" applyAlignment="1">
      <alignment horizontal="center" vertical="center"/>
    </xf>
    <xf numFmtId="4" fontId="4025" fillId="0" borderId="0" xfId="0" applyNumberFormat="1" applyFont="1" applyAlignment="1">
      <alignment horizontal="center" vertical="center"/>
    </xf>
    <xf numFmtId="164" fontId="4026" fillId="0" borderId="0" xfId="0" applyNumberFormat="1" applyFont="1" applyAlignment="1">
      <alignment horizontal="center" vertical="center"/>
    </xf>
    <xf numFmtId="4" fontId="4027" fillId="0" borderId="0" xfId="0" applyNumberFormat="1" applyFont="1" applyAlignment="1">
      <alignment horizontal="center" vertical="center"/>
    </xf>
    <xf numFmtId="164" fontId="4028" fillId="0" borderId="0" xfId="0" applyNumberFormat="1" applyFont="1" applyAlignment="1">
      <alignment horizontal="center" vertical="center"/>
    </xf>
    <xf numFmtId="4" fontId="4029" fillId="0" borderId="0" xfId="0" applyNumberFormat="1" applyFont="1" applyAlignment="1">
      <alignment horizontal="center" vertical="center"/>
    </xf>
    <xf numFmtId="164" fontId="4030" fillId="0" borderId="0" xfId="0" applyNumberFormat="1" applyFont="1" applyAlignment="1">
      <alignment horizontal="center" vertical="center"/>
    </xf>
    <xf numFmtId="4" fontId="4031" fillId="0" borderId="0" xfId="0" applyNumberFormat="1" applyFont="1" applyAlignment="1">
      <alignment horizontal="center" vertical="center"/>
    </xf>
    <xf numFmtId="164" fontId="4032" fillId="0" borderId="0" xfId="0" applyNumberFormat="1" applyFont="1" applyAlignment="1">
      <alignment horizontal="center" vertical="center"/>
    </xf>
    <xf numFmtId="4" fontId="4033" fillId="0" borderId="0" xfId="0" applyNumberFormat="1" applyFont="1" applyAlignment="1">
      <alignment horizontal="center" vertical="center"/>
    </xf>
    <xf numFmtId="164" fontId="4034" fillId="0" borderId="0" xfId="0" applyNumberFormat="1" applyFont="1" applyAlignment="1">
      <alignment horizontal="center" vertical="center"/>
    </xf>
    <xf numFmtId="4" fontId="4035" fillId="0" borderId="0" xfId="0" applyNumberFormat="1" applyFont="1" applyAlignment="1">
      <alignment horizontal="center" vertical="center"/>
    </xf>
    <xf numFmtId="164" fontId="4036" fillId="0" borderId="0" xfId="0" applyNumberFormat="1" applyFont="1" applyAlignment="1">
      <alignment horizontal="center" vertical="center"/>
    </xf>
    <xf numFmtId="4" fontId="4037" fillId="0" borderId="0" xfId="0" applyNumberFormat="1" applyFont="1" applyAlignment="1">
      <alignment horizontal="center" vertical="center"/>
    </xf>
    <xf numFmtId="164" fontId="4038" fillId="0" borderId="0" xfId="0" applyNumberFormat="1" applyFont="1" applyAlignment="1">
      <alignment horizontal="center" vertical="center"/>
    </xf>
    <xf numFmtId="4" fontId="4039" fillId="0" borderId="0" xfId="0" applyNumberFormat="1" applyFont="1" applyAlignment="1">
      <alignment horizontal="center" vertical="center"/>
    </xf>
    <xf numFmtId="164" fontId="4040" fillId="0" borderId="0" xfId="0" applyNumberFormat="1" applyFont="1" applyAlignment="1">
      <alignment horizontal="center" vertical="center"/>
    </xf>
    <xf numFmtId="4" fontId="4041" fillId="0" borderId="0" xfId="0" applyNumberFormat="1" applyFont="1" applyAlignment="1">
      <alignment horizontal="center" vertical="center"/>
    </xf>
    <xf numFmtId="164" fontId="4042" fillId="0" borderId="0" xfId="0" applyNumberFormat="1" applyFont="1" applyAlignment="1">
      <alignment horizontal="center" vertical="center"/>
    </xf>
    <xf numFmtId="4" fontId="4043" fillId="0" borderId="0" xfId="0" applyNumberFormat="1" applyFont="1" applyAlignment="1">
      <alignment horizontal="center" vertical="center"/>
    </xf>
    <xf numFmtId="164" fontId="4044" fillId="0" borderId="0" xfId="0" applyNumberFormat="1" applyFont="1" applyAlignment="1">
      <alignment horizontal="center" vertical="center"/>
    </xf>
    <xf numFmtId="0" fontId="4045" fillId="0" borderId="0" xfId="0" applyFont="1" applyAlignment="1">
      <alignment horizontal="center" vertical="center" wrapText="1"/>
    </xf>
    <xf numFmtId="4" fontId="4052" fillId="0" borderId="0" xfId="0" applyNumberFormat="1" applyFont="1" applyAlignment="1">
      <alignment horizontal="center" vertical="center"/>
    </xf>
    <xf numFmtId="164" fontId="4053" fillId="0" borderId="0" xfId="0" applyNumberFormat="1" applyFont="1" applyAlignment="1">
      <alignment horizontal="center" vertical="center"/>
    </xf>
    <xf numFmtId="4" fontId="4054" fillId="0" borderId="0" xfId="0" applyNumberFormat="1" applyFont="1" applyAlignment="1">
      <alignment horizontal="center" vertical="center"/>
    </xf>
    <xf numFmtId="164" fontId="4055" fillId="0" borderId="0" xfId="0" applyNumberFormat="1" applyFont="1" applyAlignment="1">
      <alignment horizontal="center" vertical="center"/>
    </xf>
    <xf numFmtId="4" fontId="4056" fillId="0" borderId="0" xfId="0" applyNumberFormat="1" applyFont="1" applyAlignment="1">
      <alignment horizontal="center" vertical="center"/>
    </xf>
    <xf numFmtId="164" fontId="4057" fillId="0" borderId="0" xfId="0" applyNumberFormat="1" applyFont="1" applyAlignment="1">
      <alignment horizontal="center" vertical="center"/>
    </xf>
    <xf numFmtId="4" fontId="4058" fillId="0" borderId="0" xfId="0" applyNumberFormat="1" applyFont="1" applyAlignment="1">
      <alignment horizontal="center" vertical="center"/>
    </xf>
    <xf numFmtId="164" fontId="4059" fillId="0" borderId="0" xfId="0" applyNumberFormat="1" applyFont="1" applyAlignment="1">
      <alignment horizontal="center" vertical="center"/>
    </xf>
    <xf numFmtId="4" fontId="4060" fillId="0" borderId="0" xfId="0" applyNumberFormat="1" applyFont="1" applyAlignment="1">
      <alignment horizontal="center" vertical="center"/>
    </xf>
    <xf numFmtId="164" fontId="4061" fillId="0" borderId="0" xfId="0" applyNumberFormat="1" applyFont="1" applyAlignment="1">
      <alignment horizontal="center" vertical="center"/>
    </xf>
    <xf numFmtId="4" fontId="4062" fillId="0" borderId="0" xfId="0" applyNumberFormat="1" applyFont="1" applyAlignment="1">
      <alignment horizontal="center" vertical="center"/>
    </xf>
    <xf numFmtId="164" fontId="4063" fillId="0" borderId="0" xfId="0" applyNumberFormat="1" applyFont="1" applyAlignment="1">
      <alignment horizontal="center" vertical="center"/>
    </xf>
    <xf numFmtId="4" fontId="4064" fillId="0" borderId="0" xfId="0" applyNumberFormat="1" applyFont="1" applyAlignment="1">
      <alignment horizontal="center" vertical="center"/>
    </xf>
    <xf numFmtId="164" fontId="4065" fillId="0" borderId="0" xfId="0" applyNumberFormat="1" applyFont="1" applyAlignment="1">
      <alignment horizontal="center" vertical="center"/>
    </xf>
    <xf numFmtId="4" fontId="4066" fillId="0" borderId="0" xfId="0" applyNumberFormat="1" applyFont="1" applyAlignment="1">
      <alignment horizontal="center" vertical="center"/>
    </xf>
    <xf numFmtId="164" fontId="4067" fillId="0" borderId="0" xfId="0" applyNumberFormat="1" applyFont="1" applyAlignment="1">
      <alignment horizontal="center" vertical="center"/>
    </xf>
    <xf numFmtId="4" fontId="4068" fillId="0" borderId="0" xfId="0" applyNumberFormat="1" applyFont="1" applyAlignment="1">
      <alignment horizontal="center" vertical="center"/>
    </xf>
    <xf numFmtId="164" fontId="4069" fillId="0" borderId="0" xfId="0" applyNumberFormat="1" applyFont="1" applyAlignment="1">
      <alignment horizontal="center" vertical="center"/>
    </xf>
    <xf numFmtId="4" fontId="4070" fillId="0" borderId="0" xfId="0" applyNumberFormat="1" applyFont="1" applyAlignment="1">
      <alignment horizontal="center" vertical="center"/>
    </xf>
    <xf numFmtId="164" fontId="4071" fillId="0" borderId="0" xfId="0" applyNumberFormat="1" applyFont="1" applyAlignment="1">
      <alignment horizontal="center" vertical="center"/>
    </xf>
    <xf numFmtId="4" fontId="4072" fillId="0" borderId="0" xfId="0" applyNumberFormat="1" applyFont="1" applyAlignment="1">
      <alignment horizontal="center" vertical="center"/>
    </xf>
    <xf numFmtId="164" fontId="4073" fillId="0" borderId="0" xfId="0" applyNumberFormat="1" applyFont="1" applyAlignment="1">
      <alignment horizontal="center" vertical="center"/>
    </xf>
    <xf numFmtId="4" fontId="4074" fillId="0" borderId="0" xfId="0" applyNumberFormat="1" applyFont="1" applyAlignment="1">
      <alignment horizontal="center" vertical="center"/>
    </xf>
    <xf numFmtId="164" fontId="4075" fillId="0" borderId="0" xfId="0" applyNumberFormat="1" applyFont="1" applyAlignment="1">
      <alignment horizontal="center" vertical="center"/>
    </xf>
    <xf numFmtId="4" fontId="4076" fillId="0" borderId="0" xfId="0" applyNumberFormat="1" applyFont="1" applyAlignment="1">
      <alignment horizontal="center" vertical="center"/>
    </xf>
    <xf numFmtId="164" fontId="4077" fillId="0" borderId="0" xfId="0" applyNumberFormat="1" applyFont="1" applyAlignment="1">
      <alignment horizontal="center" vertical="center"/>
    </xf>
    <xf numFmtId="4" fontId="4078" fillId="0" borderId="0" xfId="0" applyNumberFormat="1" applyFont="1" applyAlignment="1">
      <alignment horizontal="center" vertical="center"/>
    </xf>
    <xf numFmtId="164" fontId="4079" fillId="0" borderId="0" xfId="0" applyNumberFormat="1" applyFont="1" applyAlignment="1">
      <alignment horizontal="center" vertical="center"/>
    </xf>
    <xf numFmtId="4" fontId="4080" fillId="0" borderId="0" xfId="0" applyNumberFormat="1" applyFont="1" applyAlignment="1">
      <alignment horizontal="center" vertical="center"/>
    </xf>
    <xf numFmtId="164" fontId="4081" fillId="0" borderId="0" xfId="0" applyNumberFormat="1" applyFont="1" applyAlignment="1">
      <alignment horizontal="center" vertical="center"/>
    </xf>
    <xf numFmtId="4" fontId="4082" fillId="0" borderId="0" xfId="0" applyNumberFormat="1" applyFont="1" applyAlignment="1">
      <alignment horizontal="center" vertical="center"/>
    </xf>
    <xf numFmtId="164" fontId="4083" fillId="0" borderId="0" xfId="0" applyNumberFormat="1" applyFont="1" applyAlignment="1">
      <alignment horizontal="center" vertical="center"/>
    </xf>
    <xf numFmtId="4" fontId="4084" fillId="0" borderId="0" xfId="0" applyNumberFormat="1" applyFont="1" applyAlignment="1">
      <alignment horizontal="center" vertical="center"/>
    </xf>
    <xf numFmtId="164" fontId="4085" fillId="0" borderId="0" xfId="0" applyNumberFormat="1" applyFont="1" applyAlignment="1">
      <alignment horizontal="center" vertical="center"/>
    </xf>
    <xf numFmtId="4" fontId="4086" fillId="0" borderId="0" xfId="0" applyNumberFormat="1" applyFont="1" applyAlignment="1">
      <alignment horizontal="center" vertical="center"/>
    </xf>
    <xf numFmtId="164" fontId="4087" fillId="0" borderId="0" xfId="0" applyNumberFormat="1" applyFont="1" applyAlignment="1">
      <alignment horizontal="center" vertical="center"/>
    </xf>
    <xf numFmtId="4" fontId="4088" fillId="0" borderId="0" xfId="0" applyNumberFormat="1" applyFont="1" applyAlignment="1">
      <alignment horizontal="center" vertical="center"/>
    </xf>
    <xf numFmtId="164" fontId="4089" fillId="0" borderId="0" xfId="0" applyNumberFormat="1" applyFont="1" applyAlignment="1">
      <alignment horizontal="center" vertical="center"/>
    </xf>
    <xf numFmtId="4" fontId="4090" fillId="0" borderId="0" xfId="0" applyNumberFormat="1" applyFont="1" applyAlignment="1">
      <alignment horizontal="center" vertical="center"/>
    </xf>
    <xf numFmtId="164" fontId="4091" fillId="0" borderId="0" xfId="0" applyNumberFormat="1" applyFont="1" applyAlignment="1">
      <alignment horizontal="center" vertical="center"/>
    </xf>
    <xf numFmtId="4" fontId="4092" fillId="0" borderId="0" xfId="0" applyNumberFormat="1" applyFont="1" applyAlignment="1">
      <alignment horizontal="center" vertical="center"/>
    </xf>
    <xf numFmtId="164" fontId="4093" fillId="0" borderId="0" xfId="0" applyNumberFormat="1" applyFont="1" applyAlignment="1">
      <alignment horizontal="center" vertical="center"/>
    </xf>
    <xf numFmtId="4" fontId="4094" fillId="0" borderId="0" xfId="0" applyNumberFormat="1" applyFont="1" applyAlignment="1">
      <alignment horizontal="center" vertical="center"/>
    </xf>
    <xf numFmtId="164" fontId="4095" fillId="0" borderId="0" xfId="0" applyNumberFormat="1" applyFont="1" applyAlignment="1">
      <alignment horizontal="center" vertical="center"/>
    </xf>
    <xf numFmtId="4" fontId="4096" fillId="0" borderId="0" xfId="0" applyNumberFormat="1" applyFont="1" applyAlignment="1">
      <alignment horizontal="center" vertical="center"/>
    </xf>
    <xf numFmtId="164" fontId="4097" fillId="0" borderId="0" xfId="0" applyNumberFormat="1" applyFont="1" applyAlignment="1">
      <alignment horizontal="center" vertical="center"/>
    </xf>
    <xf numFmtId="4" fontId="4098" fillId="0" borderId="0" xfId="0" applyNumberFormat="1" applyFont="1" applyAlignment="1">
      <alignment horizontal="center" vertical="center"/>
    </xf>
    <xf numFmtId="164" fontId="4099" fillId="0" borderId="0" xfId="0" applyNumberFormat="1" applyFont="1" applyAlignment="1">
      <alignment horizontal="center" vertical="center"/>
    </xf>
    <xf numFmtId="4" fontId="4100" fillId="0" borderId="0" xfId="0" applyNumberFormat="1" applyFont="1" applyAlignment="1">
      <alignment horizontal="center" vertical="center"/>
    </xf>
    <xf numFmtId="164" fontId="4101" fillId="0" borderId="0" xfId="0" applyNumberFormat="1" applyFont="1" applyAlignment="1">
      <alignment horizontal="center" vertical="center"/>
    </xf>
    <xf numFmtId="0" fontId="4102" fillId="0" borderId="0" xfId="0" applyFont="1" applyAlignment="1">
      <alignment horizontal="center" vertical="center" wrapText="1"/>
    </xf>
    <xf numFmtId="4" fontId="4109" fillId="0" borderId="0" xfId="0" applyNumberFormat="1" applyFont="1" applyAlignment="1">
      <alignment horizontal="center" vertical="center"/>
    </xf>
    <xf numFmtId="164" fontId="4110" fillId="0" borderId="0" xfId="0" applyNumberFormat="1" applyFont="1" applyAlignment="1">
      <alignment horizontal="center" vertical="center"/>
    </xf>
    <xf numFmtId="4" fontId="4111" fillId="0" borderId="0" xfId="0" applyNumberFormat="1" applyFont="1" applyAlignment="1">
      <alignment horizontal="center" vertical="center"/>
    </xf>
    <xf numFmtId="164" fontId="4112" fillId="0" borderId="0" xfId="0" applyNumberFormat="1" applyFont="1" applyAlignment="1">
      <alignment horizontal="center" vertical="center"/>
    </xf>
    <xf numFmtId="4" fontId="4113" fillId="0" borderId="0" xfId="0" applyNumberFormat="1" applyFont="1" applyAlignment="1">
      <alignment horizontal="center" vertical="center"/>
    </xf>
    <xf numFmtId="164" fontId="4114" fillId="0" borderId="0" xfId="0" applyNumberFormat="1" applyFont="1" applyAlignment="1">
      <alignment horizontal="center" vertical="center"/>
    </xf>
    <xf numFmtId="4" fontId="4115" fillId="0" borderId="0" xfId="0" applyNumberFormat="1" applyFont="1" applyAlignment="1">
      <alignment horizontal="center" vertical="center"/>
    </xf>
    <xf numFmtId="164" fontId="4116" fillId="0" borderId="0" xfId="0" applyNumberFormat="1" applyFont="1" applyAlignment="1">
      <alignment horizontal="center" vertical="center"/>
    </xf>
    <xf numFmtId="4" fontId="4117" fillId="0" borderId="0" xfId="0" applyNumberFormat="1" applyFont="1" applyAlignment="1">
      <alignment horizontal="center" vertical="center"/>
    </xf>
    <xf numFmtId="164" fontId="4118" fillId="0" borderId="0" xfId="0" applyNumberFormat="1" applyFont="1" applyAlignment="1">
      <alignment horizontal="center" vertical="center"/>
    </xf>
    <xf numFmtId="4" fontId="4119" fillId="0" borderId="0" xfId="0" applyNumberFormat="1" applyFont="1" applyAlignment="1">
      <alignment horizontal="center" vertical="center"/>
    </xf>
    <xf numFmtId="164" fontId="4120" fillId="0" borderId="0" xfId="0" applyNumberFormat="1" applyFont="1" applyAlignment="1">
      <alignment horizontal="center" vertical="center"/>
    </xf>
    <xf numFmtId="4" fontId="4121" fillId="0" borderId="0" xfId="0" applyNumberFormat="1" applyFont="1" applyAlignment="1">
      <alignment horizontal="center" vertical="center"/>
    </xf>
    <xf numFmtId="164" fontId="4122" fillId="0" borderId="0" xfId="0" applyNumberFormat="1" applyFont="1" applyAlignment="1">
      <alignment horizontal="center" vertical="center"/>
    </xf>
    <xf numFmtId="4" fontId="4123" fillId="0" borderId="0" xfId="0" applyNumberFormat="1" applyFont="1" applyAlignment="1">
      <alignment horizontal="center" vertical="center"/>
    </xf>
    <xf numFmtId="164" fontId="4124" fillId="0" borderId="0" xfId="0" applyNumberFormat="1" applyFont="1" applyAlignment="1">
      <alignment horizontal="center" vertical="center"/>
    </xf>
    <xf numFmtId="4" fontId="4125" fillId="0" borderId="0" xfId="0" applyNumberFormat="1" applyFont="1" applyAlignment="1">
      <alignment horizontal="center" vertical="center"/>
    </xf>
    <xf numFmtId="164" fontId="4126" fillId="0" borderId="0" xfId="0" applyNumberFormat="1" applyFont="1" applyAlignment="1">
      <alignment horizontal="center" vertical="center"/>
    </xf>
    <xf numFmtId="4" fontId="4127" fillId="0" borderId="0" xfId="0" applyNumberFormat="1" applyFont="1" applyAlignment="1">
      <alignment horizontal="center" vertical="center"/>
    </xf>
    <xf numFmtId="164" fontId="4128" fillId="0" borderId="0" xfId="0" applyNumberFormat="1" applyFont="1" applyAlignment="1">
      <alignment horizontal="center" vertical="center"/>
    </xf>
    <xf numFmtId="4" fontId="4129" fillId="0" borderId="0" xfId="0" applyNumberFormat="1" applyFont="1" applyAlignment="1">
      <alignment horizontal="center" vertical="center"/>
    </xf>
    <xf numFmtId="164" fontId="4130" fillId="0" borderId="0" xfId="0" applyNumberFormat="1" applyFont="1" applyAlignment="1">
      <alignment horizontal="center" vertical="center"/>
    </xf>
    <xf numFmtId="4" fontId="4131" fillId="0" borderId="0" xfId="0" applyNumberFormat="1" applyFont="1" applyAlignment="1">
      <alignment horizontal="center" vertical="center"/>
    </xf>
    <xf numFmtId="164" fontId="4132" fillId="0" borderId="0" xfId="0" applyNumberFormat="1" applyFont="1" applyAlignment="1">
      <alignment horizontal="center" vertical="center"/>
    </xf>
    <xf numFmtId="4" fontId="4133" fillId="0" borderId="0" xfId="0" applyNumberFormat="1" applyFont="1" applyAlignment="1">
      <alignment horizontal="center" vertical="center"/>
    </xf>
    <xf numFmtId="164" fontId="4134" fillId="0" borderId="0" xfId="0" applyNumberFormat="1" applyFont="1" applyAlignment="1">
      <alignment horizontal="center" vertical="center"/>
    </xf>
    <xf numFmtId="4" fontId="4135" fillId="0" borderId="0" xfId="0" applyNumberFormat="1" applyFont="1" applyAlignment="1">
      <alignment horizontal="center" vertical="center"/>
    </xf>
    <xf numFmtId="164" fontId="4136" fillId="0" borderId="0" xfId="0" applyNumberFormat="1" applyFont="1" applyAlignment="1">
      <alignment horizontal="center" vertical="center"/>
    </xf>
    <xf numFmtId="4" fontId="4137" fillId="0" borderId="0" xfId="0" applyNumberFormat="1" applyFont="1" applyAlignment="1">
      <alignment horizontal="center" vertical="center"/>
    </xf>
    <xf numFmtId="164" fontId="4138" fillId="0" borderId="0" xfId="0" applyNumberFormat="1" applyFont="1" applyAlignment="1">
      <alignment horizontal="center" vertical="center"/>
    </xf>
    <xf numFmtId="4" fontId="4139" fillId="0" borderId="0" xfId="0" applyNumberFormat="1" applyFont="1" applyAlignment="1">
      <alignment horizontal="center" vertical="center"/>
    </xf>
    <xf numFmtId="164" fontId="4140" fillId="0" borderId="0" xfId="0" applyNumberFormat="1" applyFont="1" applyAlignment="1">
      <alignment horizontal="center" vertical="center"/>
    </xf>
    <xf numFmtId="4" fontId="4141" fillId="0" borderId="0" xfId="0" applyNumberFormat="1" applyFont="1" applyAlignment="1">
      <alignment horizontal="center" vertical="center"/>
    </xf>
    <xf numFmtId="164" fontId="4142" fillId="0" borderId="0" xfId="0" applyNumberFormat="1" applyFont="1" applyAlignment="1">
      <alignment horizontal="center" vertical="center"/>
    </xf>
    <xf numFmtId="4" fontId="4143" fillId="0" borderId="0" xfId="0" applyNumberFormat="1" applyFont="1" applyAlignment="1">
      <alignment horizontal="center" vertical="center"/>
    </xf>
    <xf numFmtId="164" fontId="4144" fillId="0" borderId="0" xfId="0" applyNumberFormat="1" applyFont="1" applyAlignment="1">
      <alignment horizontal="center" vertical="center"/>
    </xf>
    <xf numFmtId="4" fontId="4145" fillId="0" borderId="0" xfId="0" applyNumberFormat="1" applyFont="1" applyAlignment="1">
      <alignment horizontal="center" vertical="center"/>
    </xf>
    <xf numFmtId="164" fontId="4146" fillId="0" borderId="0" xfId="0" applyNumberFormat="1" applyFont="1" applyAlignment="1">
      <alignment horizontal="center" vertical="center"/>
    </xf>
    <xf numFmtId="4" fontId="4147" fillId="0" borderId="0" xfId="0" applyNumberFormat="1" applyFont="1" applyAlignment="1">
      <alignment horizontal="center" vertical="center"/>
    </xf>
    <xf numFmtId="164" fontId="4148" fillId="0" borderId="0" xfId="0" applyNumberFormat="1" applyFont="1" applyAlignment="1">
      <alignment horizontal="center" vertical="center"/>
    </xf>
    <xf numFmtId="4" fontId="4149" fillId="0" borderId="0" xfId="0" applyNumberFormat="1" applyFont="1" applyAlignment="1">
      <alignment horizontal="center" vertical="center"/>
    </xf>
    <xf numFmtId="164" fontId="4150" fillId="0" borderId="0" xfId="0" applyNumberFormat="1" applyFont="1" applyAlignment="1">
      <alignment horizontal="center" vertical="center"/>
    </xf>
    <xf numFmtId="4" fontId="4151" fillId="0" borderId="0" xfId="0" applyNumberFormat="1" applyFont="1" applyAlignment="1">
      <alignment horizontal="center" vertical="center"/>
    </xf>
    <xf numFmtId="164" fontId="4152" fillId="0" borderId="0" xfId="0" applyNumberFormat="1" applyFont="1" applyAlignment="1">
      <alignment horizontal="center" vertical="center"/>
    </xf>
    <xf numFmtId="4" fontId="4153" fillId="0" borderId="0" xfId="0" applyNumberFormat="1" applyFont="1" applyAlignment="1">
      <alignment horizontal="center" vertical="center"/>
    </xf>
    <xf numFmtId="164" fontId="4154" fillId="0" borderId="0" xfId="0" applyNumberFormat="1" applyFont="1" applyAlignment="1">
      <alignment horizontal="center" vertical="center"/>
    </xf>
    <xf numFmtId="4" fontId="4155" fillId="0" borderId="0" xfId="0" applyNumberFormat="1" applyFont="1" applyAlignment="1">
      <alignment horizontal="center" vertical="center"/>
    </xf>
    <xf numFmtId="164" fontId="4156" fillId="0" borderId="0" xfId="0" applyNumberFormat="1" applyFont="1" applyAlignment="1">
      <alignment horizontal="center" vertical="center"/>
    </xf>
    <xf numFmtId="4" fontId="4157" fillId="0" borderId="0" xfId="0" applyNumberFormat="1" applyFont="1" applyAlignment="1">
      <alignment horizontal="center" vertical="center"/>
    </xf>
    <xf numFmtId="164" fontId="4158" fillId="0" borderId="0" xfId="0" applyNumberFormat="1" applyFont="1" applyAlignment="1">
      <alignment horizontal="center" vertical="center"/>
    </xf>
    <xf numFmtId="0" fontId="4159" fillId="0" borderId="0" xfId="0" applyFont="1" applyAlignment="1">
      <alignment horizontal="center" vertical="center" wrapText="1"/>
    </xf>
    <xf numFmtId="4" fontId="4166" fillId="0" borderId="0" xfId="0" applyNumberFormat="1" applyFont="1" applyAlignment="1">
      <alignment horizontal="center" vertical="center"/>
    </xf>
    <xf numFmtId="164" fontId="4167" fillId="0" borderId="0" xfId="0" applyNumberFormat="1" applyFont="1" applyAlignment="1">
      <alignment horizontal="center" vertical="center"/>
    </xf>
    <xf numFmtId="4" fontId="4168" fillId="0" borderId="0" xfId="0" applyNumberFormat="1" applyFont="1" applyAlignment="1">
      <alignment horizontal="center" vertical="center"/>
    </xf>
    <xf numFmtId="164" fontId="4169" fillId="0" borderId="0" xfId="0" applyNumberFormat="1" applyFont="1" applyAlignment="1">
      <alignment horizontal="center" vertical="center"/>
    </xf>
    <xf numFmtId="4" fontId="4170" fillId="0" borderId="0" xfId="0" applyNumberFormat="1" applyFont="1" applyAlignment="1">
      <alignment horizontal="center" vertical="center"/>
    </xf>
    <xf numFmtId="164" fontId="4171" fillId="0" borderId="0" xfId="0" applyNumberFormat="1" applyFont="1" applyAlignment="1">
      <alignment horizontal="center" vertical="center"/>
    </xf>
    <xf numFmtId="4" fontId="4172" fillId="0" borderId="0" xfId="0" applyNumberFormat="1" applyFont="1" applyAlignment="1">
      <alignment horizontal="center" vertical="center"/>
    </xf>
    <xf numFmtId="164" fontId="4173" fillId="0" borderId="0" xfId="0" applyNumberFormat="1" applyFont="1" applyAlignment="1">
      <alignment horizontal="center" vertical="center"/>
    </xf>
    <xf numFmtId="4" fontId="4174" fillId="0" borderId="0" xfId="0" applyNumberFormat="1" applyFont="1" applyAlignment="1">
      <alignment horizontal="center" vertical="center"/>
    </xf>
    <xf numFmtId="164" fontId="4175" fillId="0" borderId="0" xfId="0" applyNumberFormat="1" applyFont="1" applyAlignment="1">
      <alignment horizontal="center" vertical="center"/>
    </xf>
    <xf numFmtId="4" fontId="4176" fillId="0" borderId="0" xfId="0" applyNumberFormat="1" applyFont="1" applyAlignment="1">
      <alignment horizontal="center" vertical="center"/>
    </xf>
    <xf numFmtId="164" fontId="4177" fillId="0" borderId="0" xfId="0" applyNumberFormat="1" applyFont="1" applyAlignment="1">
      <alignment horizontal="center" vertical="center"/>
    </xf>
    <xf numFmtId="4" fontId="4178" fillId="0" borderId="0" xfId="0" applyNumberFormat="1" applyFont="1" applyAlignment="1">
      <alignment horizontal="center" vertical="center"/>
    </xf>
    <xf numFmtId="164" fontId="4179" fillId="0" borderId="0" xfId="0" applyNumberFormat="1" applyFont="1" applyAlignment="1">
      <alignment horizontal="center" vertical="center"/>
    </xf>
    <xf numFmtId="4" fontId="4180" fillId="0" borderId="0" xfId="0" applyNumberFormat="1" applyFont="1" applyAlignment="1">
      <alignment horizontal="center" vertical="center"/>
    </xf>
    <xf numFmtId="164" fontId="4181" fillId="0" borderId="0" xfId="0" applyNumberFormat="1" applyFont="1" applyAlignment="1">
      <alignment horizontal="center" vertical="center"/>
    </xf>
    <xf numFmtId="4" fontId="4182" fillId="0" borderId="0" xfId="0" applyNumberFormat="1" applyFont="1" applyAlignment="1">
      <alignment horizontal="center" vertical="center"/>
    </xf>
    <xf numFmtId="164" fontId="4183" fillId="0" borderId="0" xfId="0" applyNumberFormat="1" applyFont="1" applyAlignment="1">
      <alignment horizontal="center" vertical="center"/>
    </xf>
    <xf numFmtId="4" fontId="4184" fillId="0" borderId="0" xfId="0" applyNumberFormat="1" applyFont="1" applyAlignment="1">
      <alignment horizontal="center" vertical="center"/>
    </xf>
    <xf numFmtId="164" fontId="4185" fillId="0" borderId="0" xfId="0" applyNumberFormat="1" applyFont="1" applyAlignment="1">
      <alignment horizontal="center" vertical="center"/>
    </xf>
    <xf numFmtId="4" fontId="4186" fillId="0" borderId="0" xfId="0" applyNumberFormat="1" applyFont="1" applyAlignment="1">
      <alignment horizontal="center" vertical="center"/>
    </xf>
    <xf numFmtId="164" fontId="4187" fillId="0" borderId="0" xfId="0" applyNumberFormat="1" applyFont="1" applyAlignment="1">
      <alignment horizontal="center" vertical="center"/>
    </xf>
    <xf numFmtId="4" fontId="4188" fillId="0" borderId="0" xfId="0" applyNumberFormat="1" applyFont="1" applyAlignment="1">
      <alignment horizontal="center" vertical="center"/>
    </xf>
    <xf numFmtId="164" fontId="4189" fillId="0" borderId="0" xfId="0" applyNumberFormat="1" applyFont="1" applyAlignment="1">
      <alignment horizontal="center" vertical="center"/>
    </xf>
    <xf numFmtId="4" fontId="4190" fillId="0" borderId="0" xfId="0" applyNumberFormat="1" applyFont="1" applyAlignment="1">
      <alignment horizontal="center" vertical="center"/>
    </xf>
    <xf numFmtId="164" fontId="4191" fillId="0" borderId="0" xfId="0" applyNumberFormat="1" applyFont="1" applyAlignment="1">
      <alignment horizontal="center" vertical="center"/>
    </xf>
    <xf numFmtId="4" fontId="4192" fillId="0" borderId="0" xfId="0" applyNumberFormat="1" applyFont="1" applyAlignment="1">
      <alignment horizontal="center" vertical="center"/>
    </xf>
    <xf numFmtId="164" fontId="4193" fillId="0" borderId="0" xfId="0" applyNumberFormat="1" applyFont="1" applyAlignment="1">
      <alignment horizontal="center" vertical="center"/>
    </xf>
    <xf numFmtId="4" fontId="4194" fillId="0" borderId="0" xfId="0" applyNumberFormat="1" applyFont="1" applyAlignment="1">
      <alignment horizontal="center" vertical="center"/>
    </xf>
    <xf numFmtId="164" fontId="4195" fillId="0" borderId="0" xfId="0" applyNumberFormat="1" applyFont="1" applyAlignment="1">
      <alignment horizontal="center" vertical="center"/>
    </xf>
    <xf numFmtId="4" fontId="4196" fillId="0" borderId="0" xfId="0" applyNumberFormat="1" applyFont="1" applyAlignment="1">
      <alignment horizontal="center" vertical="center"/>
    </xf>
    <xf numFmtId="164" fontId="4197" fillId="0" borderId="0" xfId="0" applyNumberFormat="1" applyFont="1" applyAlignment="1">
      <alignment horizontal="center" vertical="center"/>
    </xf>
    <xf numFmtId="4" fontId="4198" fillId="0" borderId="0" xfId="0" applyNumberFormat="1" applyFont="1" applyAlignment="1">
      <alignment horizontal="center" vertical="center"/>
    </xf>
    <xf numFmtId="164" fontId="4199" fillId="0" borderId="0" xfId="0" applyNumberFormat="1" applyFont="1" applyAlignment="1">
      <alignment horizontal="center" vertical="center"/>
    </xf>
    <xf numFmtId="4" fontId="4200" fillId="0" borderId="0" xfId="0" applyNumberFormat="1" applyFont="1" applyAlignment="1">
      <alignment horizontal="center" vertical="center"/>
    </xf>
    <xf numFmtId="164" fontId="4201" fillId="0" borderId="0" xfId="0" applyNumberFormat="1" applyFont="1" applyAlignment="1">
      <alignment horizontal="center" vertical="center"/>
    </xf>
    <xf numFmtId="4" fontId="4202" fillId="0" borderId="0" xfId="0" applyNumberFormat="1" applyFont="1" applyAlignment="1">
      <alignment horizontal="center" vertical="center"/>
    </xf>
    <xf numFmtId="164" fontId="4203" fillId="0" borderId="0" xfId="0" applyNumberFormat="1" applyFont="1" applyAlignment="1">
      <alignment horizontal="center" vertical="center"/>
    </xf>
    <xf numFmtId="4" fontId="4204" fillId="0" borderId="0" xfId="0" applyNumberFormat="1" applyFont="1" applyAlignment="1">
      <alignment horizontal="center" vertical="center"/>
    </xf>
    <xf numFmtId="164" fontId="4205" fillId="0" borderId="0" xfId="0" applyNumberFormat="1" applyFont="1" applyAlignment="1">
      <alignment horizontal="center" vertical="center"/>
    </xf>
    <xf numFmtId="4" fontId="4206" fillId="0" borderId="0" xfId="0" applyNumberFormat="1" applyFont="1" applyAlignment="1">
      <alignment horizontal="center" vertical="center"/>
    </xf>
    <xf numFmtId="164" fontId="4207" fillId="0" borderId="0" xfId="0" applyNumberFormat="1" applyFont="1" applyAlignment="1">
      <alignment horizontal="center" vertical="center"/>
    </xf>
    <xf numFmtId="4" fontId="4208" fillId="0" borderId="0" xfId="0" applyNumberFormat="1" applyFont="1" applyAlignment="1">
      <alignment horizontal="center" vertical="center"/>
    </xf>
    <xf numFmtId="164" fontId="4209" fillId="0" borderId="0" xfId="0" applyNumberFormat="1" applyFont="1" applyAlignment="1">
      <alignment horizontal="center" vertical="center"/>
    </xf>
    <xf numFmtId="4" fontId="4210" fillId="0" borderId="0" xfId="0" applyNumberFormat="1" applyFont="1" applyAlignment="1">
      <alignment horizontal="center" vertical="center"/>
    </xf>
    <xf numFmtId="164" fontId="4211" fillId="0" borderId="0" xfId="0" applyNumberFormat="1" applyFont="1" applyAlignment="1">
      <alignment horizontal="center" vertical="center"/>
    </xf>
    <xf numFmtId="4" fontId="4212" fillId="0" borderId="0" xfId="0" applyNumberFormat="1" applyFont="1" applyAlignment="1">
      <alignment horizontal="center" vertical="center"/>
    </xf>
    <xf numFmtId="164" fontId="4213" fillId="0" borderId="0" xfId="0" applyNumberFormat="1" applyFont="1" applyAlignment="1">
      <alignment horizontal="center" vertical="center"/>
    </xf>
    <xf numFmtId="4" fontId="4214" fillId="0" borderId="0" xfId="0" applyNumberFormat="1" applyFont="1" applyAlignment="1">
      <alignment horizontal="center" vertical="center"/>
    </xf>
    <xf numFmtId="164" fontId="4215" fillId="0" borderId="0" xfId="0" applyNumberFormat="1" applyFont="1" applyAlignment="1">
      <alignment horizontal="center" vertical="center"/>
    </xf>
    <xf numFmtId="0" fontId="4216" fillId="0" borderId="0" xfId="0" applyFont="1" applyAlignment="1">
      <alignment horizontal="center" vertical="center" wrapText="1"/>
    </xf>
    <xf numFmtId="4" fontId="4223" fillId="0" borderId="0" xfId="0" applyNumberFormat="1" applyFont="1" applyAlignment="1">
      <alignment horizontal="center" vertical="center"/>
    </xf>
    <xf numFmtId="164" fontId="4224" fillId="0" borderId="0" xfId="0" applyNumberFormat="1" applyFont="1" applyAlignment="1">
      <alignment horizontal="center" vertical="center"/>
    </xf>
    <xf numFmtId="4" fontId="4225" fillId="0" borderId="0" xfId="0" applyNumberFormat="1" applyFont="1" applyAlignment="1">
      <alignment horizontal="center" vertical="center"/>
    </xf>
    <xf numFmtId="164" fontId="4226" fillId="0" borderId="0" xfId="0" applyNumberFormat="1" applyFont="1" applyAlignment="1">
      <alignment horizontal="center" vertical="center"/>
    </xf>
    <xf numFmtId="4" fontId="4227" fillId="0" borderId="0" xfId="0" applyNumberFormat="1" applyFont="1" applyAlignment="1">
      <alignment horizontal="center" vertical="center"/>
    </xf>
    <xf numFmtId="164" fontId="4228" fillId="0" borderId="0" xfId="0" applyNumberFormat="1" applyFont="1" applyAlignment="1">
      <alignment horizontal="center" vertical="center"/>
    </xf>
    <xf numFmtId="4" fontId="4229" fillId="0" borderId="0" xfId="0" applyNumberFormat="1" applyFont="1" applyAlignment="1">
      <alignment horizontal="center" vertical="center"/>
    </xf>
    <xf numFmtId="164" fontId="4230" fillId="0" borderId="0" xfId="0" applyNumberFormat="1" applyFont="1" applyAlignment="1">
      <alignment horizontal="center" vertical="center"/>
    </xf>
    <xf numFmtId="4" fontId="4231" fillId="0" borderId="0" xfId="0" applyNumberFormat="1" applyFont="1" applyAlignment="1">
      <alignment horizontal="center" vertical="center"/>
    </xf>
    <xf numFmtId="164" fontId="4232" fillId="0" borderId="0" xfId="0" applyNumberFormat="1" applyFont="1" applyAlignment="1">
      <alignment horizontal="center" vertical="center"/>
    </xf>
    <xf numFmtId="4" fontId="4233" fillId="0" borderId="0" xfId="0" applyNumberFormat="1" applyFont="1" applyAlignment="1">
      <alignment horizontal="center" vertical="center"/>
    </xf>
    <xf numFmtId="164" fontId="4234" fillId="0" borderId="0" xfId="0" applyNumberFormat="1" applyFont="1" applyAlignment="1">
      <alignment horizontal="center" vertical="center"/>
    </xf>
    <xf numFmtId="4" fontId="4235" fillId="0" borderId="0" xfId="0" applyNumberFormat="1" applyFont="1" applyAlignment="1">
      <alignment horizontal="center" vertical="center"/>
    </xf>
    <xf numFmtId="164" fontId="4236" fillId="0" borderId="0" xfId="0" applyNumberFormat="1" applyFont="1" applyAlignment="1">
      <alignment horizontal="center" vertical="center"/>
    </xf>
    <xf numFmtId="4" fontId="4237" fillId="0" borderId="0" xfId="0" applyNumberFormat="1" applyFont="1" applyAlignment="1">
      <alignment horizontal="center" vertical="center"/>
    </xf>
    <xf numFmtId="164" fontId="4238" fillId="0" borderId="0" xfId="0" applyNumberFormat="1" applyFont="1" applyAlignment="1">
      <alignment horizontal="center" vertical="center"/>
    </xf>
    <xf numFmtId="4" fontId="4239" fillId="0" borderId="0" xfId="0" applyNumberFormat="1" applyFont="1" applyAlignment="1">
      <alignment horizontal="center" vertical="center"/>
    </xf>
    <xf numFmtId="164" fontId="4240" fillId="0" borderId="0" xfId="0" applyNumberFormat="1" applyFont="1" applyAlignment="1">
      <alignment horizontal="center" vertical="center"/>
    </xf>
    <xf numFmtId="4" fontId="4241" fillId="0" borderId="0" xfId="0" applyNumberFormat="1" applyFont="1" applyAlignment="1">
      <alignment horizontal="center" vertical="center"/>
    </xf>
    <xf numFmtId="164" fontId="4242" fillId="0" borderId="0" xfId="0" applyNumberFormat="1" applyFont="1" applyAlignment="1">
      <alignment horizontal="center" vertical="center"/>
    </xf>
    <xf numFmtId="4" fontId="4243" fillId="0" borderId="0" xfId="0" applyNumberFormat="1" applyFont="1" applyAlignment="1">
      <alignment horizontal="center" vertical="center"/>
    </xf>
    <xf numFmtId="164" fontId="4244" fillId="0" borderId="0" xfId="0" applyNumberFormat="1" applyFont="1" applyAlignment="1">
      <alignment horizontal="center" vertical="center"/>
    </xf>
    <xf numFmtId="4" fontId="4245" fillId="0" borderId="0" xfId="0" applyNumberFormat="1" applyFont="1" applyAlignment="1">
      <alignment horizontal="center" vertical="center"/>
    </xf>
    <xf numFmtId="164" fontId="4246" fillId="0" borderId="0" xfId="0" applyNumberFormat="1" applyFont="1" applyAlignment="1">
      <alignment horizontal="center" vertical="center"/>
    </xf>
    <xf numFmtId="4" fontId="4247" fillId="0" borderId="0" xfId="0" applyNumberFormat="1" applyFont="1" applyAlignment="1">
      <alignment horizontal="center" vertical="center"/>
    </xf>
    <xf numFmtId="164" fontId="4248" fillId="0" borderId="0" xfId="0" applyNumberFormat="1" applyFont="1" applyAlignment="1">
      <alignment horizontal="center" vertical="center"/>
    </xf>
    <xf numFmtId="4" fontId="4249" fillId="0" borderId="0" xfId="0" applyNumberFormat="1" applyFont="1" applyAlignment="1">
      <alignment horizontal="center" vertical="center"/>
    </xf>
    <xf numFmtId="164" fontId="4250" fillId="0" borderId="0" xfId="0" applyNumberFormat="1" applyFont="1" applyAlignment="1">
      <alignment horizontal="center" vertical="center"/>
    </xf>
    <xf numFmtId="4" fontId="4251" fillId="0" borderId="0" xfId="0" applyNumberFormat="1" applyFont="1" applyAlignment="1">
      <alignment horizontal="center" vertical="center"/>
    </xf>
    <xf numFmtId="164" fontId="4252" fillId="0" borderId="0" xfId="0" applyNumberFormat="1" applyFont="1" applyAlignment="1">
      <alignment horizontal="center" vertical="center"/>
    </xf>
    <xf numFmtId="4" fontId="4253" fillId="0" borderId="0" xfId="0" applyNumberFormat="1" applyFont="1" applyAlignment="1">
      <alignment horizontal="center" vertical="center"/>
    </xf>
    <xf numFmtId="164" fontId="4254" fillId="0" borderId="0" xfId="0" applyNumberFormat="1" applyFont="1" applyAlignment="1">
      <alignment horizontal="center" vertical="center"/>
    </xf>
    <xf numFmtId="4" fontId="4255" fillId="0" borderId="0" xfId="0" applyNumberFormat="1" applyFont="1" applyAlignment="1">
      <alignment horizontal="center" vertical="center"/>
    </xf>
    <xf numFmtId="164" fontId="4256" fillId="0" borderId="0" xfId="0" applyNumberFormat="1" applyFont="1" applyAlignment="1">
      <alignment horizontal="center" vertical="center"/>
    </xf>
    <xf numFmtId="4" fontId="4257" fillId="0" borderId="0" xfId="0" applyNumberFormat="1" applyFont="1" applyAlignment="1">
      <alignment horizontal="center" vertical="center"/>
    </xf>
    <xf numFmtId="164" fontId="4258" fillId="0" borderId="0" xfId="0" applyNumberFormat="1" applyFont="1" applyAlignment="1">
      <alignment horizontal="center" vertical="center"/>
    </xf>
    <xf numFmtId="4" fontId="4259" fillId="0" borderId="0" xfId="0" applyNumberFormat="1" applyFont="1" applyAlignment="1">
      <alignment horizontal="center" vertical="center"/>
    </xf>
    <xf numFmtId="164" fontId="4260" fillId="0" borderId="0" xfId="0" applyNumberFormat="1" applyFont="1" applyAlignment="1">
      <alignment horizontal="center" vertical="center"/>
    </xf>
    <xf numFmtId="4" fontId="4261" fillId="0" borderId="0" xfId="0" applyNumberFormat="1" applyFont="1" applyAlignment="1">
      <alignment horizontal="center" vertical="center"/>
    </xf>
    <xf numFmtId="164" fontId="4262" fillId="0" borderId="0" xfId="0" applyNumberFormat="1" applyFont="1" applyAlignment="1">
      <alignment horizontal="center" vertical="center"/>
    </xf>
    <xf numFmtId="4" fontId="4263" fillId="0" borderId="0" xfId="0" applyNumberFormat="1" applyFont="1" applyAlignment="1">
      <alignment horizontal="center" vertical="center"/>
    </xf>
    <xf numFmtId="164" fontId="4264" fillId="0" borderId="0" xfId="0" applyNumberFormat="1" applyFont="1" applyAlignment="1">
      <alignment horizontal="center" vertical="center"/>
    </xf>
    <xf numFmtId="4" fontId="4265" fillId="0" borderId="0" xfId="0" applyNumberFormat="1" applyFont="1" applyAlignment="1">
      <alignment horizontal="center" vertical="center"/>
    </xf>
    <xf numFmtId="164" fontId="4266" fillId="0" borderId="0" xfId="0" applyNumberFormat="1" applyFont="1" applyAlignment="1">
      <alignment horizontal="center" vertical="center"/>
    </xf>
    <xf numFmtId="4" fontId="4267" fillId="0" borderId="0" xfId="0" applyNumberFormat="1" applyFont="1" applyAlignment="1">
      <alignment horizontal="center" vertical="center"/>
    </xf>
    <xf numFmtId="164" fontId="4268" fillId="0" borderId="0" xfId="0" applyNumberFormat="1" applyFont="1" applyAlignment="1">
      <alignment horizontal="center" vertical="center"/>
    </xf>
    <xf numFmtId="4" fontId="4269" fillId="0" borderId="0" xfId="0" applyNumberFormat="1" applyFont="1" applyAlignment="1">
      <alignment horizontal="center" vertical="center"/>
    </xf>
    <xf numFmtId="164" fontId="4270" fillId="0" borderId="0" xfId="0" applyNumberFormat="1" applyFont="1" applyAlignment="1">
      <alignment horizontal="center" vertical="center"/>
    </xf>
    <xf numFmtId="4" fontId="4271" fillId="0" borderId="0" xfId="0" applyNumberFormat="1" applyFont="1" applyAlignment="1">
      <alignment horizontal="center" vertical="center"/>
    </xf>
    <xf numFmtId="164" fontId="4272" fillId="0" borderId="0" xfId="0" applyNumberFormat="1" applyFont="1" applyAlignment="1">
      <alignment horizontal="center" vertical="center"/>
    </xf>
    <xf numFmtId="0" fontId="4273" fillId="0" borderId="0" xfId="0" applyFont="1" applyAlignment="1">
      <alignment horizontal="center" vertical="center" wrapText="1"/>
    </xf>
    <xf numFmtId="4" fontId="4280" fillId="0" borderId="0" xfId="0" applyNumberFormat="1" applyFont="1" applyAlignment="1">
      <alignment horizontal="center" vertical="center"/>
    </xf>
    <xf numFmtId="164" fontId="4281" fillId="0" borderId="0" xfId="0" applyNumberFormat="1" applyFont="1" applyAlignment="1">
      <alignment horizontal="center" vertical="center"/>
    </xf>
    <xf numFmtId="4" fontId="4282" fillId="0" borderId="0" xfId="0" applyNumberFormat="1" applyFont="1" applyAlignment="1">
      <alignment horizontal="center" vertical="center"/>
    </xf>
    <xf numFmtId="164" fontId="4283" fillId="0" borderId="0" xfId="0" applyNumberFormat="1" applyFont="1" applyAlignment="1">
      <alignment horizontal="center" vertical="center"/>
    </xf>
    <xf numFmtId="4" fontId="4284" fillId="0" borderId="0" xfId="0" applyNumberFormat="1" applyFont="1" applyAlignment="1">
      <alignment horizontal="center" vertical="center"/>
    </xf>
    <xf numFmtId="164" fontId="4285" fillId="0" borderId="0" xfId="0" applyNumberFormat="1" applyFont="1" applyAlignment="1">
      <alignment horizontal="center" vertical="center"/>
    </xf>
    <xf numFmtId="4" fontId="4286" fillId="0" borderId="0" xfId="0" applyNumberFormat="1" applyFont="1" applyAlignment="1">
      <alignment horizontal="center" vertical="center"/>
    </xf>
    <xf numFmtId="164" fontId="4287" fillId="0" borderId="0" xfId="0" applyNumberFormat="1" applyFont="1" applyAlignment="1">
      <alignment horizontal="center" vertical="center"/>
    </xf>
    <xf numFmtId="4" fontId="4288" fillId="0" borderId="0" xfId="0" applyNumberFormat="1" applyFont="1" applyAlignment="1">
      <alignment horizontal="center" vertical="center"/>
    </xf>
    <xf numFmtId="164" fontId="4289" fillId="0" borderId="0" xfId="0" applyNumberFormat="1" applyFont="1" applyAlignment="1">
      <alignment horizontal="center" vertical="center"/>
    </xf>
    <xf numFmtId="4" fontId="4290" fillId="0" borderId="0" xfId="0" applyNumberFormat="1" applyFont="1" applyAlignment="1">
      <alignment horizontal="center" vertical="center"/>
    </xf>
    <xf numFmtId="164" fontId="4291" fillId="0" borderId="0" xfId="0" applyNumberFormat="1" applyFont="1" applyAlignment="1">
      <alignment horizontal="center" vertical="center"/>
    </xf>
    <xf numFmtId="4" fontId="4292" fillId="0" borderId="0" xfId="0" applyNumberFormat="1" applyFont="1" applyAlignment="1">
      <alignment horizontal="center" vertical="center"/>
    </xf>
    <xf numFmtId="164" fontId="4293" fillId="0" borderId="0" xfId="0" applyNumberFormat="1" applyFont="1" applyAlignment="1">
      <alignment horizontal="center" vertical="center"/>
    </xf>
    <xf numFmtId="4" fontId="4294" fillId="0" borderId="0" xfId="0" applyNumberFormat="1" applyFont="1" applyAlignment="1">
      <alignment horizontal="center" vertical="center"/>
    </xf>
    <xf numFmtId="164" fontId="4295" fillId="0" borderId="0" xfId="0" applyNumberFormat="1" applyFont="1" applyAlignment="1">
      <alignment horizontal="center" vertical="center"/>
    </xf>
    <xf numFmtId="4" fontId="4296" fillId="0" borderId="0" xfId="0" applyNumberFormat="1" applyFont="1" applyAlignment="1">
      <alignment horizontal="center" vertical="center"/>
    </xf>
    <xf numFmtId="164" fontId="4297" fillId="0" borderId="0" xfId="0" applyNumberFormat="1" applyFont="1" applyAlignment="1">
      <alignment horizontal="center" vertical="center"/>
    </xf>
    <xf numFmtId="4" fontId="4298" fillId="0" borderId="0" xfId="0" applyNumberFormat="1" applyFont="1" applyAlignment="1">
      <alignment horizontal="center" vertical="center"/>
    </xf>
    <xf numFmtId="164" fontId="4299" fillId="0" borderId="0" xfId="0" applyNumberFormat="1" applyFont="1" applyAlignment="1">
      <alignment horizontal="center" vertical="center"/>
    </xf>
    <xf numFmtId="4" fontId="4300" fillId="0" borderId="0" xfId="0" applyNumberFormat="1" applyFont="1" applyAlignment="1">
      <alignment horizontal="center" vertical="center"/>
    </xf>
    <xf numFmtId="164" fontId="4301" fillId="0" borderId="0" xfId="0" applyNumberFormat="1" applyFont="1" applyAlignment="1">
      <alignment horizontal="center" vertical="center"/>
    </xf>
    <xf numFmtId="4" fontId="4302" fillId="0" borderId="0" xfId="0" applyNumberFormat="1" applyFont="1" applyAlignment="1">
      <alignment horizontal="center" vertical="center"/>
    </xf>
    <xf numFmtId="164" fontId="4303" fillId="0" borderId="0" xfId="0" applyNumberFormat="1" applyFont="1" applyAlignment="1">
      <alignment horizontal="center" vertical="center"/>
    </xf>
    <xf numFmtId="4" fontId="4304" fillId="0" borderId="0" xfId="0" applyNumberFormat="1" applyFont="1" applyAlignment="1">
      <alignment horizontal="center" vertical="center"/>
    </xf>
    <xf numFmtId="164" fontId="4305" fillId="0" borderId="0" xfId="0" applyNumberFormat="1" applyFont="1" applyAlignment="1">
      <alignment horizontal="center" vertical="center"/>
    </xf>
    <xf numFmtId="4" fontId="4306" fillId="0" borderId="0" xfId="0" applyNumberFormat="1" applyFont="1" applyAlignment="1">
      <alignment horizontal="center" vertical="center"/>
    </xf>
    <xf numFmtId="164" fontId="4307" fillId="0" borderId="0" xfId="0" applyNumberFormat="1" applyFont="1" applyAlignment="1">
      <alignment horizontal="center" vertical="center"/>
    </xf>
    <xf numFmtId="4" fontId="4308" fillId="0" borderId="0" xfId="0" applyNumberFormat="1" applyFont="1" applyAlignment="1">
      <alignment horizontal="center" vertical="center"/>
    </xf>
    <xf numFmtId="164" fontId="4309" fillId="0" borderId="0" xfId="0" applyNumberFormat="1" applyFont="1" applyAlignment="1">
      <alignment horizontal="center" vertical="center"/>
    </xf>
    <xf numFmtId="4" fontId="4310" fillId="0" borderId="0" xfId="0" applyNumberFormat="1" applyFont="1" applyAlignment="1">
      <alignment horizontal="center" vertical="center"/>
    </xf>
    <xf numFmtId="164" fontId="4311" fillId="0" borderId="0" xfId="0" applyNumberFormat="1" applyFont="1" applyAlignment="1">
      <alignment horizontal="center" vertical="center"/>
    </xf>
    <xf numFmtId="4" fontId="4312" fillId="0" borderId="0" xfId="0" applyNumberFormat="1" applyFont="1" applyAlignment="1">
      <alignment horizontal="center" vertical="center"/>
    </xf>
    <xf numFmtId="164" fontId="4313" fillId="0" borderId="0" xfId="0" applyNumberFormat="1" applyFont="1" applyAlignment="1">
      <alignment horizontal="center" vertical="center"/>
    </xf>
    <xf numFmtId="4" fontId="4314" fillId="0" borderId="0" xfId="0" applyNumberFormat="1" applyFont="1" applyAlignment="1">
      <alignment horizontal="center" vertical="center"/>
    </xf>
    <xf numFmtId="164" fontId="4315" fillId="0" borderId="0" xfId="0" applyNumberFormat="1" applyFont="1" applyAlignment="1">
      <alignment horizontal="center" vertical="center"/>
    </xf>
    <xf numFmtId="4" fontId="4316" fillId="0" borderId="0" xfId="0" applyNumberFormat="1" applyFont="1" applyAlignment="1">
      <alignment horizontal="center" vertical="center"/>
    </xf>
    <xf numFmtId="164" fontId="4317" fillId="0" borderId="0" xfId="0" applyNumberFormat="1" applyFont="1" applyAlignment="1">
      <alignment horizontal="center" vertical="center"/>
    </xf>
    <xf numFmtId="4" fontId="4318" fillId="0" borderId="0" xfId="0" applyNumberFormat="1" applyFont="1" applyAlignment="1">
      <alignment horizontal="center" vertical="center"/>
    </xf>
    <xf numFmtId="164" fontId="4319" fillId="0" borderId="0" xfId="0" applyNumberFormat="1" applyFont="1" applyAlignment="1">
      <alignment horizontal="center" vertical="center"/>
    </xf>
    <xf numFmtId="4" fontId="4320" fillId="0" borderId="0" xfId="0" applyNumberFormat="1" applyFont="1" applyAlignment="1">
      <alignment horizontal="center" vertical="center"/>
    </xf>
    <xf numFmtId="164" fontId="4321" fillId="0" borderId="0" xfId="0" applyNumberFormat="1" applyFont="1" applyAlignment="1">
      <alignment horizontal="center" vertical="center"/>
    </xf>
    <xf numFmtId="4" fontId="4322" fillId="0" borderId="0" xfId="0" applyNumberFormat="1" applyFont="1" applyAlignment="1">
      <alignment horizontal="center" vertical="center"/>
    </xf>
    <xf numFmtId="164" fontId="4323" fillId="0" borderId="0" xfId="0" applyNumberFormat="1" applyFont="1" applyAlignment="1">
      <alignment horizontal="center" vertical="center"/>
    </xf>
    <xf numFmtId="4" fontId="4324" fillId="0" borderId="0" xfId="0" applyNumberFormat="1" applyFont="1" applyAlignment="1">
      <alignment horizontal="center" vertical="center"/>
    </xf>
    <xf numFmtId="164" fontId="4325" fillId="0" borderId="0" xfId="0" applyNumberFormat="1" applyFont="1" applyAlignment="1">
      <alignment horizontal="center" vertical="center"/>
    </xf>
    <xf numFmtId="4" fontId="4326" fillId="0" borderId="0" xfId="0" applyNumberFormat="1" applyFont="1" applyAlignment="1">
      <alignment horizontal="center" vertical="center"/>
    </xf>
    <xf numFmtId="164" fontId="4327" fillId="0" borderId="0" xfId="0" applyNumberFormat="1" applyFont="1" applyAlignment="1">
      <alignment horizontal="center" vertical="center"/>
    </xf>
    <xf numFmtId="4" fontId="4328" fillId="0" borderId="0" xfId="0" applyNumberFormat="1" applyFont="1" applyAlignment="1">
      <alignment horizontal="center" vertical="center"/>
    </xf>
    <xf numFmtId="164" fontId="4329" fillId="0" borderId="0" xfId="0" applyNumberFormat="1" applyFont="1" applyAlignment="1">
      <alignment horizontal="center" vertical="center"/>
    </xf>
    <xf numFmtId="0" fontId="4330" fillId="0" borderId="0" xfId="0" applyFont="1" applyAlignment="1">
      <alignment horizontal="center" vertical="center" wrapText="1"/>
    </xf>
    <xf numFmtId="4" fontId="4337" fillId="0" borderId="0" xfId="0" applyNumberFormat="1" applyFont="1" applyAlignment="1">
      <alignment horizontal="center" vertical="center"/>
    </xf>
    <xf numFmtId="164" fontId="4338" fillId="0" borderId="0" xfId="0" applyNumberFormat="1" applyFont="1" applyAlignment="1">
      <alignment horizontal="center" vertical="center"/>
    </xf>
    <xf numFmtId="4" fontId="4339" fillId="0" borderId="0" xfId="0" applyNumberFormat="1" applyFont="1" applyAlignment="1">
      <alignment horizontal="center" vertical="center"/>
    </xf>
    <xf numFmtId="164" fontId="4340" fillId="0" borderId="0" xfId="0" applyNumberFormat="1" applyFont="1" applyAlignment="1">
      <alignment horizontal="center" vertical="center"/>
    </xf>
    <xf numFmtId="4" fontId="4341" fillId="0" borderId="0" xfId="0" applyNumberFormat="1" applyFont="1" applyAlignment="1">
      <alignment horizontal="center" vertical="center"/>
    </xf>
    <xf numFmtId="164" fontId="4342" fillId="0" borderId="0" xfId="0" applyNumberFormat="1" applyFont="1" applyAlignment="1">
      <alignment horizontal="center" vertical="center"/>
    </xf>
    <xf numFmtId="4" fontId="4343" fillId="0" borderId="0" xfId="0" applyNumberFormat="1" applyFont="1" applyAlignment="1">
      <alignment horizontal="center" vertical="center"/>
    </xf>
    <xf numFmtId="164" fontId="4344" fillId="0" borderId="0" xfId="0" applyNumberFormat="1" applyFont="1" applyAlignment="1">
      <alignment horizontal="center" vertical="center"/>
    </xf>
    <xf numFmtId="4" fontId="4345" fillId="0" borderId="0" xfId="0" applyNumberFormat="1" applyFont="1" applyAlignment="1">
      <alignment horizontal="center" vertical="center"/>
    </xf>
    <xf numFmtId="164" fontId="4346" fillId="0" borderId="0" xfId="0" applyNumberFormat="1" applyFont="1" applyAlignment="1">
      <alignment horizontal="center" vertical="center"/>
    </xf>
    <xf numFmtId="4" fontId="4347" fillId="0" borderId="0" xfId="0" applyNumberFormat="1" applyFont="1" applyAlignment="1">
      <alignment horizontal="center" vertical="center"/>
    </xf>
    <xf numFmtId="164" fontId="4348" fillId="0" borderId="0" xfId="0" applyNumberFormat="1" applyFont="1" applyAlignment="1">
      <alignment horizontal="center" vertical="center"/>
    </xf>
    <xf numFmtId="4" fontId="4349" fillId="0" borderId="0" xfId="0" applyNumberFormat="1" applyFont="1" applyAlignment="1">
      <alignment horizontal="center" vertical="center"/>
    </xf>
    <xf numFmtId="164" fontId="4350" fillId="0" borderId="0" xfId="0" applyNumberFormat="1" applyFont="1" applyAlignment="1">
      <alignment horizontal="center" vertical="center"/>
    </xf>
    <xf numFmtId="4" fontId="4351" fillId="0" borderId="0" xfId="0" applyNumberFormat="1" applyFont="1" applyAlignment="1">
      <alignment horizontal="center" vertical="center"/>
    </xf>
    <xf numFmtId="164" fontId="4352" fillId="0" borderId="0" xfId="0" applyNumberFormat="1" applyFont="1" applyAlignment="1">
      <alignment horizontal="center" vertical="center"/>
    </xf>
    <xf numFmtId="4" fontId="4353" fillId="0" borderId="0" xfId="0" applyNumberFormat="1" applyFont="1" applyAlignment="1">
      <alignment horizontal="center" vertical="center"/>
    </xf>
    <xf numFmtId="164" fontId="4354" fillId="0" borderId="0" xfId="0" applyNumberFormat="1" applyFont="1" applyAlignment="1">
      <alignment horizontal="center" vertical="center"/>
    </xf>
    <xf numFmtId="4" fontId="4355" fillId="0" borderId="0" xfId="0" applyNumberFormat="1" applyFont="1" applyAlignment="1">
      <alignment horizontal="center" vertical="center"/>
    </xf>
    <xf numFmtId="164" fontId="4356" fillId="0" borderId="0" xfId="0" applyNumberFormat="1" applyFont="1" applyAlignment="1">
      <alignment horizontal="center" vertical="center"/>
    </xf>
    <xf numFmtId="4" fontId="4357" fillId="0" borderId="0" xfId="0" applyNumberFormat="1" applyFont="1" applyAlignment="1">
      <alignment horizontal="center" vertical="center"/>
    </xf>
    <xf numFmtId="164" fontId="4358" fillId="0" borderId="0" xfId="0" applyNumberFormat="1" applyFont="1" applyAlignment="1">
      <alignment horizontal="center" vertical="center"/>
    </xf>
    <xf numFmtId="4" fontId="4359" fillId="0" borderId="0" xfId="0" applyNumberFormat="1" applyFont="1" applyAlignment="1">
      <alignment horizontal="center" vertical="center"/>
    </xf>
    <xf numFmtId="164" fontId="4360" fillId="0" borderId="0" xfId="0" applyNumberFormat="1" applyFont="1" applyAlignment="1">
      <alignment horizontal="center" vertical="center"/>
    </xf>
    <xf numFmtId="4" fontId="4361" fillId="0" borderId="0" xfId="0" applyNumberFormat="1" applyFont="1" applyAlignment="1">
      <alignment horizontal="center" vertical="center"/>
    </xf>
    <xf numFmtId="164" fontId="4362" fillId="0" borderId="0" xfId="0" applyNumberFormat="1" applyFont="1" applyAlignment="1">
      <alignment horizontal="center" vertical="center"/>
    </xf>
    <xf numFmtId="4" fontId="4363" fillId="0" borderId="0" xfId="0" applyNumberFormat="1" applyFont="1" applyAlignment="1">
      <alignment horizontal="center" vertical="center"/>
    </xf>
    <xf numFmtId="164" fontId="4364" fillId="0" borderId="0" xfId="0" applyNumberFormat="1" applyFont="1" applyAlignment="1">
      <alignment horizontal="center" vertical="center"/>
    </xf>
    <xf numFmtId="4" fontId="4365" fillId="0" borderId="0" xfId="0" applyNumberFormat="1" applyFont="1" applyAlignment="1">
      <alignment horizontal="center" vertical="center"/>
    </xf>
    <xf numFmtId="164" fontId="4366" fillId="0" borderId="0" xfId="0" applyNumberFormat="1" applyFont="1" applyAlignment="1">
      <alignment horizontal="center" vertical="center"/>
    </xf>
    <xf numFmtId="4" fontId="4367" fillId="0" borderId="0" xfId="0" applyNumberFormat="1" applyFont="1" applyAlignment="1">
      <alignment horizontal="center" vertical="center"/>
    </xf>
    <xf numFmtId="164" fontId="4368" fillId="0" borderId="0" xfId="0" applyNumberFormat="1" applyFont="1" applyAlignment="1">
      <alignment horizontal="center" vertical="center"/>
    </xf>
    <xf numFmtId="4" fontId="4369" fillId="0" borderId="0" xfId="0" applyNumberFormat="1" applyFont="1" applyAlignment="1">
      <alignment horizontal="center" vertical="center"/>
    </xf>
    <xf numFmtId="164" fontId="4370" fillId="0" borderId="0" xfId="0" applyNumberFormat="1" applyFont="1" applyAlignment="1">
      <alignment horizontal="center" vertical="center"/>
    </xf>
    <xf numFmtId="4" fontId="4371" fillId="0" borderId="0" xfId="0" applyNumberFormat="1" applyFont="1" applyAlignment="1">
      <alignment horizontal="center" vertical="center"/>
    </xf>
    <xf numFmtId="164" fontId="4372" fillId="0" borderId="0" xfId="0" applyNumberFormat="1" applyFont="1" applyAlignment="1">
      <alignment horizontal="center" vertical="center"/>
    </xf>
    <xf numFmtId="4" fontId="4373" fillId="0" borderId="0" xfId="0" applyNumberFormat="1" applyFont="1" applyAlignment="1">
      <alignment horizontal="center" vertical="center"/>
    </xf>
    <xf numFmtId="164" fontId="4374" fillId="0" borderId="0" xfId="0" applyNumberFormat="1" applyFont="1" applyAlignment="1">
      <alignment horizontal="center" vertical="center"/>
    </xf>
    <xf numFmtId="4" fontId="4375" fillId="0" borderId="0" xfId="0" applyNumberFormat="1" applyFont="1" applyAlignment="1">
      <alignment horizontal="center" vertical="center"/>
    </xf>
    <xf numFmtId="164" fontId="4376" fillId="0" borderId="0" xfId="0" applyNumberFormat="1" applyFont="1" applyAlignment="1">
      <alignment horizontal="center" vertical="center"/>
    </xf>
    <xf numFmtId="4" fontId="4377" fillId="0" borderId="0" xfId="0" applyNumberFormat="1" applyFont="1" applyAlignment="1">
      <alignment horizontal="center" vertical="center"/>
    </xf>
    <xf numFmtId="164" fontId="4378" fillId="0" borderId="0" xfId="0" applyNumberFormat="1" applyFont="1" applyAlignment="1">
      <alignment horizontal="center" vertical="center"/>
    </xf>
    <xf numFmtId="4" fontId="4379" fillId="0" borderId="0" xfId="0" applyNumberFormat="1" applyFont="1" applyAlignment="1">
      <alignment horizontal="center" vertical="center"/>
    </xf>
    <xf numFmtId="164" fontId="4380" fillId="0" borderId="0" xfId="0" applyNumberFormat="1" applyFont="1" applyAlignment="1">
      <alignment horizontal="center" vertical="center"/>
    </xf>
    <xf numFmtId="4" fontId="4381" fillId="0" borderId="0" xfId="0" applyNumberFormat="1" applyFont="1" applyAlignment="1">
      <alignment horizontal="center" vertical="center"/>
    </xf>
    <xf numFmtId="164" fontId="4382" fillId="0" borderId="0" xfId="0" applyNumberFormat="1" applyFont="1" applyAlignment="1">
      <alignment horizontal="center" vertical="center"/>
    </xf>
    <xf numFmtId="4" fontId="4383" fillId="0" borderId="0" xfId="0" applyNumberFormat="1" applyFont="1" applyAlignment="1">
      <alignment horizontal="center" vertical="center"/>
    </xf>
    <xf numFmtId="164" fontId="4384" fillId="0" borderId="0" xfId="0" applyNumberFormat="1" applyFont="1" applyAlignment="1">
      <alignment horizontal="center" vertical="center"/>
    </xf>
    <xf numFmtId="4" fontId="4385" fillId="0" borderId="0" xfId="0" applyNumberFormat="1" applyFont="1" applyAlignment="1">
      <alignment horizontal="center" vertical="center"/>
    </xf>
    <xf numFmtId="164" fontId="4386" fillId="0" borderId="0" xfId="0" applyNumberFormat="1" applyFont="1" applyAlignment="1">
      <alignment horizontal="center" vertical="center"/>
    </xf>
    <xf numFmtId="0" fontId="4387" fillId="0" borderId="0" xfId="0" applyFont="1" applyAlignment="1">
      <alignment horizontal="center" vertical="center" wrapText="1"/>
    </xf>
    <xf numFmtId="4" fontId="4394" fillId="0" borderId="0" xfId="0" applyNumberFormat="1" applyFont="1" applyAlignment="1">
      <alignment horizontal="center" vertical="center"/>
    </xf>
    <xf numFmtId="164" fontId="4395" fillId="0" borderId="0" xfId="0" applyNumberFormat="1" applyFont="1" applyAlignment="1">
      <alignment horizontal="center" vertical="center"/>
    </xf>
    <xf numFmtId="4" fontId="4396" fillId="0" borderId="0" xfId="0" applyNumberFormat="1" applyFont="1" applyAlignment="1">
      <alignment horizontal="center" vertical="center"/>
    </xf>
    <xf numFmtId="164" fontId="4397" fillId="0" borderId="0" xfId="0" applyNumberFormat="1" applyFont="1" applyAlignment="1">
      <alignment horizontal="center" vertical="center"/>
    </xf>
    <xf numFmtId="4" fontId="4398" fillId="0" borderId="0" xfId="0" applyNumberFormat="1" applyFont="1" applyAlignment="1">
      <alignment horizontal="center" vertical="center"/>
    </xf>
    <xf numFmtId="164" fontId="4399" fillId="0" borderId="0" xfId="0" applyNumberFormat="1" applyFont="1" applyAlignment="1">
      <alignment horizontal="center" vertical="center"/>
    </xf>
    <xf numFmtId="4" fontId="4400" fillId="0" borderId="0" xfId="0" applyNumberFormat="1" applyFont="1" applyAlignment="1">
      <alignment horizontal="center" vertical="center"/>
    </xf>
    <xf numFmtId="164" fontId="4401" fillId="0" borderId="0" xfId="0" applyNumberFormat="1" applyFont="1" applyAlignment="1">
      <alignment horizontal="center" vertical="center"/>
    </xf>
    <xf numFmtId="4" fontId="4402" fillId="0" borderId="0" xfId="0" applyNumberFormat="1" applyFont="1" applyAlignment="1">
      <alignment horizontal="center" vertical="center"/>
    </xf>
    <xf numFmtId="164" fontId="4403" fillId="0" borderId="0" xfId="0" applyNumberFormat="1" applyFont="1" applyAlignment="1">
      <alignment horizontal="center" vertical="center"/>
    </xf>
    <xf numFmtId="4" fontId="4404" fillId="0" borderId="0" xfId="0" applyNumberFormat="1" applyFont="1" applyAlignment="1">
      <alignment horizontal="center" vertical="center"/>
    </xf>
    <xf numFmtId="164" fontId="4405" fillId="0" borderId="0" xfId="0" applyNumberFormat="1" applyFont="1" applyAlignment="1">
      <alignment horizontal="center" vertical="center"/>
    </xf>
    <xf numFmtId="4" fontId="4406" fillId="0" borderId="0" xfId="0" applyNumberFormat="1" applyFont="1" applyAlignment="1">
      <alignment horizontal="center" vertical="center"/>
    </xf>
    <xf numFmtId="164" fontId="4407" fillId="0" borderId="0" xfId="0" applyNumberFormat="1" applyFont="1" applyAlignment="1">
      <alignment horizontal="center" vertical="center"/>
    </xf>
    <xf numFmtId="4" fontId="4408" fillId="0" borderId="0" xfId="0" applyNumberFormat="1" applyFont="1" applyAlignment="1">
      <alignment horizontal="center" vertical="center"/>
    </xf>
    <xf numFmtId="164" fontId="4409" fillId="0" borderId="0" xfId="0" applyNumberFormat="1" applyFont="1" applyAlignment="1">
      <alignment horizontal="center" vertical="center"/>
    </xf>
    <xf numFmtId="4" fontId="4410" fillId="0" borderId="0" xfId="0" applyNumberFormat="1" applyFont="1" applyAlignment="1">
      <alignment horizontal="center" vertical="center"/>
    </xf>
    <xf numFmtId="164" fontId="4411" fillId="0" borderId="0" xfId="0" applyNumberFormat="1" applyFont="1" applyAlignment="1">
      <alignment horizontal="center" vertical="center"/>
    </xf>
    <xf numFmtId="4" fontId="4412" fillId="0" borderId="0" xfId="0" applyNumberFormat="1" applyFont="1" applyAlignment="1">
      <alignment horizontal="center" vertical="center"/>
    </xf>
    <xf numFmtId="164" fontId="4413" fillId="0" borderId="0" xfId="0" applyNumberFormat="1" applyFont="1" applyAlignment="1">
      <alignment horizontal="center" vertical="center"/>
    </xf>
    <xf numFmtId="4" fontId="4414" fillId="0" borderId="0" xfId="0" applyNumberFormat="1" applyFont="1" applyAlignment="1">
      <alignment horizontal="center" vertical="center"/>
    </xf>
    <xf numFmtId="164" fontId="4415" fillId="0" borderId="0" xfId="0" applyNumberFormat="1" applyFont="1" applyAlignment="1">
      <alignment horizontal="center" vertical="center"/>
    </xf>
    <xf numFmtId="4" fontId="4416" fillId="0" borderId="0" xfId="0" applyNumberFormat="1" applyFont="1" applyAlignment="1">
      <alignment horizontal="center" vertical="center"/>
    </xf>
    <xf numFmtId="164" fontId="4417" fillId="0" borderId="0" xfId="0" applyNumberFormat="1" applyFont="1" applyAlignment="1">
      <alignment horizontal="center" vertical="center"/>
    </xf>
    <xf numFmtId="4" fontId="4418" fillId="0" borderId="0" xfId="0" applyNumberFormat="1" applyFont="1" applyAlignment="1">
      <alignment horizontal="center" vertical="center"/>
    </xf>
    <xf numFmtId="164" fontId="4419" fillId="0" borderId="0" xfId="0" applyNumberFormat="1" applyFont="1" applyAlignment="1">
      <alignment horizontal="center" vertical="center"/>
    </xf>
    <xf numFmtId="4" fontId="4420" fillId="0" borderId="0" xfId="0" applyNumberFormat="1" applyFont="1" applyAlignment="1">
      <alignment horizontal="center" vertical="center"/>
    </xf>
    <xf numFmtId="164" fontId="4421" fillId="0" borderId="0" xfId="0" applyNumberFormat="1" applyFont="1" applyAlignment="1">
      <alignment horizontal="center" vertical="center"/>
    </xf>
    <xf numFmtId="4" fontId="4422" fillId="0" borderId="0" xfId="0" applyNumberFormat="1" applyFont="1" applyAlignment="1">
      <alignment horizontal="center" vertical="center"/>
    </xf>
    <xf numFmtId="164" fontId="4423" fillId="0" borderId="0" xfId="0" applyNumberFormat="1" applyFont="1" applyAlignment="1">
      <alignment horizontal="center" vertical="center"/>
    </xf>
    <xf numFmtId="4" fontId="4424" fillId="0" borderId="0" xfId="0" applyNumberFormat="1" applyFont="1" applyAlignment="1">
      <alignment horizontal="center" vertical="center"/>
    </xf>
    <xf numFmtId="164" fontId="4425" fillId="0" borderId="0" xfId="0" applyNumberFormat="1" applyFont="1" applyAlignment="1">
      <alignment horizontal="center" vertical="center"/>
    </xf>
    <xf numFmtId="4" fontId="4426" fillId="0" borderId="0" xfId="0" applyNumberFormat="1" applyFont="1" applyAlignment="1">
      <alignment horizontal="center" vertical="center"/>
    </xf>
    <xf numFmtId="164" fontId="4427" fillId="0" borderId="0" xfId="0" applyNumberFormat="1" applyFont="1" applyAlignment="1">
      <alignment horizontal="center" vertical="center"/>
    </xf>
    <xf numFmtId="4" fontId="4428" fillId="0" borderId="0" xfId="0" applyNumberFormat="1" applyFont="1" applyAlignment="1">
      <alignment horizontal="center" vertical="center"/>
    </xf>
    <xf numFmtId="164" fontId="4429" fillId="0" borderId="0" xfId="0" applyNumberFormat="1" applyFont="1" applyAlignment="1">
      <alignment horizontal="center" vertical="center"/>
    </xf>
    <xf numFmtId="4" fontId="4430" fillId="0" borderId="0" xfId="0" applyNumberFormat="1" applyFont="1" applyAlignment="1">
      <alignment horizontal="center" vertical="center"/>
    </xf>
    <xf numFmtId="164" fontId="4431" fillId="0" borderId="0" xfId="0" applyNumberFormat="1" applyFont="1" applyAlignment="1">
      <alignment horizontal="center" vertical="center"/>
    </xf>
    <xf numFmtId="4" fontId="4432" fillId="0" borderId="0" xfId="0" applyNumberFormat="1" applyFont="1" applyAlignment="1">
      <alignment horizontal="center" vertical="center"/>
    </xf>
    <xf numFmtId="164" fontId="4433" fillId="0" borderId="0" xfId="0" applyNumberFormat="1" applyFont="1" applyAlignment="1">
      <alignment horizontal="center" vertical="center"/>
    </xf>
    <xf numFmtId="4" fontId="4434" fillId="0" borderId="0" xfId="0" applyNumberFormat="1" applyFont="1" applyAlignment="1">
      <alignment horizontal="center" vertical="center"/>
    </xf>
    <xf numFmtId="164" fontId="4435" fillId="0" borderId="0" xfId="0" applyNumberFormat="1" applyFont="1" applyAlignment="1">
      <alignment horizontal="center" vertical="center"/>
    </xf>
    <xf numFmtId="4" fontId="4436" fillId="0" borderId="0" xfId="0" applyNumberFormat="1" applyFont="1" applyAlignment="1">
      <alignment horizontal="center" vertical="center"/>
    </xf>
    <xf numFmtId="164" fontId="4437" fillId="0" borderId="0" xfId="0" applyNumberFormat="1" applyFont="1" applyAlignment="1">
      <alignment horizontal="center" vertical="center"/>
    </xf>
    <xf numFmtId="4" fontId="4438" fillId="0" borderId="0" xfId="0" applyNumberFormat="1" applyFont="1" applyAlignment="1">
      <alignment horizontal="center" vertical="center"/>
    </xf>
    <xf numFmtId="164" fontId="4439" fillId="0" borderId="0" xfId="0" applyNumberFormat="1" applyFont="1" applyAlignment="1">
      <alignment horizontal="center" vertical="center"/>
    </xf>
    <xf numFmtId="4" fontId="4440" fillId="0" borderId="0" xfId="0" applyNumberFormat="1" applyFont="1" applyAlignment="1">
      <alignment horizontal="center" vertical="center"/>
    </xf>
    <xf numFmtId="164" fontId="4441" fillId="0" borderId="0" xfId="0" applyNumberFormat="1" applyFont="1" applyAlignment="1">
      <alignment horizontal="center" vertical="center"/>
    </xf>
    <xf numFmtId="4" fontId="4442" fillId="0" borderId="0" xfId="0" applyNumberFormat="1" applyFont="1" applyAlignment="1">
      <alignment horizontal="center" vertical="center"/>
    </xf>
    <xf numFmtId="164" fontId="4443" fillId="0" borderId="0" xfId="0" applyNumberFormat="1" applyFont="1" applyAlignment="1">
      <alignment horizontal="center" vertical="center"/>
    </xf>
    <xf numFmtId="0" fontId="4444" fillId="0" borderId="0" xfId="0" applyFont="1" applyAlignment="1">
      <alignment horizontal="center" vertical="center" wrapText="1"/>
    </xf>
    <xf numFmtId="4" fontId="4451" fillId="0" borderId="0" xfId="0" applyNumberFormat="1" applyFont="1" applyAlignment="1">
      <alignment horizontal="center" vertical="center"/>
    </xf>
    <xf numFmtId="164" fontId="4452" fillId="0" borderId="0" xfId="0" applyNumberFormat="1" applyFont="1" applyAlignment="1">
      <alignment horizontal="center" vertical="center"/>
    </xf>
    <xf numFmtId="4" fontId="4453" fillId="0" borderId="0" xfId="0" applyNumberFormat="1" applyFont="1" applyAlignment="1">
      <alignment horizontal="center" vertical="center"/>
    </xf>
    <xf numFmtId="164" fontId="4454" fillId="0" borderId="0" xfId="0" applyNumberFormat="1" applyFont="1" applyAlignment="1">
      <alignment horizontal="center" vertical="center"/>
    </xf>
    <xf numFmtId="4" fontId="4455" fillId="0" borderId="0" xfId="0" applyNumberFormat="1" applyFont="1" applyAlignment="1">
      <alignment horizontal="center" vertical="center"/>
    </xf>
    <xf numFmtId="164" fontId="4456" fillId="0" borderId="0" xfId="0" applyNumberFormat="1" applyFont="1" applyAlignment="1">
      <alignment horizontal="center" vertical="center"/>
    </xf>
    <xf numFmtId="4" fontId="4457" fillId="0" borderId="0" xfId="0" applyNumberFormat="1" applyFont="1" applyAlignment="1">
      <alignment horizontal="center" vertical="center"/>
    </xf>
    <xf numFmtId="164" fontId="4458" fillId="0" borderId="0" xfId="0" applyNumberFormat="1" applyFont="1" applyAlignment="1">
      <alignment horizontal="center" vertical="center"/>
    </xf>
    <xf numFmtId="4" fontId="4459" fillId="0" borderId="0" xfId="0" applyNumberFormat="1" applyFont="1" applyAlignment="1">
      <alignment horizontal="center" vertical="center"/>
    </xf>
    <xf numFmtId="164" fontId="4460" fillId="0" borderId="0" xfId="0" applyNumberFormat="1" applyFont="1" applyAlignment="1">
      <alignment horizontal="center" vertical="center"/>
    </xf>
    <xf numFmtId="4" fontId="4461" fillId="0" borderId="0" xfId="0" applyNumberFormat="1" applyFont="1" applyAlignment="1">
      <alignment horizontal="center" vertical="center"/>
    </xf>
    <xf numFmtId="164" fontId="4462" fillId="0" borderId="0" xfId="0" applyNumberFormat="1" applyFont="1" applyAlignment="1">
      <alignment horizontal="center" vertical="center"/>
    </xf>
    <xf numFmtId="4" fontId="4463" fillId="0" borderId="0" xfId="0" applyNumberFormat="1" applyFont="1" applyAlignment="1">
      <alignment horizontal="center" vertical="center"/>
    </xf>
    <xf numFmtId="164" fontId="4464" fillId="0" borderId="0" xfId="0" applyNumberFormat="1" applyFont="1" applyAlignment="1">
      <alignment horizontal="center" vertical="center"/>
    </xf>
    <xf numFmtId="4" fontId="4465" fillId="0" borderId="0" xfId="0" applyNumberFormat="1" applyFont="1" applyAlignment="1">
      <alignment horizontal="center" vertical="center"/>
    </xf>
    <xf numFmtId="164" fontId="4466" fillId="0" borderId="0" xfId="0" applyNumberFormat="1" applyFont="1" applyAlignment="1">
      <alignment horizontal="center" vertical="center"/>
    </xf>
    <xf numFmtId="4" fontId="4467" fillId="0" borderId="0" xfId="0" applyNumberFormat="1" applyFont="1" applyAlignment="1">
      <alignment horizontal="center" vertical="center"/>
    </xf>
    <xf numFmtId="164" fontId="4468" fillId="0" borderId="0" xfId="0" applyNumberFormat="1" applyFont="1" applyAlignment="1">
      <alignment horizontal="center" vertical="center"/>
    </xf>
    <xf numFmtId="4" fontId="4469" fillId="0" borderId="0" xfId="0" applyNumberFormat="1" applyFont="1" applyAlignment="1">
      <alignment horizontal="center" vertical="center"/>
    </xf>
    <xf numFmtId="164" fontId="4470" fillId="0" borderId="0" xfId="0" applyNumberFormat="1" applyFont="1" applyAlignment="1">
      <alignment horizontal="center" vertical="center"/>
    </xf>
    <xf numFmtId="4" fontId="4471" fillId="0" borderId="0" xfId="0" applyNumberFormat="1" applyFont="1" applyAlignment="1">
      <alignment horizontal="center" vertical="center"/>
    </xf>
    <xf numFmtId="164" fontId="4472" fillId="0" borderId="0" xfId="0" applyNumberFormat="1" applyFont="1" applyAlignment="1">
      <alignment horizontal="center" vertical="center"/>
    </xf>
    <xf numFmtId="4" fontId="4473" fillId="0" borderId="0" xfId="0" applyNumberFormat="1" applyFont="1" applyAlignment="1">
      <alignment horizontal="center" vertical="center"/>
    </xf>
    <xf numFmtId="164" fontId="4474" fillId="0" borderId="0" xfId="0" applyNumberFormat="1" applyFont="1" applyAlignment="1">
      <alignment horizontal="center" vertical="center"/>
    </xf>
    <xf numFmtId="4" fontId="4475" fillId="0" borderId="0" xfId="0" applyNumberFormat="1" applyFont="1" applyAlignment="1">
      <alignment horizontal="center" vertical="center"/>
    </xf>
    <xf numFmtId="164" fontId="4476" fillId="0" borderId="0" xfId="0" applyNumberFormat="1" applyFont="1" applyAlignment="1">
      <alignment horizontal="center" vertical="center"/>
    </xf>
    <xf numFmtId="4" fontId="4477" fillId="0" borderId="0" xfId="0" applyNumberFormat="1" applyFont="1" applyAlignment="1">
      <alignment horizontal="center" vertical="center"/>
    </xf>
    <xf numFmtId="164" fontId="4478" fillId="0" borderId="0" xfId="0" applyNumberFormat="1" applyFont="1" applyAlignment="1">
      <alignment horizontal="center" vertical="center"/>
    </xf>
    <xf numFmtId="4" fontId="4479" fillId="0" borderId="0" xfId="0" applyNumberFormat="1" applyFont="1" applyAlignment="1">
      <alignment horizontal="center" vertical="center"/>
    </xf>
    <xf numFmtId="164" fontId="4480" fillId="0" borderId="0" xfId="0" applyNumberFormat="1" applyFont="1" applyAlignment="1">
      <alignment horizontal="center" vertical="center"/>
    </xf>
    <xf numFmtId="4" fontId="4481" fillId="0" borderId="0" xfId="0" applyNumberFormat="1" applyFont="1" applyAlignment="1">
      <alignment horizontal="center" vertical="center"/>
    </xf>
    <xf numFmtId="164" fontId="4482" fillId="0" borderId="0" xfId="0" applyNumberFormat="1" applyFont="1" applyAlignment="1">
      <alignment horizontal="center" vertical="center"/>
    </xf>
    <xf numFmtId="4" fontId="4483" fillId="0" borderId="0" xfId="0" applyNumberFormat="1" applyFont="1" applyAlignment="1">
      <alignment horizontal="center" vertical="center"/>
    </xf>
    <xf numFmtId="164" fontId="4484" fillId="0" borderId="0" xfId="0" applyNumberFormat="1" applyFont="1" applyAlignment="1">
      <alignment horizontal="center" vertical="center"/>
    </xf>
    <xf numFmtId="4" fontId="4485" fillId="0" borderId="0" xfId="0" applyNumberFormat="1" applyFont="1" applyAlignment="1">
      <alignment horizontal="center" vertical="center"/>
    </xf>
    <xf numFmtId="164" fontId="4486" fillId="0" borderId="0" xfId="0" applyNumberFormat="1" applyFont="1" applyAlignment="1">
      <alignment horizontal="center" vertical="center"/>
    </xf>
    <xf numFmtId="4" fontId="4487" fillId="0" borderId="0" xfId="0" applyNumberFormat="1" applyFont="1" applyAlignment="1">
      <alignment horizontal="center" vertical="center"/>
    </xf>
    <xf numFmtId="164" fontId="4488" fillId="0" borderId="0" xfId="0" applyNumberFormat="1" applyFont="1" applyAlignment="1">
      <alignment horizontal="center" vertical="center"/>
    </xf>
    <xf numFmtId="4" fontId="4489" fillId="0" borderId="0" xfId="0" applyNumberFormat="1" applyFont="1" applyAlignment="1">
      <alignment horizontal="center" vertical="center"/>
    </xf>
    <xf numFmtId="164" fontId="4490" fillId="0" borderId="0" xfId="0" applyNumberFormat="1" applyFont="1" applyAlignment="1">
      <alignment horizontal="center" vertical="center"/>
    </xf>
    <xf numFmtId="4" fontId="4491" fillId="0" borderId="0" xfId="0" applyNumberFormat="1" applyFont="1" applyAlignment="1">
      <alignment horizontal="center" vertical="center"/>
    </xf>
    <xf numFmtId="164" fontId="4492" fillId="0" borderId="0" xfId="0" applyNumberFormat="1" applyFont="1" applyAlignment="1">
      <alignment horizontal="center" vertical="center"/>
    </xf>
    <xf numFmtId="4" fontId="4493" fillId="0" borderId="0" xfId="0" applyNumberFormat="1" applyFont="1" applyAlignment="1">
      <alignment horizontal="center" vertical="center"/>
    </xf>
    <xf numFmtId="164" fontId="4494" fillId="0" borderId="0" xfId="0" applyNumberFormat="1" applyFont="1" applyAlignment="1">
      <alignment horizontal="center" vertical="center"/>
    </xf>
    <xf numFmtId="4" fontId="4495" fillId="0" borderId="0" xfId="0" applyNumberFormat="1" applyFont="1" applyAlignment="1">
      <alignment horizontal="center" vertical="center"/>
    </xf>
    <xf numFmtId="164" fontId="4496" fillId="0" borderId="0" xfId="0" applyNumberFormat="1" applyFont="1" applyAlignment="1">
      <alignment horizontal="center" vertical="center"/>
    </xf>
    <xf numFmtId="4" fontId="4497" fillId="0" borderId="0" xfId="0" applyNumberFormat="1" applyFont="1" applyAlignment="1">
      <alignment horizontal="center" vertical="center"/>
    </xf>
    <xf numFmtId="164" fontId="4498" fillId="0" borderId="0" xfId="0" applyNumberFormat="1" applyFont="1" applyAlignment="1">
      <alignment horizontal="center" vertical="center"/>
    </xf>
    <xf numFmtId="4" fontId="4499" fillId="0" borderId="0" xfId="0" applyNumberFormat="1" applyFont="1" applyAlignment="1">
      <alignment horizontal="center" vertical="center"/>
    </xf>
    <xf numFmtId="164" fontId="4500" fillId="0" borderId="0" xfId="0" applyNumberFormat="1" applyFont="1" applyAlignment="1">
      <alignment horizontal="center" vertical="center"/>
    </xf>
    <xf numFmtId="0" fontId="4501" fillId="0" borderId="0" xfId="0" applyFont="1" applyAlignment="1">
      <alignment horizontal="center" vertical="center" wrapText="1"/>
    </xf>
    <xf numFmtId="4" fontId="4508" fillId="0" borderId="0" xfId="0" applyNumberFormat="1" applyFont="1" applyAlignment="1">
      <alignment horizontal="center" vertical="center"/>
    </xf>
    <xf numFmtId="164" fontId="4509" fillId="0" borderId="0" xfId="0" applyNumberFormat="1" applyFont="1" applyAlignment="1">
      <alignment horizontal="center" vertical="center"/>
    </xf>
    <xf numFmtId="4" fontId="4510" fillId="0" borderId="0" xfId="0" applyNumberFormat="1" applyFont="1" applyAlignment="1">
      <alignment horizontal="center" vertical="center"/>
    </xf>
    <xf numFmtId="164" fontId="4511" fillId="0" borderId="0" xfId="0" applyNumberFormat="1" applyFont="1" applyAlignment="1">
      <alignment horizontal="center" vertical="center"/>
    </xf>
    <xf numFmtId="4" fontId="4512" fillId="0" borderId="0" xfId="0" applyNumberFormat="1" applyFont="1" applyAlignment="1">
      <alignment horizontal="center" vertical="center"/>
    </xf>
    <xf numFmtId="164" fontId="4513" fillId="0" borderId="0" xfId="0" applyNumberFormat="1" applyFont="1" applyAlignment="1">
      <alignment horizontal="center" vertical="center"/>
    </xf>
    <xf numFmtId="4" fontId="4514" fillId="0" borderId="0" xfId="0" applyNumberFormat="1" applyFont="1" applyAlignment="1">
      <alignment horizontal="center" vertical="center"/>
    </xf>
    <xf numFmtId="164" fontId="4515" fillId="0" borderId="0" xfId="0" applyNumberFormat="1" applyFont="1" applyAlignment="1">
      <alignment horizontal="center" vertical="center"/>
    </xf>
    <xf numFmtId="4" fontId="4516" fillId="0" borderId="0" xfId="0" applyNumberFormat="1" applyFont="1" applyAlignment="1">
      <alignment horizontal="center" vertical="center"/>
    </xf>
    <xf numFmtId="164" fontId="4517" fillId="0" borderId="0" xfId="0" applyNumberFormat="1" applyFont="1" applyAlignment="1">
      <alignment horizontal="center" vertical="center"/>
    </xf>
    <xf numFmtId="4" fontId="4518" fillId="0" borderId="0" xfId="0" applyNumberFormat="1" applyFont="1" applyAlignment="1">
      <alignment horizontal="center" vertical="center"/>
    </xf>
    <xf numFmtId="164" fontId="4519" fillId="0" borderId="0" xfId="0" applyNumberFormat="1" applyFont="1" applyAlignment="1">
      <alignment horizontal="center" vertical="center"/>
    </xf>
    <xf numFmtId="4" fontId="4520" fillId="0" borderId="0" xfId="0" applyNumberFormat="1" applyFont="1" applyAlignment="1">
      <alignment horizontal="center" vertical="center"/>
    </xf>
    <xf numFmtId="164" fontId="4521" fillId="0" borderId="0" xfId="0" applyNumberFormat="1" applyFont="1" applyAlignment="1">
      <alignment horizontal="center" vertical="center"/>
    </xf>
    <xf numFmtId="4" fontId="4522" fillId="0" borderId="0" xfId="0" applyNumberFormat="1" applyFont="1" applyAlignment="1">
      <alignment horizontal="center" vertical="center"/>
    </xf>
    <xf numFmtId="164" fontId="4523" fillId="0" borderId="0" xfId="0" applyNumberFormat="1" applyFont="1" applyAlignment="1">
      <alignment horizontal="center" vertical="center"/>
    </xf>
    <xf numFmtId="4" fontId="4524" fillId="0" borderId="0" xfId="0" applyNumberFormat="1" applyFont="1" applyAlignment="1">
      <alignment horizontal="center" vertical="center"/>
    </xf>
    <xf numFmtId="164" fontId="4525" fillId="0" borderId="0" xfId="0" applyNumberFormat="1" applyFont="1" applyAlignment="1">
      <alignment horizontal="center" vertical="center"/>
    </xf>
    <xf numFmtId="4" fontId="4526" fillId="0" borderId="0" xfId="0" applyNumberFormat="1" applyFont="1" applyAlignment="1">
      <alignment horizontal="center" vertical="center"/>
    </xf>
    <xf numFmtId="164" fontId="4527" fillId="0" borderId="0" xfId="0" applyNumberFormat="1" applyFont="1" applyAlignment="1">
      <alignment horizontal="center" vertical="center"/>
    </xf>
    <xf numFmtId="4" fontId="4528" fillId="0" borderId="0" xfId="0" applyNumberFormat="1" applyFont="1" applyAlignment="1">
      <alignment horizontal="center" vertical="center"/>
    </xf>
    <xf numFmtId="164" fontId="4529" fillId="0" borderId="0" xfId="0" applyNumberFormat="1" applyFont="1" applyAlignment="1">
      <alignment horizontal="center" vertical="center"/>
    </xf>
    <xf numFmtId="4" fontId="4530" fillId="0" borderId="0" xfId="0" applyNumberFormat="1" applyFont="1" applyAlignment="1">
      <alignment horizontal="center" vertical="center"/>
    </xf>
    <xf numFmtId="164" fontId="4531" fillId="0" borderId="0" xfId="0" applyNumberFormat="1" applyFont="1" applyAlignment="1">
      <alignment horizontal="center" vertical="center"/>
    </xf>
    <xf numFmtId="4" fontId="4532" fillId="0" borderId="0" xfId="0" applyNumberFormat="1" applyFont="1" applyAlignment="1">
      <alignment horizontal="center" vertical="center"/>
    </xf>
    <xf numFmtId="164" fontId="4533" fillId="0" borderId="0" xfId="0" applyNumberFormat="1" applyFont="1" applyAlignment="1">
      <alignment horizontal="center" vertical="center"/>
    </xf>
    <xf numFmtId="4" fontId="4534" fillId="0" borderId="0" xfId="0" applyNumberFormat="1" applyFont="1" applyAlignment="1">
      <alignment horizontal="center" vertical="center"/>
    </xf>
    <xf numFmtId="164" fontId="4535" fillId="0" borderId="0" xfId="0" applyNumberFormat="1" applyFont="1" applyAlignment="1">
      <alignment horizontal="center" vertical="center"/>
    </xf>
    <xf numFmtId="4" fontId="4536" fillId="0" borderId="0" xfId="0" applyNumberFormat="1" applyFont="1" applyAlignment="1">
      <alignment horizontal="center" vertical="center"/>
    </xf>
    <xf numFmtId="164" fontId="4537" fillId="0" borderId="0" xfId="0" applyNumberFormat="1" applyFont="1" applyAlignment="1">
      <alignment horizontal="center" vertical="center"/>
    </xf>
    <xf numFmtId="4" fontId="4538" fillId="0" borderId="0" xfId="0" applyNumberFormat="1" applyFont="1" applyAlignment="1">
      <alignment horizontal="center" vertical="center"/>
    </xf>
    <xf numFmtId="164" fontId="4539" fillId="0" borderId="0" xfId="0" applyNumberFormat="1" applyFont="1" applyAlignment="1">
      <alignment horizontal="center" vertical="center"/>
    </xf>
    <xf numFmtId="4" fontId="4540" fillId="0" borderId="0" xfId="0" applyNumberFormat="1" applyFont="1" applyAlignment="1">
      <alignment horizontal="center" vertical="center"/>
    </xf>
    <xf numFmtId="164" fontId="4541" fillId="0" borderId="0" xfId="0" applyNumberFormat="1" applyFont="1" applyAlignment="1">
      <alignment horizontal="center" vertical="center"/>
    </xf>
    <xf numFmtId="4" fontId="4542" fillId="0" borderId="0" xfId="0" applyNumberFormat="1" applyFont="1" applyAlignment="1">
      <alignment horizontal="center" vertical="center"/>
    </xf>
    <xf numFmtId="164" fontId="4543" fillId="0" borderId="0" xfId="0" applyNumberFormat="1" applyFont="1" applyAlignment="1">
      <alignment horizontal="center" vertical="center"/>
    </xf>
    <xf numFmtId="4" fontId="4544" fillId="0" borderId="0" xfId="0" applyNumberFormat="1" applyFont="1" applyAlignment="1">
      <alignment horizontal="center" vertical="center"/>
    </xf>
    <xf numFmtId="164" fontId="4545" fillId="0" borderId="0" xfId="0" applyNumberFormat="1" applyFont="1" applyAlignment="1">
      <alignment horizontal="center" vertical="center"/>
    </xf>
    <xf numFmtId="4" fontId="4546" fillId="0" borderId="0" xfId="0" applyNumberFormat="1" applyFont="1" applyAlignment="1">
      <alignment horizontal="center" vertical="center"/>
    </xf>
    <xf numFmtId="164" fontId="4547" fillId="0" borderId="0" xfId="0" applyNumberFormat="1" applyFont="1" applyAlignment="1">
      <alignment horizontal="center" vertical="center"/>
    </xf>
    <xf numFmtId="4" fontId="4548" fillId="0" borderId="0" xfId="0" applyNumberFormat="1" applyFont="1" applyAlignment="1">
      <alignment horizontal="center" vertical="center"/>
    </xf>
    <xf numFmtId="164" fontId="4549" fillId="0" borderId="0" xfId="0" applyNumberFormat="1" applyFont="1" applyAlignment="1">
      <alignment horizontal="center" vertical="center"/>
    </xf>
    <xf numFmtId="4" fontId="4550" fillId="0" borderId="0" xfId="0" applyNumberFormat="1" applyFont="1" applyAlignment="1">
      <alignment horizontal="center" vertical="center"/>
    </xf>
    <xf numFmtId="164" fontId="4551" fillId="0" borderId="0" xfId="0" applyNumberFormat="1" applyFont="1" applyAlignment="1">
      <alignment horizontal="center" vertical="center"/>
    </xf>
    <xf numFmtId="4" fontId="4552" fillId="0" borderId="0" xfId="0" applyNumberFormat="1" applyFont="1" applyAlignment="1">
      <alignment horizontal="center" vertical="center"/>
    </xf>
    <xf numFmtId="164" fontId="4553" fillId="0" borderId="0" xfId="0" applyNumberFormat="1" applyFont="1" applyAlignment="1">
      <alignment horizontal="center" vertical="center"/>
    </xf>
    <xf numFmtId="4" fontId="4554" fillId="0" borderId="0" xfId="0" applyNumberFormat="1" applyFont="1" applyAlignment="1">
      <alignment horizontal="center" vertical="center"/>
    </xf>
    <xf numFmtId="164" fontId="4555" fillId="0" borderId="0" xfId="0" applyNumberFormat="1" applyFont="1" applyAlignment="1">
      <alignment horizontal="center" vertical="center"/>
    </xf>
    <xf numFmtId="4" fontId="4556" fillId="0" borderId="0" xfId="0" applyNumberFormat="1" applyFont="1" applyAlignment="1">
      <alignment horizontal="center" vertical="center"/>
    </xf>
    <xf numFmtId="164" fontId="4557" fillId="0" borderId="0" xfId="0" applyNumberFormat="1" applyFont="1" applyAlignment="1">
      <alignment horizontal="center" vertical="center"/>
    </xf>
    <xf numFmtId="0" fontId="4558" fillId="0" borderId="0" xfId="0" applyFont="1" applyAlignment="1">
      <alignment horizontal="center" vertical="center" wrapText="1"/>
    </xf>
    <xf numFmtId="4" fontId="4565" fillId="0" borderId="0" xfId="0" applyNumberFormat="1" applyFont="1" applyAlignment="1">
      <alignment horizontal="center" vertical="center"/>
    </xf>
    <xf numFmtId="164" fontId="4566" fillId="0" borderId="0" xfId="0" applyNumberFormat="1" applyFont="1" applyAlignment="1">
      <alignment horizontal="center" vertical="center"/>
    </xf>
    <xf numFmtId="4" fontId="4567" fillId="0" borderId="0" xfId="0" applyNumberFormat="1" applyFont="1" applyAlignment="1">
      <alignment horizontal="center" vertical="center"/>
    </xf>
    <xf numFmtId="164" fontId="4568" fillId="0" borderId="0" xfId="0" applyNumberFormat="1" applyFont="1" applyAlignment="1">
      <alignment horizontal="center" vertical="center"/>
    </xf>
    <xf numFmtId="4" fontId="4569" fillId="0" borderId="0" xfId="0" applyNumberFormat="1" applyFont="1" applyAlignment="1">
      <alignment horizontal="center" vertical="center"/>
    </xf>
    <xf numFmtId="164" fontId="4570" fillId="0" borderId="0" xfId="0" applyNumberFormat="1" applyFont="1" applyAlignment="1">
      <alignment horizontal="center" vertical="center"/>
    </xf>
    <xf numFmtId="4" fontId="4571" fillId="0" borderId="0" xfId="0" applyNumberFormat="1" applyFont="1" applyAlignment="1">
      <alignment horizontal="center" vertical="center"/>
    </xf>
    <xf numFmtId="164" fontId="4572" fillId="0" borderId="0" xfId="0" applyNumberFormat="1" applyFont="1" applyAlignment="1">
      <alignment horizontal="center" vertical="center"/>
    </xf>
    <xf numFmtId="4" fontId="4573" fillId="0" borderId="0" xfId="0" applyNumberFormat="1" applyFont="1" applyAlignment="1">
      <alignment horizontal="center" vertical="center"/>
    </xf>
    <xf numFmtId="164" fontId="4574" fillId="0" borderId="0" xfId="0" applyNumberFormat="1" applyFont="1" applyAlignment="1">
      <alignment horizontal="center" vertical="center"/>
    </xf>
    <xf numFmtId="4" fontId="4575" fillId="0" borderId="0" xfId="0" applyNumberFormat="1" applyFont="1" applyAlignment="1">
      <alignment horizontal="center" vertical="center"/>
    </xf>
    <xf numFmtId="164" fontId="4576" fillId="0" borderId="0" xfId="0" applyNumberFormat="1" applyFont="1" applyAlignment="1">
      <alignment horizontal="center" vertical="center"/>
    </xf>
    <xf numFmtId="4" fontId="4577" fillId="0" borderId="0" xfId="0" applyNumberFormat="1" applyFont="1" applyAlignment="1">
      <alignment horizontal="center" vertical="center"/>
    </xf>
    <xf numFmtId="164" fontId="4578" fillId="0" borderId="0" xfId="0" applyNumberFormat="1" applyFont="1" applyAlignment="1">
      <alignment horizontal="center" vertical="center"/>
    </xf>
    <xf numFmtId="4" fontId="4579" fillId="0" borderId="0" xfId="0" applyNumberFormat="1" applyFont="1" applyAlignment="1">
      <alignment horizontal="center" vertical="center"/>
    </xf>
    <xf numFmtId="164" fontId="4580" fillId="0" borderId="0" xfId="0" applyNumberFormat="1" applyFont="1" applyAlignment="1">
      <alignment horizontal="center" vertical="center"/>
    </xf>
    <xf numFmtId="4" fontId="4581" fillId="0" borderId="0" xfId="0" applyNumberFormat="1" applyFont="1" applyAlignment="1">
      <alignment horizontal="center" vertical="center"/>
    </xf>
    <xf numFmtId="164" fontId="4582" fillId="0" borderId="0" xfId="0" applyNumberFormat="1" applyFont="1" applyAlignment="1">
      <alignment horizontal="center" vertical="center"/>
    </xf>
    <xf numFmtId="4" fontId="4583" fillId="0" borderId="0" xfId="0" applyNumberFormat="1" applyFont="1" applyAlignment="1">
      <alignment horizontal="center" vertical="center"/>
    </xf>
    <xf numFmtId="164" fontId="4584" fillId="0" borderId="0" xfId="0" applyNumberFormat="1" applyFont="1" applyAlignment="1">
      <alignment horizontal="center" vertical="center"/>
    </xf>
    <xf numFmtId="4" fontId="4585" fillId="0" borderId="0" xfId="0" applyNumberFormat="1" applyFont="1" applyAlignment="1">
      <alignment horizontal="center" vertical="center"/>
    </xf>
    <xf numFmtId="164" fontId="4586" fillId="0" borderId="0" xfId="0" applyNumberFormat="1" applyFont="1" applyAlignment="1">
      <alignment horizontal="center" vertical="center"/>
    </xf>
    <xf numFmtId="4" fontId="4587" fillId="0" borderId="0" xfId="0" applyNumberFormat="1" applyFont="1" applyAlignment="1">
      <alignment horizontal="center" vertical="center"/>
    </xf>
    <xf numFmtId="164" fontId="4588" fillId="0" borderId="0" xfId="0" applyNumberFormat="1" applyFont="1" applyAlignment="1">
      <alignment horizontal="center" vertical="center"/>
    </xf>
    <xf numFmtId="4" fontId="4589" fillId="0" borderId="0" xfId="0" applyNumberFormat="1" applyFont="1" applyAlignment="1">
      <alignment horizontal="center" vertical="center"/>
    </xf>
    <xf numFmtId="164" fontId="4590" fillId="0" borderId="0" xfId="0" applyNumberFormat="1" applyFont="1" applyAlignment="1">
      <alignment horizontal="center" vertical="center"/>
    </xf>
    <xf numFmtId="4" fontId="4591" fillId="0" borderId="0" xfId="0" applyNumberFormat="1" applyFont="1" applyAlignment="1">
      <alignment horizontal="center" vertical="center"/>
    </xf>
    <xf numFmtId="164" fontId="4592" fillId="0" borderId="0" xfId="0" applyNumberFormat="1" applyFont="1" applyAlignment="1">
      <alignment horizontal="center" vertical="center"/>
    </xf>
    <xf numFmtId="4" fontId="4593" fillId="0" borderId="0" xfId="0" applyNumberFormat="1" applyFont="1" applyAlignment="1">
      <alignment horizontal="center" vertical="center"/>
    </xf>
    <xf numFmtId="164" fontId="4594" fillId="0" borderId="0" xfId="0" applyNumberFormat="1" applyFont="1" applyAlignment="1">
      <alignment horizontal="center" vertical="center"/>
    </xf>
    <xf numFmtId="4" fontId="4595" fillId="0" borderId="0" xfId="0" applyNumberFormat="1" applyFont="1" applyAlignment="1">
      <alignment horizontal="center" vertical="center"/>
    </xf>
    <xf numFmtId="164" fontId="4596" fillId="0" borderId="0" xfId="0" applyNumberFormat="1" applyFont="1" applyAlignment="1">
      <alignment horizontal="center" vertical="center"/>
    </xf>
    <xf numFmtId="4" fontId="4597" fillId="0" borderId="0" xfId="0" applyNumberFormat="1" applyFont="1" applyAlignment="1">
      <alignment horizontal="center" vertical="center"/>
    </xf>
    <xf numFmtId="164" fontId="4598" fillId="0" borderId="0" xfId="0" applyNumberFormat="1" applyFont="1" applyAlignment="1">
      <alignment horizontal="center" vertical="center"/>
    </xf>
    <xf numFmtId="4" fontId="4599" fillId="0" borderId="0" xfId="0" applyNumberFormat="1" applyFont="1" applyAlignment="1">
      <alignment horizontal="center" vertical="center"/>
    </xf>
    <xf numFmtId="164" fontId="4600" fillId="0" borderId="0" xfId="0" applyNumberFormat="1" applyFont="1" applyAlignment="1">
      <alignment horizontal="center" vertical="center"/>
    </xf>
    <xf numFmtId="4" fontId="4601" fillId="0" borderId="0" xfId="0" applyNumberFormat="1" applyFont="1" applyAlignment="1">
      <alignment horizontal="center" vertical="center"/>
    </xf>
    <xf numFmtId="164" fontId="4602" fillId="0" borderId="0" xfId="0" applyNumberFormat="1" applyFont="1" applyAlignment="1">
      <alignment horizontal="center" vertical="center"/>
    </xf>
    <xf numFmtId="4" fontId="4603" fillId="0" borderId="0" xfId="0" applyNumberFormat="1" applyFont="1" applyAlignment="1">
      <alignment horizontal="center" vertical="center"/>
    </xf>
    <xf numFmtId="164" fontId="4604" fillId="0" borderId="0" xfId="0" applyNumberFormat="1" applyFont="1" applyAlignment="1">
      <alignment horizontal="center" vertical="center"/>
    </xf>
    <xf numFmtId="4" fontId="4605" fillId="0" borderId="0" xfId="0" applyNumberFormat="1" applyFont="1" applyAlignment="1">
      <alignment horizontal="center" vertical="center"/>
    </xf>
    <xf numFmtId="164" fontId="4606" fillId="0" borderId="0" xfId="0" applyNumberFormat="1" applyFont="1" applyAlignment="1">
      <alignment horizontal="center" vertical="center"/>
    </xf>
    <xf numFmtId="4" fontId="4607" fillId="0" borderId="0" xfId="0" applyNumberFormat="1" applyFont="1" applyAlignment="1">
      <alignment horizontal="center" vertical="center"/>
    </xf>
    <xf numFmtId="164" fontId="4608" fillId="0" borderId="0" xfId="0" applyNumberFormat="1" applyFont="1" applyAlignment="1">
      <alignment horizontal="center" vertical="center"/>
    </xf>
    <xf numFmtId="4" fontId="4609" fillId="0" borderId="0" xfId="0" applyNumberFormat="1" applyFont="1" applyAlignment="1">
      <alignment horizontal="center" vertical="center"/>
    </xf>
    <xf numFmtId="164" fontId="4610" fillId="0" borderId="0" xfId="0" applyNumberFormat="1" applyFont="1" applyAlignment="1">
      <alignment horizontal="center" vertical="center"/>
    </xf>
    <xf numFmtId="4" fontId="4611" fillId="0" borderId="0" xfId="0" applyNumberFormat="1" applyFont="1" applyAlignment="1">
      <alignment horizontal="center" vertical="center"/>
    </xf>
    <xf numFmtId="164" fontId="4612" fillId="0" borderId="0" xfId="0" applyNumberFormat="1" applyFont="1" applyAlignment="1">
      <alignment horizontal="center" vertical="center"/>
    </xf>
    <xf numFmtId="4" fontId="4613" fillId="0" borderId="0" xfId="0" applyNumberFormat="1" applyFont="1" applyAlignment="1">
      <alignment horizontal="center" vertical="center"/>
    </xf>
    <xf numFmtId="164" fontId="4614" fillId="0" borderId="0" xfId="0" applyNumberFormat="1" applyFont="1" applyAlignment="1">
      <alignment horizontal="center" vertical="center"/>
    </xf>
    <xf numFmtId="0" fontId="4615" fillId="0" borderId="0" xfId="0" applyFont="1" applyAlignment="1">
      <alignment horizontal="center" vertical="center" wrapText="1"/>
    </xf>
    <xf numFmtId="4" fontId="4622" fillId="0" borderId="0" xfId="0" applyNumberFormat="1" applyFont="1" applyAlignment="1">
      <alignment horizontal="center" vertical="center"/>
    </xf>
    <xf numFmtId="164" fontId="4623" fillId="0" borderId="0" xfId="0" applyNumberFormat="1" applyFont="1" applyAlignment="1">
      <alignment horizontal="center" vertical="center"/>
    </xf>
    <xf numFmtId="4" fontId="4624" fillId="0" borderId="0" xfId="0" applyNumberFormat="1" applyFont="1" applyAlignment="1">
      <alignment horizontal="center" vertical="center"/>
    </xf>
    <xf numFmtId="164" fontId="4625" fillId="0" borderId="0" xfId="0" applyNumberFormat="1" applyFont="1" applyAlignment="1">
      <alignment horizontal="center" vertical="center"/>
    </xf>
    <xf numFmtId="4" fontId="4626" fillId="0" borderId="0" xfId="0" applyNumberFormat="1" applyFont="1" applyAlignment="1">
      <alignment horizontal="center" vertical="center"/>
    </xf>
    <xf numFmtId="164" fontId="4627" fillId="0" borderId="0" xfId="0" applyNumberFormat="1" applyFont="1" applyAlignment="1">
      <alignment horizontal="center" vertical="center"/>
    </xf>
    <xf numFmtId="4" fontId="4628" fillId="0" borderId="0" xfId="0" applyNumberFormat="1" applyFont="1" applyAlignment="1">
      <alignment horizontal="center" vertical="center"/>
    </xf>
    <xf numFmtId="164" fontId="4629" fillId="0" borderId="0" xfId="0" applyNumberFormat="1" applyFont="1" applyAlignment="1">
      <alignment horizontal="center" vertical="center"/>
    </xf>
    <xf numFmtId="4" fontId="4630" fillId="0" borderId="0" xfId="0" applyNumberFormat="1" applyFont="1" applyAlignment="1">
      <alignment horizontal="center" vertical="center"/>
    </xf>
    <xf numFmtId="164" fontId="4631" fillId="0" borderId="0" xfId="0" applyNumberFormat="1" applyFont="1" applyAlignment="1">
      <alignment horizontal="center" vertical="center"/>
    </xf>
    <xf numFmtId="4" fontId="4632" fillId="0" borderId="0" xfId="0" applyNumberFormat="1" applyFont="1" applyAlignment="1">
      <alignment horizontal="center" vertical="center"/>
    </xf>
    <xf numFmtId="164" fontId="4633" fillId="0" borderId="0" xfId="0" applyNumberFormat="1" applyFont="1" applyAlignment="1">
      <alignment horizontal="center" vertical="center"/>
    </xf>
    <xf numFmtId="4" fontId="4634" fillId="0" borderId="0" xfId="0" applyNumberFormat="1" applyFont="1" applyAlignment="1">
      <alignment horizontal="center" vertical="center"/>
    </xf>
    <xf numFmtId="164" fontId="4635" fillId="0" borderId="0" xfId="0" applyNumberFormat="1" applyFont="1" applyAlignment="1">
      <alignment horizontal="center" vertical="center"/>
    </xf>
    <xf numFmtId="4" fontId="4636" fillId="0" borderId="0" xfId="0" applyNumberFormat="1" applyFont="1" applyAlignment="1">
      <alignment horizontal="center" vertical="center"/>
    </xf>
    <xf numFmtId="164" fontId="4637" fillId="0" borderId="0" xfId="0" applyNumberFormat="1" applyFont="1" applyAlignment="1">
      <alignment horizontal="center" vertical="center"/>
    </xf>
    <xf numFmtId="4" fontId="4638" fillId="0" borderId="0" xfId="0" applyNumberFormat="1" applyFont="1" applyAlignment="1">
      <alignment horizontal="center" vertical="center"/>
    </xf>
    <xf numFmtId="164" fontId="4639" fillId="0" borderId="0" xfId="0" applyNumberFormat="1" applyFont="1" applyAlignment="1">
      <alignment horizontal="center" vertical="center"/>
    </xf>
    <xf numFmtId="4" fontId="4640" fillId="0" borderId="0" xfId="0" applyNumberFormat="1" applyFont="1" applyAlignment="1">
      <alignment horizontal="center" vertical="center"/>
    </xf>
    <xf numFmtId="164" fontId="4641" fillId="0" borderId="0" xfId="0" applyNumberFormat="1" applyFont="1" applyAlignment="1">
      <alignment horizontal="center" vertical="center"/>
    </xf>
    <xf numFmtId="4" fontId="4642" fillId="0" borderId="0" xfId="0" applyNumberFormat="1" applyFont="1" applyAlignment="1">
      <alignment horizontal="center" vertical="center"/>
    </xf>
    <xf numFmtId="164" fontId="4643" fillId="0" borderId="0" xfId="0" applyNumberFormat="1" applyFont="1" applyAlignment="1">
      <alignment horizontal="center" vertical="center"/>
    </xf>
    <xf numFmtId="4" fontId="4644" fillId="0" borderId="0" xfId="0" applyNumberFormat="1" applyFont="1" applyAlignment="1">
      <alignment horizontal="center" vertical="center"/>
    </xf>
    <xf numFmtId="164" fontId="4645" fillId="0" borderId="0" xfId="0" applyNumberFormat="1" applyFont="1" applyAlignment="1">
      <alignment horizontal="center" vertical="center"/>
    </xf>
    <xf numFmtId="4" fontId="4646" fillId="0" borderId="0" xfId="0" applyNumberFormat="1" applyFont="1" applyAlignment="1">
      <alignment horizontal="center" vertical="center"/>
    </xf>
    <xf numFmtId="164" fontId="4647" fillId="0" borderId="0" xfId="0" applyNumberFormat="1" applyFont="1" applyAlignment="1">
      <alignment horizontal="center" vertical="center"/>
    </xf>
    <xf numFmtId="4" fontId="4648" fillId="0" borderId="0" xfId="0" applyNumberFormat="1" applyFont="1" applyAlignment="1">
      <alignment horizontal="center" vertical="center"/>
    </xf>
    <xf numFmtId="164" fontId="4649" fillId="0" borderId="0" xfId="0" applyNumberFormat="1" applyFont="1" applyAlignment="1">
      <alignment horizontal="center" vertical="center"/>
    </xf>
    <xf numFmtId="4" fontId="4650" fillId="0" borderId="0" xfId="0" applyNumberFormat="1" applyFont="1" applyAlignment="1">
      <alignment horizontal="center" vertical="center"/>
    </xf>
    <xf numFmtId="164" fontId="4651" fillId="0" borderId="0" xfId="0" applyNumberFormat="1" applyFont="1" applyAlignment="1">
      <alignment horizontal="center" vertical="center"/>
    </xf>
    <xf numFmtId="4" fontId="4652" fillId="0" borderId="0" xfId="0" applyNumberFormat="1" applyFont="1" applyAlignment="1">
      <alignment horizontal="center" vertical="center"/>
    </xf>
    <xf numFmtId="164" fontId="4653" fillId="0" borderId="0" xfId="0" applyNumberFormat="1" applyFont="1" applyAlignment="1">
      <alignment horizontal="center" vertical="center"/>
    </xf>
    <xf numFmtId="4" fontId="4654" fillId="0" borderId="0" xfId="0" applyNumberFormat="1" applyFont="1" applyAlignment="1">
      <alignment horizontal="center" vertical="center"/>
    </xf>
    <xf numFmtId="164" fontId="4655" fillId="0" borderId="0" xfId="0" applyNumberFormat="1" applyFont="1" applyAlignment="1">
      <alignment horizontal="center" vertical="center"/>
    </xf>
    <xf numFmtId="4" fontId="4656" fillId="0" borderId="0" xfId="0" applyNumberFormat="1" applyFont="1" applyAlignment="1">
      <alignment horizontal="center" vertical="center"/>
    </xf>
    <xf numFmtId="164" fontId="4657" fillId="0" borderId="0" xfId="0" applyNumberFormat="1" applyFont="1" applyAlignment="1">
      <alignment horizontal="center" vertical="center"/>
    </xf>
    <xf numFmtId="4" fontId="4658" fillId="0" borderId="0" xfId="0" applyNumberFormat="1" applyFont="1" applyAlignment="1">
      <alignment horizontal="center" vertical="center"/>
    </xf>
    <xf numFmtId="164" fontId="4659" fillId="0" borderId="0" xfId="0" applyNumberFormat="1" applyFont="1" applyAlignment="1">
      <alignment horizontal="center" vertical="center"/>
    </xf>
    <xf numFmtId="4" fontId="4660" fillId="0" borderId="0" xfId="0" applyNumberFormat="1" applyFont="1" applyAlignment="1">
      <alignment horizontal="center" vertical="center"/>
    </xf>
    <xf numFmtId="164" fontId="4661" fillId="0" borderId="0" xfId="0" applyNumberFormat="1" applyFont="1" applyAlignment="1">
      <alignment horizontal="center" vertical="center"/>
    </xf>
    <xf numFmtId="4" fontId="4662" fillId="0" borderId="0" xfId="0" applyNumberFormat="1" applyFont="1" applyAlignment="1">
      <alignment horizontal="center" vertical="center"/>
    </xf>
    <xf numFmtId="164" fontId="4663" fillId="0" borderId="0" xfId="0" applyNumberFormat="1" applyFont="1" applyAlignment="1">
      <alignment horizontal="center" vertical="center"/>
    </xf>
    <xf numFmtId="4" fontId="4664" fillId="0" borderId="0" xfId="0" applyNumberFormat="1" applyFont="1" applyAlignment="1">
      <alignment horizontal="center" vertical="center"/>
    </xf>
    <xf numFmtId="164" fontId="4665" fillId="0" borderId="0" xfId="0" applyNumberFormat="1" applyFont="1" applyAlignment="1">
      <alignment horizontal="center" vertical="center"/>
    </xf>
    <xf numFmtId="4" fontId="4666" fillId="0" borderId="0" xfId="0" applyNumberFormat="1" applyFont="1" applyAlignment="1">
      <alignment horizontal="center" vertical="center"/>
    </xf>
    <xf numFmtId="164" fontId="4667" fillId="0" borderId="0" xfId="0" applyNumberFormat="1" applyFont="1" applyAlignment="1">
      <alignment horizontal="center" vertical="center"/>
    </xf>
    <xf numFmtId="4" fontId="4668" fillId="0" borderId="0" xfId="0" applyNumberFormat="1" applyFont="1" applyAlignment="1">
      <alignment horizontal="center" vertical="center"/>
    </xf>
    <xf numFmtId="164" fontId="4669" fillId="0" borderId="0" xfId="0" applyNumberFormat="1" applyFont="1" applyAlignment="1">
      <alignment horizontal="center" vertical="center"/>
    </xf>
    <xf numFmtId="4" fontId="4670" fillId="0" borderId="0" xfId="0" applyNumberFormat="1" applyFont="1" applyAlignment="1">
      <alignment horizontal="center" vertical="center"/>
    </xf>
    <xf numFmtId="164" fontId="4671" fillId="0" borderId="0" xfId="0" applyNumberFormat="1" applyFont="1" applyAlignment="1">
      <alignment horizontal="center" vertical="center"/>
    </xf>
    <xf numFmtId="0" fontId="4672" fillId="0" borderId="0" xfId="0" applyFont="1" applyAlignment="1">
      <alignment horizontal="center" vertical="center" wrapText="1"/>
    </xf>
    <xf numFmtId="4" fontId="4679" fillId="0" borderId="0" xfId="0" applyNumberFormat="1" applyFont="1" applyAlignment="1">
      <alignment horizontal="center" vertical="center"/>
    </xf>
    <xf numFmtId="164" fontId="4680" fillId="0" borderId="0" xfId="0" applyNumberFormat="1" applyFont="1" applyAlignment="1">
      <alignment horizontal="center" vertical="center"/>
    </xf>
    <xf numFmtId="4" fontId="4681" fillId="0" borderId="0" xfId="0" applyNumberFormat="1" applyFont="1" applyAlignment="1">
      <alignment horizontal="center" vertical="center"/>
    </xf>
    <xf numFmtId="164" fontId="4682" fillId="0" borderId="0" xfId="0" applyNumberFormat="1" applyFont="1" applyAlignment="1">
      <alignment horizontal="center" vertical="center"/>
    </xf>
    <xf numFmtId="4" fontId="4683" fillId="0" borderId="0" xfId="0" applyNumberFormat="1" applyFont="1" applyAlignment="1">
      <alignment horizontal="center" vertical="center"/>
    </xf>
    <xf numFmtId="164" fontId="4684" fillId="0" borderId="0" xfId="0" applyNumberFormat="1" applyFont="1" applyAlignment="1">
      <alignment horizontal="center" vertical="center"/>
    </xf>
    <xf numFmtId="4" fontId="4685" fillId="0" borderId="0" xfId="0" applyNumberFormat="1" applyFont="1" applyAlignment="1">
      <alignment horizontal="center" vertical="center"/>
    </xf>
    <xf numFmtId="164" fontId="4686" fillId="0" borderId="0" xfId="0" applyNumberFormat="1" applyFont="1" applyAlignment="1">
      <alignment horizontal="center" vertical="center"/>
    </xf>
    <xf numFmtId="4" fontId="4687" fillId="0" borderId="0" xfId="0" applyNumberFormat="1" applyFont="1" applyAlignment="1">
      <alignment horizontal="center" vertical="center"/>
    </xf>
    <xf numFmtId="164" fontId="4688" fillId="0" borderId="0" xfId="0" applyNumberFormat="1" applyFont="1" applyAlignment="1">
      <alignment horizontal="center" vertical="center"/>
    </xf>
    <xf numFmtId="4" fontId="4689" fillId="0" borderId="0" xfId="0" applyNumberFormat="1" applyFont="1" applyAlignment="1">
      <alignment horizontal="center" vertical="center"/>
    </xf>
    <xf numFmtId="164" fontId="4690" fillId="0" borderId="0" xfId="0" applyNumberFormat="1" applyFont="1" applyAlignment="1">
      <alignment horizontal="center" vertical="center"/>
    </xf>
    <xf numFmtId="4" fontId="4691" fillId="0" borderId="0" xfId="0" applyNumberFormat="1" applyFont="1" applyAlignment="1">
      <alignment horizontal="center" vertical="center"/>
    </xf>
    <xf numFmtId="164" fontId="4692" fillId="0" borderId="0" xfId="0" applyNumberFormat="1" applyFont="1" applyAlignment="1">
      <alignment horizontal="center" vertical="center"/>
    </xf>
    <xf numFmtId="4" fontId="4693" fillId="0" borderId="0" xfId="0" applyNumberFormat="1" applyFont="1" applyAlignment="1">
      <alignment horizontal="center" vertical="center"/>
    </xf>
    <xf numFmtId="164" fontId="4694" fillId="0" borderId="0" xfId="0" applyNumberFormat="1" applyFont="1" applyAlignment="1">
      <alignment horizontal="center" vertical="center"/>
    </xf>
    <xf numFmtId="4" fontId="4695" fillId="0" borderId="0" xfId="0" applyNumberFormat="1" applyFont="1" applyAlignment="1">
      <alignment horizontal="center" vertical="center"/>
    </xf>
    <xf numFmtId="164" fontId="4696" fillId="0" borderId="0" xfId="0" applyNumberFormat="1" applyFont="1" applyAlignment="1">
      <alignment horizontal="center" vertical="center"/>
    </xf>
    <xf numFmtId="4" fontId="4697" fillId="0" borderId="0" xfId="0" applyNumberFormat="1" applyFont="1" applyAlignment="1">
      <alignment horizontal="center" vertical="center"/>
    </xf>
    <xf numFmtId="164" fontId="4698" fillId="0" borderId="0" xfId="0" applyNumberFormat="1" applyFont="1" applyAlignment="1">
      <alignment horizontal="center" vertical="center"/>
    </xf>
    <xf numFmtId="4" fontId="4699" fillId="0" borderId="0" xfId="0" applyNumberFormat="1" applyFont="1" applyAlignment="1">
      <alignment horizontal="center" vertical="center"/>
    </xf>
    <xf numFmtId="164" fontId="4700" fillId="0" borderId="0" xfId="0" applyNumberFormat="1" applyFont="1" applyAlignment="1">
      <alignment horizontal="center" vertical="center"/>
    </xf>
    <xf numFmtId="4" fontId="4701" fillId="0" borderId="0" xfId="0" applyNumberFormat="1" applyFont="1" applyAlignment="1">
      <alignment horizontal="center" vertical="center"/>
    </xf>
    <xf numFmtId="164" fontId="4702" fillId="0" borderId="0" xfId="0" applyNumberFormat="1" applyFont="1" applyAlignment="1">
      <alignment horizontal="center" vertical="center"/>
    </xf>
    <xf numFmtId="4" fontId="4703" fillId="0" borderId="0" xfId="0" applyNumberFormat="1" applyFont="1" applyAlignment="1">
      <alignment horizontal="center" vertical="center"/>
    </xf>
    <xf numFmtId="164" fontId="4704" fillId="0" borderId="0" xfId="0" applyNumberFormat="1" applyFont="1" applyAlignment="1">
      <alignment horizontal="center" vertical="center"/>
    </xf>
    <xf numFmtId="4" fontId="4705" fillId="0" borderId="0" xfId="0" applyNumberFormat="1" applyFont="1" applyAlignment="1">
      <alignment horizontal="center" vertical="center"/>
    </xf>
    <xf numFmtId="164" fontId="4706" fillId="0" borderId="0" xfId="0" applyNumberFormat="1" applyFont="1" applyAlignment="1">
      <alignment horizontal="center" vertical="center"/>
    </xf>
    <xf numFmtId="4" fontId="4707" fillId="0" borderId="0" xfId="0" applyNumberFormat="1" applyFont="1" applyAlignment="1">
      <alignment horizontal="center" vertical="center"/>
    </xf>
    <xf numFmtId="164" fontId="4708" fillId="0" borderId="0" xfId="0" applyNumberFormat="1" applyFont="1" applyAlignment="1">
      <alignment horizontal="center" vertical="center"/>
    </xf>
    <xf numFmtId="4" fontId="4709" fillId="0" borderId="0" xfId="0" applyNumberFormat="1" applyFont="1" applyAlignment="1">
      <alignment horizontal="center" vertical="center"/>
    </xf>
    <xf numFmtId="164" fontId="4710" fillId="0" borderId="0" xfId="0" applyNumberFormat="1" applyFont="1" applyAlignment="1">
      <alignment horizontal="center" vertical="center"/>
    </xf>
    <xf numFmtId="4" fontId="4711" fillId="0" borderId="0" xfId="0" applyNumberFormat="1" applyFont="1" applyAlignment="1">
      <alignment horizontal="center" vertical="center"/>
    </xf>
    <xf numFmtId="164" fontId="4712" fillId="0" borderId="0" xfId="0" applyNumberFormat="1" applyFont="1" applyAlignment="1">
      <alignment horizontal="center" vertical="center"/>
    </xf>
    <xf numFmtId="4" fontId="4713" fillId="0" borderId="0" xfId="0" applyNumberFormat="1" applyFont="1" applyAlignment="1">
      <alignment horizontal="center" vertical="center"/>
    </xf>
    <xf numFmtId="164" fontId="4714" fillId="0" borderId="0" xfId="0" applyNumberFormat="1" applyFont="1" applyAlignment="1">
      <alignment horizontal="center" vertical="center"/>
    </xf>
    <xf numFmtId="4" fontId="4715" fillId="0" borderId="0" xfId="0" applyNumberFormat="1" applyFont="1" applyAlignment="1">
      <alignment horizontal="center" vertical="center"/>
    </xf>
    <xf numFmtId="164" fontId="4716" fillId="0" borderId="0" xfId="0" applyNumberFormat="1" applyFont="1" applyAlignment="1">
      <alignment horizontal="center" vertical="center"/>
    </xf>
    <xf numFmtId="4" fontId="4717" fillId="0" borderId="0" xfId="0" applyNumberFormat="1" applyFont="1" applyAlignment="1">
      <alignment horizontal="center" vertical="center"/>
    </xf>
    <xf numFmtId="164" fontId="4718" fillId="0" borderId="0" xfId="0" applyNumberFormat="1" applyFont="1" applyAlignment="1">
      <alignment horizontal="center" vertical="center"/>
    </xf>
    <xf numFmtId="4" fontId="4719" fillId="0" borderId="0" xfId="0" applyNumberFormat="1" applyFont="1" applyAlignment="1">
      <alignment horizontal="center" vertical="center"/>
    </xf>
    <xf numFmtId="164" fontId="4720" fillId="0" borderId="0" xfId="0" applyNumberFormat="1" applyFont="1" applyAlignment="1">
      <alignment horizontal="center" vertical="center"/>
    </xf>
    <xf numFmtId="4" fontId="4721" fillId="0" borderId="0" xfId="0" applyNumberFormat="1" applyFont="1" applyAlignment="1">
      <alignment horizontal="center" vertical="center"/>
    </xf>
    <xf numFmtId="164" fontId="4722" fillId="0" borderId="0" xfId="0" applyNumberFormat="1" applyFont="1" applyAlignment="1">
      <alignment horizontal="center" vertical="center"/>
    </xf>
    <xf numFmtId="4" fontId="4723" fillId="0" borderId="0" xfId="0" applyNumberFormat="1" applyFont="1" applyAlignment="1">
      <alignment horizontal="center" vertical="center"/>
    </xf>
    <xf numFmtId="164" fontId="4724" fillId="0" borderId="0" xfId="0" applyNumberFormat="1" applyFont="1" applyAlignment="1">
      <alignment horizontal="center" vertical="center"/>
    </xf>
    <xf numFmtId="4" fontId="4725" fillId="0" borderId="0" xfId="0" applyNumberFormat="1" applyFont="1" applyAlignment="1">
      <alignment horizontal="center" vertical="center"/>
    </xf>
    <xf numFmtId="164" fontId="4726" fillId="0" borderId="0" xfId="0" applyNumberFormat="1" applyFont="1" applyAlignment="1">
      <alignment horizontal="center" vertical="center"/>
    </xf>
    <xf numFmtId="4" fontId="4727" fillId="0" borderId="0" xfId="0" applyNumberFormat="1" applyFont="1" applyAlignment="1">
      <alignment horizontal="center" vertical="center"/>
    </xf>
    <xf numFmtId="164" fontId="4728" fillId="0" borderId="0" xfId="0" applyNumberFormat="1" applyFont="1" applyAlignment="1">
      <alignment horizontal="center" vertical="center"/>
    </xf>
    <xf numFmtId="0" fontId="4729" fillId="0" borderId="0" xfId="0" applyFont="1" applyAlignment="1">
      <alignment horizontal="center" vertical="center" wrapText="1"/>
    </xf>
    <xf numFmtId="4" fontId="4736" fillId="0" borderId="0" xfId="0" applyNumberFormat="1" applyFont="1" applyAlignment="1">
      <alignment horizontal="center" vertical="center"/>
    </xf>
    <xf numFmtId="164" fontId="4737" fillId="0" borderId="0" xfId="0" applyNumberFormat="1" applyFont="1" applyAlignment="1">
      <alignment horizontal="center" vertical="center"/>
    </xf>
    <xf numFmtId="4" fontId="4738" fillId="0" borderId="0" xfId="0" applyNumberFormat="1" applyFont="1" applyAlignment="1">
      <alignment horizontal="center" vertical="center"/>
    </xf>
    <xf numFmtId="164" fontId="4739" fillId="0" borderId="0" xfId="0" applyNumberFormat="1" applyFont="1" applyAlignment="1">
      <alignment horizontal="center" vertical="center"/>
    </xf>
    <xf numFmtId="4" fontId="4740" fillId="0" borderId="0" xfId="0" applyNumberFormat="1" applyFont="1" applyAlignment="1">
      <alignment horizontal="center" vertical="center"/>
    </xf>
    <xf numFmtId="164" fontId="4741" fillId="0" borderId="0" xfId="0" applyNumberFormat="1" applyFont="1" applyAlignment="1">
      <alignment horizontal="center" vertical="center"/>
    </xf>
    <xf numFmtId="4" fontId="4742" fillId="0" borderId="0" xfId="0" applyNumberFormat="1" applyFont="1" applyAlignment="1">
      <alignment horizontal="center" vertical="center"/>
    </xf>
    <xf numFmtId="164" fontId="4743" fillId="0" borderId="0" xfId="0" applyNumberFormat="1" applyFont="1" applyAlignment="1">
      <alignment horizontal="center" vertical="center"/>
    </xf>
    <xf numFmtId="4" fontId="4744" fillId="0" borderId="0" xfId="0" applyNumberFormat="1" applyFont="1" applyAlignment="1">
      <alignment horizontal="center" vertical="center"/>
    </xf>
    <xf numFmtId="164" fontId="4745" fillId="0" borderId="0" xfId="0" applyNumberFormat="1" applyFont="1" applyAlignment="1">
      <alignment horizontal="center" vertical="center"/>
    </xf>
    <xf numFmtId="4" fontId="4746" fillId="0" borderId="0" xfId="0" applyNumberFormat="1" applyFont="1" applyAlignment="1">
      <alignment horizontal="center" vertical="center"/>
    </xf>
    <xf numFmtId="164" fontId="4747" fillId="0" borderId="0" xfId="0" applyNumberFormat="1" applyFont="1" applyAlignment="1">
      <alignment horizontal="center" vertical="center"/>
    </xf>
    <xf numFmtId="4" fontId="4748" fillId="0" borderId="0" xfId="0" applyNumberFormat="1" applyFont="1" applyAlignment="1">
      <alignment horizontal="center" vertical="center"/>
    </xf>
    <xf numFmtId="164" fontId="4749" fillId="0" borderId="0" xfId="0" applyNumberFormat="1" applyFont="1" applyAlignment="1">
      <alignment horizontal="center" vertical="center"/>
    </xf>
    <xf numFmtId="4" fontId="4750" fillId="0" borderId="0" xfId="0" applyNumberFormat="1" applyFont="1" applyAlignment="1">
      <alignment horizontal="center" vertical="center"/>
    </xf>
    <xf numFmtId="164" fontId="4751" fillId="0" borderId="0" xfId="0" applyNumberFormat="1" applyFont="1" applyAlignment="1">
      <alignment horizontal="center" vertical="center"/>
    </xf>
    <xf numFmtId="4" fontId="4752" fillId="0" borderId="0" xfId="0" applyNumberFormat="1" applyFont="1" applyAlignment="1">
      <alignment horizontal="center" vertical="center"/>
    </xf>
    <xf numFmtId="164" fontId="4753" fillId="0" borderId="0" xfId="0" applyNumberFormat="1" applyFont="1" applyAlignment="1">
      <alignment horizontal="center" vertical="center"/>
    </xf>
    <xf numFmtId="4" fontId="4754" fillId="0" borderId="0" xfId="0" applyNumberFormat="1" applyFont="1" applyAlignment="1">
      <alignment horizontal="center" vertical="center"/>
    </xf>
    <xf numFmtId="164" fontId="4755" fillId="0" borderId="0" xfId="0" applyNumberFormat="1" applyFont="1" applyAlignment="1">
      <alignment horizontal="center" vertical="center"/>
    </xf>
    <xf numFmtId="4" fontId="4756" fillId="0" borderId="0" xfId="0" applyNumberFormat="1" applyFont="1" applyAlignment="1">
      <alignment horizontal="center" vertical="center"/>
    </xf>
    <xf numFmtId="164" fontId="4757" fillId="0" borderId="0" xfId="0" applyNumberFormat="1" applyFont="1" applyAlignment="1">
      <alignment horizontal="center" vertical="center"/>
    </xf>
    <xf numFmtId="4" fontId="4758" fillId="0" borderId="0" xfId="0" applyNumberFormat="1" applyFont="1" applyAlignment="1">
      <alignment horizontal="center" vertical="center"/>
    </xf>
    <xf numFmtId="164" fontId="4759" fillId="0" borderId="0" xfId="0" applyNumberFormat="1" applyFont="1" applyAlignment="1">
      <alignment horizontal="center" vertical="center"/>
    </xf>
    <xf numFmtId="4" fontId="4760" fillId="0" borderId="0" xfId="0" applyNumberFormat="1" applyFont="1" applyAlignment="1">
      <alignment horizontal="center" vertical="center"/>
    </xf>
    <xf numFmtId="164" fontId="4761" fillId="0" borderId="0" xfId="0" applyNumberFormat="1" applyFont="1" applyAlignment="1">
      <alignment horizontal="center" vertical="center"/>
    </xf>
    <xf numFmtId="4" fontId="4762" fillId="0" borderId="0" xfId="0" applyNumberFormat="1" applyFont="1" applyAlignment="1">
      <alignment horizontal="center" vertical="center"/>
    </xf>
    <xf numFmtId="164" fontId="4763" fillId="0" borderId="0" xfId="0" applyNumberFormat="1" applyFont="1" applyAlignment="1">
      <alignment horizontal="center" vertical="center"/>
    </xf>
    <xf numFmtId="4" fontId="4764" fillId="0" borderId="0" xfId="0" applyNumberFormat="1" applyFont="1" applyAlignment="1">
      <alignment horizontal="center" vertical="center"/>
    </xf>
    <xf numFmtId="164" fontId="4765" fillId="0" borderId="0" xfId="0" applyNumberFormat="1" applyFont="1" applyAlignment="1">
      <alignment horizontal="center" vertical="center"/>
    </xf>
    <xf numFmtId="4" fontId="4766" fillId="0" borderId="0" xfId="0" applyNumberFormat="1" applyFont="1" applyAlignment="1">
      <alignment horizontal="center" vertical="center"/>
    </xf>
    <xf numFmtId="164" fontId="4767" fillId="0" borderId="0" xfId="0" applyNumberFormat="1" applyFont="1" applyAlignment="1">
      <alignment horizontal="center" vertical="center"/>
    </xf>
    <xf numFmtId="4" fontId="4768" fillId="0" borderId="0" xfId="0" applyNumberFormat="1" applyFont="1" applyAlignment="1">
      <alignment horizontal="center" vertical="center"/>
    </xf>
    <xf numFmtId="164" fontId="4769" fillId="0" borderId="0" xfId="0" applyNumberFormat="1" applyFont="1" applyAlignment="1">
      <alignment horizontal="center" vertical="center"/>
    </xf>
    <xf numFmtId="4" fontId="4770" fillId="0" borderId="0" xfId="0" applyNumberFormat="1" applyFont="1" applyAlignment="1">
      <alignment horizontal="center" vertical="center"/>
    </xf>
    <xf numFmtId="164" fontId="4771" fillId="0" borderId="0" xfId="0" applyNumberFormat="1" applyFont="1" applyAlignment="1">
      <alignment horizontal="center" vertical="center"/>
    </xf>
    <xf numFmtId="4" fontId="4772" fillId="0" borderId="0" xfId="0" applyNumberFormat="1" applyFont="1" applyAlignment="1">
      <alignment horizontal="center" vertical="center"/>
    </xf>
    <xf numFmtId="164" fontId="4773" fillId="0" borderId="0" xfId="0" applyNumberFormat="1" applyFont="1" applyAlignment="1">
      <alignment horizontal="center" vertical="center"/>
    </xf>
    <xf numFmtId="4" fontId="4774" fillId="0" borderId="0" xfId="0" applyNumberFormat="1" applyFont="1" applyAlignment="1">
      <alignment horizontal="center" vertical="center"/>
    </xf>
    <xf numFmtId="164" fontId="4775" fillId="0" borderId="0" xfId="0" applyNumberFormat="1" applyFont="1" applyAlignment="1">
      <alignment horizontal="center" vertical="center"/>
    </xf>
    <xf numFmtId="4" fontId="4776" fillId="0" borderId="0" xfId="0" applyNumberFormat="1" applyFont="1" applyAlignment="1">
      <alignment horizontal="center" vertical="center"/>
    </xf>
    <xf numFmtId="164" fontId="4777" fillId="0" borderId="0" xfId="0" applyNumberFormat="1" applyFont="1" applyAlignment="1">
      <alignment horizontal="center" vertical="center"/>
    </xf>
    <xf numFmtId="4" fontId="4778" fillId="0" borderId="0" xfId="0" applyNumberFormat="1" applyFont="1" applyAlignment="1">
      <alignment horizontal="center" vertical="center"/>
    </xf>
    <xf numFmtId="164" fontId="4779" fillId="0" borderId="0" xfId="0" applyNumberFormat="1" applyFont="1" applyAlignment="1">
      <alignment horizontal="center" vertical="center"/>
    </xf>
    <xf numFmtId="4" fontId="4780" fillId="0" borderId="0" xfId="0" applyNumberFormat="1" applyFont="1" applyAlignment="1">
      <alignment horizontal="center" vertical="center"/>
    </xf>
    <xf numFmtId="164" fontId="4781" fillId="0" borderId="0" xfId="0" applyNumberFormat="1" applyFont="1" applyAlignment="1">
      <alignment horizontal="center" vertical="center"/>
    </xf>
    <xf numFmtId="4" fontId="4782" fillId="0" borderId="0" xfId="0" applyNumberFormat="1" applyFont="1" applyAlignment="1">
      <alignment horizontal="center" vertical="center"/>
    </xf>
    <xf numFmtId="164" fontId="4783" fillId="0" borderId="0" xfId="0" applyNumberFormat="1" applyFont="1" applyAlignment="1">
      <alignment horizontal="center" vertical="center"/>
    </xf>
    <xf numFmtId="4" fontId="4784" fillId="0" borderId="0" xfId="0" applyNumberFormat="1" applyFont="1" applyAlignment="1">
      <alignment horizontal="center" vertical="center"/>
    </xf>
    <xf numFmtId="164" fontId="4785" fillId="0" borderId="0" xfId="0" applyNumberFormat="1" applyFont="1" applyAlignment="1">
      <alignment horizontal="center" vertical="center"/>
    </xf>
    <xf numFmtId="0" fontId="4786" fillId="0" borderId="0" xfId="0" applyFont="1" applyAlignment="1">
      <alignment horizontal="center" vertical="center" wrapText="1"/>
    </xf>
    <xf numFmtId="4" fontId="4793" fillId="0" borderId="0" xfId="0" applyNumberFormat="1" applyFont="1" applyAlignment="1">
      <alignment horizontal="center" vertical="center"/>
    </xf>
    <xf numFmtId="164" fontId="4794" fillId="0" borderId="0" xfId="0" applyNumberFormat="1" applyFont="1" applyAlignment="1">
      <alignment horizontal="center" vertical="center"/>
    </xf>
    <xf numFmtId="4" fontId="4795" fillId="0" borderId="0" xfId="0" applyNumberFormat="1" applyFont="1" applyAlignment="1">
      <alignment horizontal="center" vertical="center"/>
    </xf>
    <xf numFmtId="164" fontId="4796" fillId="0" borderId="0" xfId="0" applyNumberFormat="1" applyFont="1" applyAlignment="1">
      <alignment horizontal="center" vertical="center"/>
    </xf>
    <xf numFmtId="4" fontId="4797" fillId="0" borderId="0" xfId="0" applyNumberFormat="1" applyFont="1" applyAlignment="1">
      <alignment horizontal="center" vertical="center"/>
    </xf>
    <xf numFmtId="164" fontId="4798" fillId="0" borderId="0" xfId="0" applyNumberFormat="1" applyFont="1" applyAlignment="1">
      <alignment horizontal="center" vertical="center"/>
    </xf>
    <xf numFmtId="4" fontId="4799" fillId="0" borderId="0" xfId="0" applyNumberFormat="1" applyFont="1" applyAlignment="1">
      <alignment horizontal="center" vertical="center"/>
    </xf>
    <xf numFmtId="164" fontId="4800" fillId="0" borderId="0" xfId="0" applyNumberFormat="1" applyFont="1" applyAlignment="1">
      <alignment horizontal="center" vertical="center"/>
    </xf>
    <xf numFmtId="4" fontId="4801" fillId="0" borderId="0" xfId="0" applyNumberFormat="1" applyFont="1" applyAlignment="1">
      <alignment horizontal="center" vertical="center"/>
    </xf>
    <xf numFmtId="164" fontId="4802" fillId="0" borderId="0" xfId="0" applyNumberFormat="1" applyFont="1" applyAlignment="1">
      <alignment horizontal="center" vertical="center"/>
    </xf>
    <xf numFmtId="4" fontId="4803" fillId="0" borderId="0" xfId="0" applyNumberFormat="1" applyFont="1" applyAlignment="1">
      <alignment horizontal="center" vertical="center"/>
    </xf>
    <xf numFmtId="164" fontId="4804" fillId="0" borderId="0" xfId="0" applyNumberFormat="1" applyFont="1" applyAlignment="1">
      <alignment horizontal="center" vertical="center"/>
    </xf>
    <xf numFmtId="4" fontId="4805" fillId="0" borderId="0" xfId="0" applyNumberFormat="1" applyFont="1" applyAlignment="1">
      <alignment horizontal="center" vertical="center"/>
    </xf>
    <xf numFmtId="164" fontId="4806" fillId="0" borderId="0" xfId="0" applyNumberFormat="1" applyFont="1" applyAlignment="1">
      <alignment horizontal="center" vertical="center"/>
    </xf>
    <xf numFmtId="4" fontId="4807" fillId="0" borderId="0" xfId="0" applyNumberFormat="1" applyFont="1" applyAlignment="1">
      <alignment horizontal="center" vertical="center"/>
    </xf>
    <xf numFmtId="164" fontId="4808" fillId="0" borderId="0" xfId="0" applyNumberFormat="1" applyFont="1" applyAlignment="1">
      <alignment horizontal="center" vertical="center"/>
    </xf>
    <xf numFmtId="4" fontId="4809" fillId="0" borderId="0" xfId="0" applyNumberFormat="1" applyFont="1" applyAlignment="1">
      <alignment horizontal="center" vertical="center"/>
    </xf>
    <xf numFmtId="164" fontId="4810" fillId="0" borderId="0" xfId="0" applyNumberFormat="1" applyFont="1" applyAlignment="1">
      <alignment horizontal="center" vertical="center"/>
    </xf>
    <xf numFmtId="4" fontId="4811" fillId="0" borderId="0" xfId="0" applyNumberFormat="1" applyFont="1" applyAlignment="1">
      <alignment horizontal="center" vertical="center"/>
    </xf>
    <xf numFmtId="164" fontId="4812" fillId="0" borderId="0" xfId="0" applyNumberFormat="1" applyFont="1" applyAlignment="1">
      <alignment horizontal="center" vertical="center"/>
    </xf>
    <xf numFmtId="4" fontId="4813" fillId="0" borderId="0" xfId="0" applyNumberFormat="1" applyFont="1" applyAlignment="1">
      <alignment horizontal="center" vertical="center"/>
    </xf>
    <xf numFmtId="164" fontId="4814" fillId="0" borderId="0" xfId="0" applyNumberFormat="1" applyFont="1" applyAlignment="1">
      <alignment horizontal="center" vertical="center"/>
    </xf>
    <xf numFmtId="4" fontId="4815" fillId="0" borderId="0" xfId="0" applyNumberFormat="1" applyFont="1" applyAlignment="1">
      <alignment horizontal="center" vertical="center"/>
    </xf>
    <xf numFmtId="164" fontId="4816" fillId="0" borderId="0" xfId="0" applyNumberFormat="1" applyFont="1" applyAlignment="1">
      <alignment horizontal="center" vertical="center"/>
    </xf>
    <xf numFmtId="4" fontId="4817" fillId="0" borderId="0" xfId="0" applyNumberFormat="1" applyFont="1" applyAlignment="1">
      <alignment horizontal="center" vertical="center"/>
    </xf>
    <xf numFmtId="164" fontId="4818" fillId="0" borderId="0" xfId="0" applyNumberFormat="1" applyFont="1" applyAlignment="1">
      <alignment horizontal="center" vertical="center"/>
    </xf>
    <xf numFmtId="4" fontId="4819" fillId="0" borderId="0" xfId="0" applyNumberFormat="1" applyFont="1" applyAlignment="1">
      <alignment horizontal="center" vertical="center"/>
    </xf>
    <xf numFmtId="164" fontId="4820" fillId="0" borderId="0" xfId="0" applyNumberFormat="1" applyFont="1" applyAlignment="1">
      <alignment horizontal="center" vertical="center"/>
    </xf>
    <xf numFmtId="4" fontId="4821" fillId="0" borderId="0" xfId="0" applyNumberFormat="1" applyFont="1" applyAlignment="1">
      <alignment horizontal="center" vertical="center"/>
    </xf>
    <xf numFmtId="164" fontId="4822" fillId="0" borderId="0" xfId="0" applyNumberFormat="1" applyFont="1" applyAlignment="1">
      <alignment horizontal="center" vertical="center"/>
    </xf>
    <xf numFmtId="4" fontId="4823" fillId="0" borderId="0" xfId="0" applyNumberFormat="1" applyFont="1" applyAlignment="1">
      <alignment horizontal="center" vertical="center"/>
    </xf>
    <xf numFmtId="164" fontId="4824" fillId="0" borderId="0" xfId="0" applyNumberFormat="1" applyFont="1" applyAlignment="1">
      <alignment horizontal="center" vertical="center"/>
    </xf>
    <xf numFmtId="4" fontId="4825" fillId="0" borderId="0" xfId="0" applyNumberFormat="1" applyFont="1" applyAlignment="1">
      <alignment horizontal="center" vertical="center"/>
    </xf>
    <xf numFmtId="164" fontId="4826" fillId="0" borderId="0" xfId="0" applyNumberFormat="1" applyFont="1" applyAlignment="1">
      <alignment horizontal="center" vertical="center"/>
    </xf>
    <xf numFmtId="4" fontId="4827" fillId="0" borderId="0" xfId="0" applyNumberFormat="1" applyFont="1" applyAlignment="1">
      <alignment horizontal="center" vertical="center"/>
    </xf>
    <xf numFmtId="164" fontId="4828" fillId="0" borderId="0" xfId="0" applyNumberFormat="1" applyFont="1" applyAlignment="1">
      <alignment horizontal="center" vertical="center"/>
    </xf>
    <xf numFmtId="4" fontId="4829" fillId="0" borderId="0" xfId="0" applyNumberFormat="1" applyFont="1" applyAlignment="1">
      <alignment horizontal="center" vertical="center"/>
    </xf>
    <xf numFmtId="164" fontId="4830" fillId="0" borderId="0" xfId="0" applyNumberFormat="1" applyFont="1" applyAlignment="1">
      <alignment horizontal="center" vertical="center"/>
    </xf>
    <xf numFmtId="4" fontId="4831" fillId="0" borderId="0" xfId="0" applyNumberFormat="1" applyFont="1" applyAlignment="1">
      <alignment horizontal="center" vertical="center"/>
    </xf>
    <xf numFmtId="164" fontId="4832" fillId="0" borderId="0" xfId="0" applyNumberFormat="1" applyFont="1" applyAlignment="1">
      <alignment horizontal="center" vertical="center"/>
    </xf>
    <xf numFmtId="4" fontId="4833" fillId="0" borderId="0" xfId="0" applyNumberFormat="1" applyFont="1" applyAlignment="1">
      <alignment horizontal="center" vertical="center"/>
    </xf>
    <xf numFmtId="164" fontId="4834" fillId="0" borderId="0" xfId="0" applyNumberFormat="1" applyFont="1" applyAlignment="1">
      <alignment horizontal="center" vertical="center"/>
    </xf>
    <xf numFmtId="4" fontId="4835" fillId="0" borderId="0" xfId="0" applyNumberFormat="1" applyFont="1" applyAlignment="1">
      <alignment horizontal="center" vertical="center"/>
    </xf>
    <xf numFmtId="164" fontId="4836" fillId="0" borderId="0" xfId="0" applyNumberFormat="1" applyFont="1" applyAlignment="1">
      <alignment horizontal="center" vertical="center"/>
    </xf>
    <xf numFmtId="4" fontId="4837" fillId="0" borderId="0" xfId="0" applyNumberFormat="1" applyFont="1" applyAlignment="1">
      <alignment horizontal="center" vertical="center"/>
    </xf>
    <xf numFmtId="164" fontId="4838" fillId="0" borderId="0" xfId="0" applyNumberFormat="1" applyFont="1" applyAlignment="1">
      <alignment horizontal="center" vertical="center"/>
    </xf>
    <xf numFmtId="4" fontId="4839" fillId="0" borderId="0" xfId="0" applyNumberFormat="1" applyFont="1" applyAlignment="1">
      <alignment horizontal="center" vertical="center"/>
    </xf>
    <xf numFmtId="164" fontId="4840" fillId="0" borderId="0" xfId="0" applyNumberFormat="1" applyFont="1" applyAlignment="1">
      <alignment horizontal="center" vertical="center"/>
    </xf>
    <xf numFmtId="4" fontId="4841" fillId="0" borderId="0" xfId="0" applyNumberFormat="1" applyFont="1" applyAlignment="1">
      <alignment horizontal="center" vertical="center"/>
    </xf>
    <xf numFmtId="164" fontId="4842" fillId="0" borderId="0" xfId="0" applyNumberFormat="1" applyFont="1" applyAlignment="1">
      <alignment horizontal="center" vertical="center"/>
    </xf>
    <xf numFmtId="0" fontId="4843" fillId="0" borderId="0" xfId="0" applyFont="1" applyAlignment="1">
      <alignment horizontal="center" vertical="center" wrapText="1"/>
    </xf>
    <xf numFmtId="4" fontId="4850" fillId="0" borderId="0" xfId="0" applyNumberFormat="1" applyFont="1" applyAlignment="1">
      <alignment horizontal="center" vertical="center"/>
    </xf>
    <xf numFmtId="164" fontId="4851" fillId="0" borderId="0" xfId="0" applyNumberFormat="1" applyFont="1" applyAlignment="1">
      <alignment horizontal="center" vertical="center"/>
    </xf>
    <xf numFmtId="4" fontId="4852" fillId="0" borderId="0" xfId="0" applyNumberFormat="1" applyFont="1" applyAlignment="1">
      <alignment horizontal="center" vertical="center"/>
    </xf>
    <xf numFmtId="164" fontId="4853" fillId="0" borderId="0" xfId="0" applyNumberFormat="1" applyFont="1" applyAlignment="1">
      <alignment horizontal="center" vertical="center"/>
    </xf>
    <xf numFmtId="4" fontId="4854" fillId="0" borderId="0" xfId="0" applyNumberFormat="1" applyFont="1" applyAlignment="1">
      <alignment horizontal="center" vertical="center"/>
    </xf>
    <xf numFmtId="164" fontId="4855" fillId="0" borderId="0" xfId="0" applyNumberFormat="1" applyFont="1" applyAlignment="1">
      <alignment horizontal="center" vertical="center"/>
    </xf>
    <xf numFmtId="4" fontId="4856" fillId="0" borderId="0" xfId="0" applyNumberFormat="1" applyFont="1" applyAlignment="1">
      <alignment horizontal="center" vertical="center"/>
    </xf>
    <xf numFmtId="164" fontId="4857" fillId="0" borderId="0" xfId="0" applyNumberFormat="1" applyFont="1" applyAlignment="1">
      <alignment horizontal="center" vertical="center"/>
    </xf>
    <xf numFmtId="4" fontId="4858" fillId="0" borderId="0" xfId="0" applyNumberFormat="1" applyFont="1" applyAlignment="1">
      <alignment horizontal="center" vertical="center"/>
    </xf>
    <xf numFmtId="164" fontId="4859" fillId="0" borderId="0" xfId="0" applyNumberFormat="1" applyFont="1" applyAlignment="1">
      <alignment horizontal="center" vertical="center"/>
    </xf>
    <xf numFmtId="4" fontId="4860" fillId="0" borderId="0" xfId="0" applyNumberFormat="1" applyFont="1" applyAlignment="1">
      <alignment horizontal="center" vertical="center"/>
    </xf>
    <xf numFmtId="164" fontId="4861" fillId="0" borderId="0" xfId="0" applyNumberFormat="1" applyFont="1" applyAlignment="1">
      <alignment horizontal="center" vertical="center"/>
    </xf>
    <xf numFmtId="4" fontId="4862" fillId="0" borderId="0" xfId="0" applyNumberFormat="1" applyFont="1" applyAlignment="1">
      <alignment horizontal="center" vertical="center"/>
    </xf>
    <xf numFmtId="164" fontId="4863" fillId="0" borderId="0" xfId="0" applyNumberFormat="1" applyFont="1" applyAlignment="1">
      <alignment horizontal="center" vertical="center"/>
    </xf>
    <xf numFmtId="4" fontId="4864" fillId="0" borderId="0" xfId="0" applyNumberFormat="1" applyFont="1" applyAlignment="1">
      <alignment horizontal="center" vertical="center"/>
    </xf>
    <xf numFmtId="164" fontId="4865" fillId="0" borderId="0" xfId="0" applyNumberFormat="1" applyFont="1" applyAlignment="1">
      <alignment horizontal="center" vertical="center"/>
    </xf>
    <xf numFmtId="4" fontId="4866" fillId="0" borderId="0" xfId="0" applyNumberFormat="1" applyFont="1" applyAlignment="1">
      <alignment horizontal="center" vertical="center"/>
    </xf>
    <xf numFmtId="164" fontId="4867" fillId="0" borderId="0" xfId="0" applyNumberFormat="1" applyFont="1" applyAlignment="1">
      <alignment horizontal="center" vertical="center"/>
    </xf>
    <xf numFmtId="4" fontId="4868" fillId="0" borderId="0" xfId="0" applyNumberFormat="1" applyFont="1" applyAlignment="1">
      <alignment horizontal="center" vertical="center"/>
    </xf>
    <xf numFmtId="164" fontId="4869" fillId="0" borderId="0" xfId="0" applyNumberFormat="1" applyFont="1" applyAlignment="1">
      <alignment horizontal="center" vertical="center"/>
    </xf>
    <xf numFmtId="4" fontId="4870" fillId="0" borderId="0" xfId="0" applyNumberFormat="1" applyFont="1" applyAlignment="1">
      <alignment horizontal="center" vertical="center"/>
    </xf>
    <xf numFmtId="164" fontId="4871" fillId="0" borderId="0" xfId="0" applyNumberFormat="1" applyFont="1" applyAlignment="1">
      <alignment horizontal="center" vertical="center"/>
    </xf>
    <xf numFmtId="4" fontId="4872" fillId="0" borderId="0" xfId="0" applyNumberFormat="1" applyFont="1" applyAlignment="1">
      <alignment horizontal="center" vertical="center"/>
    </xf>
    <xf numFmtId="164" fontId="4873" fillId="0" borderId="0" xfId="0" applyNumberFormat="1" applyFont="1" applyAlignment="1">
      <alignment horizontal="center" vertical="center"/>
    </xf>
    <xf numFmtId="4" fontId="4874" fillId="0" borderId="0" xfId="0" applyNumberFormat="1" applyFont="1" applyAlignment="1">
      <alignment horizontal="center" vertical="center"/>
    </xf>
    <xf numFmtId="164" fontId="4875" fillId="0" borderId="0" xfId="0" applyNumberFormat="1" applyFont="1" applyAlignment="1">
      <alignment horizontal="center" vertical="center"/>
    </xf>
    <xf numFmtId="4" fontId="4876" fillId="0" borderId="0" xfId="0" applyNumberFormat="1" applyFont="1" applyAlignment="1">
      <alignment horizontal="center" vertical="center"/>
    </xf>
    <xf numFmtId="164" fontId="4877" fillId="0" borderId="0" xfId="0" applyNumberFormat="1" applyFont="1" applyAlignment="1">
      <alignment horizontal="center" vertical="center"/>
    </xf>
    <xf numFmtId="4" fontId="4878" fillId="0" borderId="0" xfId="0" applyNumberFormat="1" applyFont="1" applyAlignment="1">
      <alignment horizontal="center" vertical="center"/>
    </xf>
    <xf numFmtId="164" fontId="4879" fillId="0" borderId="0" xfId="0" applyNumberFormat="1" applyFont="1" applyAlignment="1">
      <alignment horizontal="center" vertical="center"/>
    </xf>
    <xf numFmtId="4" fontId="4880" fillId="0" borderId="0" xfId="0" applyNumberFormat="1" applyFont="1" applyAlignment="1">
      <alignment horizontal="center" vertical="center"/>
    </xf>
    <xf numFmtId="164" fontId="4881" fillId="0" borderId="0" xfId="0" applyNumberFormat="1" applyFont="1" applyAlignment="1">
      <alignment horizontal="center" vertical="center"/>
    </xf>
    <xf numFmtId="4" fontId="4882" fillId="0" borderId="0" xfId="0" applyNumberFormat="1" applyFont="1" applyAlignment="1">
      <alignment horizontal="center" vertical="center"/>
    </xf>
    <xf numFmtId="164" fontId="4883" fillId="0" borderId="0" xfId="0" applyNumberFormat="1" applyFont="1" applyAlignment="1">
      <alignment horizontal="center" vertical="center"/>
    </xf>
    <xf numFmtId="4" fontId="4884" fillId="0" borderId="0" xfId="0" applyNumberFormat="1" applyFont="1" applyAlignment="1">
      <alignment horizontal="center" vertical="center"/>
    </xf>
    <xf numFmtId="164" fontId="4885" fillId="0" borderId="0" xfId="0" applyNumberFormat="1" applyFont="1" applyAlignment="1">
      <alignment horizontal="center" vertical="center"/>
    </xf>
    <xf numFmtId="4" fontId="4886" fillId="0" borderId="0" xfId="0" applyNumberFormat="1" applyFont="1" applyAlignment="1">
      <alignment horizontal="center" vertical="center"/>
    </xf>
    <xf numFmtId="164" fontId="4887" fillId="0" borderId="0" xfId="0" applyNumberFormat="1" applyFont="1" applyAlignment="1">
      <alignment horizontal="center" vertical="center"/>
    </xf>
    <xf numFmtId="4" fontId="4888" fillId="0" borderId="0" xfId="0" applyNumberFormat="1" applyFont="1" applyAlignment="1">
      <alignment horizontal="center" vertical="center"/>
    </xf>
    <xf numFmtId="164" fontId="4889" fillId="0" borderId="0" xfId="0" applyNumberFormat="1" applyFont="1" applyAlignment="1">
      <alignment horizontal="center" vertical="center"/>
    </xf>
    <xf numFmtId="4" fontId="4890" fillId="0" borderId="0" xfId="0" applyNumberFormat="1" applyFont="1" applyAlignment="1">
      <alignment horizontal="center" vertical="center"/>
    </xf>
    <xf numFmtId="164" fontId="4891" fillId="0" borderId="0" xfId="0" applyNumberFormat="1" applyFont="1" applyAlignment="1">
      <alignment horizontal="center" vertical="center"/>
    </xf>
    <xf numFmtId="4" fontId="4892" fillId="0" borderId="0" xfId="0" applyNumberFormat="1" applyFont="1" applyAlignment="1">
      <alignment horizontal="center" vertical="center"/>
    </xf>
    <xf numFmtId="164" fontId="4893" fillId="0" borderId="0" xfId="0" applyNumberFormat="1" applyFont="1" applyAlignment="1">
      <alignment horizontal="center" vertical="center"/>
    </xf>
    <xf numFmtId="4" fontId="4894" fillId="0" borderId="0" xfId="0" applyNumberFormat="1" applyFont="1" applyAlignment="1">
      <alignment horizontal="center" vertical="center"/>
    </xf>
    <xf numFmtId="164" fontId="4895" fillId="0" borderId="0" xfId="0" applyNumberFormat="1" applyFont="1" applyAlignment="1">
      <alignment horizontal="center" vertical="center"/>
    </xf>
    <xf numFmtId="4" fontId="4896" fillId="0" borderId="0" xfId="0" applyNumberFormat="1" applyFont="1" applyAlignment="1">
      <alignment horizontal="center" vertical="center"/>
    </xf>
    <xf numFmtId="164" fontId="4897" fillId="0" borderId="0" xfId="0" applyNumberFormat="1" applyFont="1" applyAlignment="1">
      <alignment horizontal="center" vertical="center"/>
    </xf>
    <xf numFmtId="4" fontId="4898" fillId="0" borderId="0" xfId="0" applyNumberFormat="1" applyFont="1" applyAlignment="1">
      <alignment horizontal="center" vertical="center"/>
    </xf>
    <xf numFmtId="164" fontId="4899" fillId="0" borderId="0" xfId="0" applyNumberFormat="1" applyFont="1" applyAlignment="1">
      <alignment horizontal="center" vertical="center"/>
    </xf>
    <xf numFmtId="0" fontId="4900" fillId="0" borderId="0" xfId="0" applyFont="1" applyAlignment="1">
      <alignment horizontal="center" vertical="center" wrapText="1"/>
    </xf>
    <xf numFmtId="4" fontId="4907" fillId="0" borderId="0" xfId="0" applyNumberFormat="1" applyFont="1" applyAlignment="1">
      <alignment horizontal="center" vertical="center"/>
    </xf>
    <xf numFmtId="164" fontId="4908" fillId="0" borderId="0" xfId="0" applyNumberFormat="1" applyFont="1" applyAlignment="1">
      <alignment horizontal="center" vertical="center"/>
    </xf>
    <xf numFmtId="4" fontId="4909" fillId="0" borderId="0" xfId="0" applyNumberFormat="1" applyFont="1" applyAlignment="1">
      <alignment horizontal="center" vertical="center"/>
    </xf>
    <xf numFmtId="164" fontId="4910" fillId="0" borderId="0" xfId="0" applyNumberFormat="1" applyFont="1" applyAlignment="1">
      <alignment horizontal="center" vertical="center"/>
    </xf>
    <xf numFmtId="4" fontId="4911" fillId="0" borderId="0" xfId="0" applyNumberFormat="1" applyFont="1" applyAlignment="1">
      <alignment horizontal="center" vertical="center"/>
    </xf>
    <xf numFmtId="164" fontId="4912" fillId="0" borderId="0" xfId="0" applyNumberFormat="1" applyFont="1" applyAlignment="1">
      <alignment horizontal="center" vertical="center"/>
    </xf>
    <xf numFmtId="4" fontId="4913" fillId="0" borderId="0" xfId="0" applyNumberFormat="1" applyFont="1" applyAlignment="1">
      <alignment horizontal="center" vertical="center"/>
    </xf>
    <xf numFmtId="164" fontId="4914" fillId="0" borderId="0" xfId="0" applyNumberFormat="1" applyFont="1" applyAlignment="1">
      <alignment horizontal="center" vertical="center"/>
    </xf>
    <xf numFmtId="4" fontId="4915" fillId="0" borderId="0" xfId="0" applyNumberFormat="1" applyFont="1" applyAlignment="1">
      <alignment horizontal="center" vertical="center"/>
    </xf>
    <xf numFmtId="164" fontId="4916" fillId="0" borderId="0" xfId="0" applyNumberFormat="1" applyFont="1" applyAlignment="1">
      <alignment horizontal="center" vertical="center"/>
    </xf>
    <xf numFmtId="4" fontId="4917" fillId="0" borderId="0" xfId="0" applyNumberFormat="1" applyFont="1" applyAlignment="1">
      <alignment horizontal="center" vertical="center"/>
    </xf>
    <xf numFmtId="164" fontId="4918" fillId="0" borderId="0" xfId="0" applyNumberFormat="1" applyFont="1" applyAlignment="1">
      <alignment horizontal="center" vertical="center"/>
    </xf>
    <xf numFmtId="4" fontId="4919" fillId="0" borderId="0" xfId="0" applyNumberFormat="1" applyFont="1" applyAlignment="1">
      <alignment horizontal="center" vertical="center"/>
    </xf>
    <xf numFmtId="164" fontId="4920" fillId="0" borderId="0" xfId="0" applyNumberFormat="1" applyFont="1" applyAlignment="1">
      <alignment horizontal="center" vertical="center"/>
    </xf>
    <xf numFmtId="4" fontId="4921" fillId="0" borderId="0" xfId="0" applyNumberFormat="1" applyFont="1" applyAlignment="1">
      <alignment horizontal="center" vertical="center"/>
    </xf>
    <xf numFmtId="164" fontId="4922" fillId="0" borderId="0" xfId="0" applyNumberFormat="1" applyFont="1" applyAlignment="1">
      <alignment horizontal="center" vertical="center"/>
    </xf>
    <xf numFmtId="4" fontId="4923" fillId="0" borderId="0" xfId="0" applyNumberFormat="1" applyFont="1" applyAlignment="1">
      <alignment horizontal="center" vertical="center"/>
    </xf>
    <xf numFmtId="164" fontId="4924" fillId="0" borderId="0" xfId="0" applyNumberFormat="1" applyFont="1" applyAlignment="1">
      <alignment horizontal="center" vertical="center"/>
    </xf>
    <xf numFmtId="4" fontId="4925" fillId="0" borderId="0" xfId="0" applyNumberFormat="1" applyFont="1" applyAlignment="1">
      <alignment horizontal="center" vertical="center"/>
    </xf>
    <xf numFmtId="164" fontId="4926" fillId="0" borderId="0" xfId="0" applyNumberFormat="1" applyFont="1" applyAlignment="1">
      <alignment horizontal="center" vertical="center"/>
    </xf>
    <xf numFmtId="4" fontId="4927" fillId="0" borderId="0" xfId="0" applyNumberFormat="1" applyFont="1" applyAlignment="1">
      <alignment horizontal="center" vertical="center"/>
    </xf>
    <xf numFmtId="164" fontId="4928" fillId="0" borderId="0" xfId="0" applyNumberFormat="1" applyFont="1" applyAlignment="1">
      <alignment horizontal="center" vertical="center"/>
    </xf>
    <xf numFmtId="4" fontId="4929" fillId="0" borderId="0" xfId="0" applyNumberFormat="1" applyFont="1" applyAlignment="1">
      <alignment horizontal="center" vertical="center"/>
    </xf>
    <xf numFmtId="164" fontId="4930" fillId="0" borderId="0" xfId="0" applyNumberFormat="1" applyFont="1" applyAlignment="1">
      <alignment horizontal="center" vertical="center"/>
    </xf>
    <xf numFmtId="4" fontId="4931" fillId="0" borderId="0" xfId="0" applyNumberFormat="1" applyFont="1" applyAlignment="1">
      <alignment horizontal="center" vertical="center"/>
    </xf>
    <xf numFmtId="164" fontId="4932" fillId="0" borderId="0" xfId="0" applyNumberFormat="1" applyFont="1" applyAlignment="1">
      <alignment horizontal="center" vertical="center"/>
    </xf>
    <xf numFmtId="4" fontId="4933" fillId="0" borderId="0" xfId="0" applyNumberFormat="1" applyFont="1" applyAlignment="1">
      <alignment horizontal="center" vertical="center"/>
    </xf>
    <xf numFmtId="164" fontId="4934" fillId="0" borderId="0" xfId="0" applyNumberFormat="1" applyFont="1" applyAlignment="1">
      <alignment horizontal="center" vertical="center"/>
    </xf>
    <xf numFmtId="4" fontId="4935" fillId="0" borderId="0" xfId="0" applyNumberFormat="1" applyFont="1" applyAlignment="1">
      <alignment horizontal="center" vertical="center"/>
    </xf>
    <xf numFmtId="164" fontId="4936" fillId="0" borderId="0" xfId="0" applyNumberFormat="1" applyFont="1" applyAlignment="1">
      <alignment horizontal="center" vertical="center"/>
    </xf>
    <xf numFmtId="4" fontId="4937" fillId="0" borderId="0" xfId="0" applyNumberFormat="1" applyFont="1" applyAlignment="1">
      <alignment horizontal="center" vertical="center"/>
    </xf>
    <xf numFmtId="164" fontId="4938" fillId="0" borderId="0" xfId="0" applyNumberFormat="1" applyFont="1" applyAlignment="1">
      <alignment horizontal="center" vertical="center"/>
    </xf>
    <xf numFmtId="4" fontId="4939" fillId="0" borderId="0" xfId="0" applyNumberFormat="1" applyFont="1" applyAlignment="1">
      <alignment horizontal="center" vertical="center"/>
    </xf>
    <xf numFmtId="164" fontId="4940" fillId="0" borderId="0" xfId="0" applyNumberFormat="1" applyFont="1" applyAlignment="1">
      <alignment horizontal="center" vertical="center"/>
    </xf>
    <xf numFmtId="4" fontId="4941" fillId="0" borderId="0" xfId="0" applyNumberFormat="1" applyFont="1" applyAlignment="1">
      <alignment horizontal="center" vertical="center"/>
    </xf>
    <xf numFmtId="164" fontId="4942" fillId="0" borderId="0" xfId="0" applyNumberFormat="1" applyFont="1" applyAlignment="1">
      <alignment horizontal="center" vertical="center"/>
    </xf>
    <xf numFmtId="4" fontId="4943" fillId="0" borderId="0" xfId="0" applyNumberFormat="1" applyFont="1" applyAlignment="1">
      <alignment horizontal="center" vertical="center"/>
    </xf>
    <xf numFmtId="164" fontId="4944" fillId="0" borderId="0" xfId="0" applyNumberFormat="1" applyFont="1" applyAlignment="1">
      <alignment horizontal="center" vertical="center"/>
    </xf>
    <xf numFmtId="4" fontId="4945" fillId="0" borderId="0" xfId="0" applyNumberFormat="1" applyFont="1" applyAlignment="1">
      <alignment horizontal="center" vertical="center"/>
    </xf>
    <xf numFmtId="164" fontId="4946" fillId="0" borderId="0" xfId="0" applyNumberFormat="1" applyFont="1" applyAlignment="1">
      <alignment horizontal="center" vertical="center"/>
    </xf>
    <xf numFmtId="4" fontId="4947" fillId="0" borderId="0" xfId="0" applyNumberFormat="1" applyFont="1" applyAlignment="1">
      <alignment horizontal="center" vertical="center"/>
    </xf>
    <xf numFmtId="164" fontId="4948" fillId="0" borderId="0" xfId="0" applyNumberFormat="1" applyFont="1" applyAlignment="1">
      <alignment horizontal="center" vertical="center"/>
    </xf>
    <xf numFmtId="4" fontId="4949" fillId="0" borderId="0" xfId="0" applyNumberFormat="1" applyFont="1" applyAlignment="1">
      <alignment horizontal="center" vertical="center"/>
    </xf>
    <xf numFmtId="164" fontId="4950" fillId="0" borderId="0" xfId="0" applyNumberFormat="1" applyFont="1" applyAlignment="1">
      <alignment horizontal="center" vertical="center"/>
    </xf>
    <xf numFmtId="4" fontId="4951" fillId="0" borderId="0" xfId="0" applyNumberFormat="1" applyFont="1" applyAlignment="1">
      <alignment horizontal="center" vertical="center"/>
    </xf>
    <xf numFmtId="164" fontId="4952" fillId="0" borderId="0" xfId="0" applyNumberFormat="1" applyFont="1" applyAlignment="1">
      <alignment horizontal="center" vertical="center"/>
    </xf>
    <xf numFmtId="4" fontId="4953" fillId="0" borderId="0" xfId="0" applyNumberFormat="1" applyFont="1" applyAlignment="1">
      <alignment horizontal="center" vertical="center"/>
    </xf>
    <xf numFmtId="164" fontId="4954" fillId="0" borderId="0" xfId="0" applyNumberFormat="1" applyFont="1" applyAlignment="1">
      <alignment horizontal="center" vertical="center"/>
    </xf>
    <xf numFmtId="4" fontId="4955" fillId="0" borderId="0" xfId="0" applyNumberFormat="1" applyFont="1" applyAlignment="1">
      <alignment horizontal="center" vertical="center"/>
    </xf>
    <xf numFmtId="164" fontId="4956" fillId="0" borderId="0" xfId="0" applyNumberFormat="1" applyFont="1" applyAlignment="1">
      <alignment horizontal="center" vertical="center"/>
    </xf>
    <xf numFmtId="0" fontId="4957" fillId="0" borderId="0" xfId="0" applyFont="1" applyAlignment="1">
      <alignment horizontal="center" vertical="center" wrapText="1"/>
    </xf>
    <xf numFmtId="4" fontId="4964" fillId="0" borderId="0" xfId="0" applyNumberFormat="1" applyFont="1" applyAlignment="1">
      <alignment horizontal="center" vertical="center"/>
    </xf>
    <xf numFmtId="164" fontId="4965" fillId="0" borderId="0" xfId="0" applyNumberFormat="1" applyFont="1" applyAlignment="1">
      <alignment horizontal="center" vertical="center"/>
    </xf>
    <xf numFmtId="4" fontId="4966" fillId="0" borderId="0" xfId="0" applyNumberFormat="1" applyFont="1" applyAlignment="1">
      <alignment horizontal="center" vertical="center"/>
    </xf>
    <xf numFmtId="164" fontId="4967" fillId="0" borderId="0" xfId="0" applyNumberFormat="1" applyFont="1" applyAlignment="1">
      <alignment horizontal="center" vertical="center"/>
    </xf>
    <xf numFmtId="4" fontId="4968" fillId="0" borderId="0" xfId="0" applyNumberFormat="1" applyFont="1" applyAlignment="1">
      <alignment horizontal="center" vertical="center"/>
    </xf>
    <xf numFmtId="164" fontId="4969" fillId="0" borderId="0" xfId="0" applyNumberFormat="1" applyFont="1" applyAlignment="1">
      <alignment horizontal="center" vertical="center"/>
    </xf>
    <xf numFmtId="4" fontId="4970" fillId="0" borderId="0" xfId="0" applyNumberFormat="1" applyFont="1" applyAlignment="1">
      <alignment horizontal="center" vertical="center"/>
    </xf>
    <xf numFmtId="164" fontId="4971" fillId="0" borderId="0" xfId="0" applyNumberFormat="1" applyFont="1" applyAlignment="1">
      <alignment horizontal="center" vertical="center"/>
    </xf>
    <xf numFmtId="4" fontId="4972" fillId="0" borderId="0" xfId="0" applyNumberFormat="1" applyFont="1" applyAlignment="1">
      <alignment horizontal="center" vertical="center"/>
    </xf>
    <xf numFmtId="164" fontId="4973" fillId="0" borderId="0" xfId="0" applyNumberFormat="1" applyFont="1" applyAlignment="1">
      <alignment horizontal="center" vertical="center"/>
    </xf>
    <xf numFmtId="4" fontId="4974" fillId="0" borderId="0" xfId="0" applyNumberFormat="1" applyFont="1" applyAlignment="1">
      <alignment horizontal="center" vertical="center"/>
    </xf>
    <xf numFmtId="164" fontId="4975" fillId="0" borderId="0" xfId="0" applyNumberFormat="1" applyFont="1" applyAlignment="1">
      <alignment horizontal="center" vertical="center"/>
    </xf>
    <xf numFmtId="4" fontId="4976" fillId="0" borderId="0" xfId="0" applyNumberFormat="1" applyFont="1" applyAlignment="1">
      <alignment horizontal="center" vertical="center"/>
    </xf>
    <xf numFmtId="164" fontId="4977" fillId="0" borderId="0" xfId="0" applyNumberFormat="1" applyFont="1" applyAlignment="1">
      <alignment horizontal="center" vertical="center"/>
    </xf>
    <xf numFmtId="4" fontId="4978" fillId="0" borderId="0" xfId="0" applyNumberFormat="1" applyFont="1" applyAlignment="1">
      <alignment horizontal="center" vertical="center"/>
    </xf>
    <xf numFmtId="164" fontId="4979" fillId="0" borderId="0" xfId="0" applyNumberFormat="1" applyFont="1" applyAlignment="1">
      <alignment horizontal="center" vertical="center"/>
    </xf>
    <xf numFmtId="4" fontId="4980" fillId="0" borderId="0" xfId="0" applyNumberFormat="1" applyFont="1" applyAlignment="1">
      <alignment horizontal="center" vertical="center"/>
    </xf>
    <xf numFmtId="164" fontId="4981" fillId="0" borderId="0" xfId="0" applyNumberFormat="1" applyFont="1" applyAlignment="1">
      <alignment horizontal="center" vertical="center"/>
    </xf>
    <xf numFmtId="4" fontId="4982" fillId="0" borderId="0" xfId="0" applyNumberFormat="1" applyFont="1" applyAlignment="1">
      <alignment horizontal="center" vertical="center"/>
    </xf>
    <xf numFmtId="164" fontId="4983" fillId="0" borderId="0" xfId="0" applyNumberFormat="1" applyFont="1" applyAlignment="1">
      <alignment horizontal="center" vertical="center"/>
    </xf>
    <xf numFmtId="4" fontId="4984" fillId="0" borderId="0" xfId="0" applyNumberFormat="1" applyFont="1" applyAlignment="1">
      <alignment horizontal="center" vertical="center"/>
    </xf>
    <xf numFmtId="164" fontId="4985" fillId="0" borderId="0" xfId="0" applyNumberFormat="1" applyFont="1" applyAlignment="1">
      <alignment horizontal="center" vertical="center"/>
    </xf>
    <xf numFmtId="4" fontId="4986" fillId="0" borderId="0" xfId="0" applyNumberFormat="1" applyFont="1" applyAlignment="1">
      <alignment horizontal="center" vertical="center"/>
    </xf>
    <xf numFmtId="164" fontId="4987" fillId="0" borderId="0" xfId="0" applyNumberFormat="1" applyFont="1" applyAlignment="1">
      <alignment horizontal="center" vertical="center"/>
    </xf>
    <xf numFmtId="4" fontId="4988" fillId="0" borderId="0" xfId="0" applyNumberFormat="1" applyFont="1" applyAlignment="1">
      <alignment horizontal="center" vertical="center"/>
    </xf>
    <xf numFmtId="164" fontId="4989" fillId="0" borderId="0" xfId="0" applyNumberFormat="1" applyFont="1" applyAlignment="1">
      <alignment horizontal="center" vertical="center"/>
    </xf>
    <xf numFmtId="4" fontId="4990" fillId="0" borderId="0" xfId="0" applyNumberFormat="1" applyFont="1" applyAlignment="1">
      <alignment horizontal="center" vertical="center"/>
    </xf>
    <xf numFmtId="164" fontId="4991" fillId="0" borderId="0" xfId="0" applyNumberFormat="1" applyFont="1" applyAlignment="1">
      <alignment horizontal="center" vertical="center"/>
    </xf>
    <xf numFmtId="4" fontId="4992" fillId="0" borderId="0" xfId="0" applyNumberFormat="1" applyFont="1" applyAlignment="1">
      <alignment horizontal="center" vertical="center"/>
    </xf>
    <xf numFmtId="164" fontId="4993" fillId="0" borderId="0" xfId="0" applyNumberFormat="1" applyFont="1" applyAlignment="1">
      <alignment horizontal="center" vertical="center"/>
    </xf>
    <xf numFmtId="4" fontId="4994" fillId="0" borderId="0" xfId="0" applyNumberFormat="1" applyFont="1" applyAlignment="1">
      <alignment horizontal="center" vertical="center"/>
    </xf>
    <xf numFmtId="164" fontId="4995" fillId="0" borderId="0" xfId="0" applyNumberFormat="1" applyFont="1" applyAlignment="1">
      <alignment horizontal="center" vertical="center"/>
    </xf>
    <xf numFmtId="4" fontId="4996" fillId="0" borderId="0" xfId="0" applyNumberFormat="1" applyFont="1" applyAlignment="1">
      <alignment horizontal="center" vertical="center"/>
    </xf>
    <xf numFmtId="164" fontId="4997" fillId="0" borderId="0" xfId="0" applyNumberFormat="1" applyFont="1" applyAlignment="1">
      <alignment horizontal="center" vertical="center"/>
    </xf>
    <xf numFmtId="4" fontId="4998" fillId="0" borderId="0" xfId="0" applyNumberFormat="1" applyFont="1" applyAlignment="1">
      <alignment horizontal="center" vertical="center"/>
    </xf>
    <xf numFmtId="164" fontId="4999" fillId="0" borderId="0" xfId="0" applyNumberFormat="1" applyFont="1" applyAlignment="1">
      <alignment horizontal="center" vertical="center"/>
    </xf>
    <xf numFmtId="4" fontId="5000" fillId="0" borderId="0" xfId="0" applyNumberFormat="1" applyFont="1" applyAlignment="1">
      <alignment horizontal="center" vertical="center"/>
    </xf>
    <xf numFmtId="164" fontId="5001" fillId="0" borderId="0" xfId="0" applyNumberFormat="1" applyFont="1" applyAlignment="1">
      <alignment horizontal="center" vertical="center"/>
    </xf>
    <xf numFmtId="4" fontId="5002" fillId="0" borderId="0" xfId="0" applyNumberFormat="1" applyFont="1" applyAlignment="1">
      <alignment horizontal="center" vertical="center"/>
    </xf>
    <xf numFmtId="164" fontId="5003" fillId="0" borderId="0" xfId="0" applyNumberFormat="1" applyFont="1" applyAlignment="1">
      <alignment horizontal="center" vertical="center"/>
    </xf>
    <xf numFmtId="4" fontId="5004" fillId="0" borderId="0" xfId="0" applyNumberFormat="1" applyFont="1" applyAlignment="1">
      <alignment horizontal="center" vertical="center"/>
    </xf>
    <xf numFmtId="164" fontId="5005" fillId="0" borderId="0" xfId="0" applyNumberFormat="1" applyFont="1" applyAlignment="1">
      <alignment horizontal="center" vertical="center"/>
    </xf>
    <xf numFmtId="4" fontId="5006" fillId="0" borderId="0" xfId="0" applyNumberFormat="1" applyFont="1" applyAlignment="1">
      <alignment horizontal="center" vertical="center"/>
    </xf>
    <xf numFmtId="164" fontId="5007" fillId="0" borderId="0" xfId="0" applyNumberFormat="1" applyFont="1" applyAlignment="1">
      <alignment horizontal="center" vertical="center"/>
    </xf>
    <xf numFmtId="4" fontId="5008" fillId="0" borderId="0" xfId="0" applyNumberFormat="1" applyFont="1" applyAlignment="1">
      <alignment horizontal="center" vertical="center"/>
    </xf>
    <xf numFmtId="164" fontId="5009" fillId="0" borderId="0" xfId="0" applyNumberFormat="1" applyFont="1" applyAlignment="1">
      <alignment horizontal="center" vertical="center"/>
    </xf>
    <xf numFmtId="4" fontId="5010" fillId="0" borderId="0" xfId="0" applyNumberFormat="1" applyFont="1" applyAlignment="1">
      <alignment horizontal="center" vertical="center"/>
    </xf>
    <xf numFmtId="164" fontId="5011" fillId="0" borderId="0" xfId="0" applyNumberFormat="1" applyFont="1" applyAlignment="1">
      <alignment horizontal="center" vertical="center"/>
    </xf>
    <xf numFmtId="4" fontId="5012" fillId="0" borderId="0" xfId="0" applyNumberFormat="1" applyFont="1" applyAlignment="1">
      <alignment horizontal="center" vertical="center"/>
    </xf>
    <xf numFmtId="164" fontId="5013" fillId="0" borderId="0" xfId="0" applyNumberFormat="1" applyFont="1" applyAlignment="1">
      <alignment horizontal="center" vertical="center"/>
    </xf>
    <xf numFmtId="0" fontId="5014" fillId="0" borderId="0" xfId="0" applyFont="1" applyAlignment="1">
      <alignment horizontal="center" vertical="center" wrapText="1"/>
    </xf>
    <xf numFmtId="4" fontId="5021" fillId="0" borderId="0" xfId="0" applyNumberFormat="1" applyFont="1" applyAlignment="1">
      <alignment horizontal="center" vertical="center"/>
    </xf>
    <xf numFmtId="164" fontId="5022" fillId="0" borderId="0" xfId="0" applyNumberFormat="1" applyFont="1" applyAlignment="1">
      <alignment horizontal="center" vertical="center"/>
    </xf>
    <xf numFmtId="4" fontId="5023" fillId="0" borderId="0" xfId="0" applyNumberFormat="1" applyFont="1" applyAlignment="1">
      <alignment horizontal="center" vertical="center"/>
    </xf>
    <xf numFmtId="164" fontId="5024" fillId="0" borderId="0" xfId="0" applyNumberFormat="1" applyFont="1" applyAlignment="1">
      <alignment horizontal="center" vertical="center"/>
    </xf>
    <xf numFmtId="4" fontId="5025" fillId="0" borderId="0" xfId="0" applyNumberFormat="1" applyFont="1" applyAlignment="1">
      <alignment horizontal="center" vertical="center"/>
    </xf>
    <xf numFmtId="164" fontId="5026" fillId="0" borderId="0" xfId="0" applyNumberFormat="1" applyFont="1" applyAlignment="1">
      <alignment horizontal="center" vertical="center"/>
    </xf>
    <xf numFmtId="4" fontId="5027" fillId="0" borderId="0" xfId="0" applyNumberFormat="1" applyFont="1" applyAlignment="1">
      <alignment horizontal="center" vertical="center"/>
    </xf>
    <xf numFmtId="164" fontId="5028" fillId="0" borderId="0" xfId="0" applyNumberFormat="1" applyFont="1" applyAlignment="1">
      <alignment horizontal="center" vertical="center"/>
    </xf>
    <xf numFmtId="4" fontId="5029" fillId="0" borderId="0" xfId="0" applyNumberFormat="1" applyFont="1" applyAlignment="1">
      <alignment horizontal="center" vertical="center"/>
    </xf>
    <xf numFmtId="164" fontId="5030" fillId="0" borderId="0" xfId="0" applyNumberFormat="1" applyFont="1" applyAlignment="1">
      <alignment horizontal="center" vertical="center"/>
    </xf>
    <xf numFmtId="4" fontId="5031" fillId="0" borderId="0" xfId="0" applyNumberFormat="1" applyFont="1" applyAlignment="1">
      <alignment horizontal="center" vertical="center"/>
    </xf>
    <xf numFmtId="164" fontId="5032" fillId="0" borderId="0" xfId="0" applyNumberFormat="1" applyFont="1" applyAlignment="1">
      <alignment horizontal="center" vertical="center"/>
    </xf>
    <xf numFmtId="4" fontId="5033" fillId="0" borderId="0" xfId="0" applyNumberFormat="1" applyFont="1" applyAlignment="1">
      <alignment horizontal="center" vertical="center"/>
    </xf>
    <xf numFmtId="164" fontId="5034" fillId="0" borderId="0" xfId="0" applyNumberFormat="1" applyFont="1" applyAlignment="1">
      <alignment horizontal="center" vertical="center"/>
    </xf>
    <xf numFmtId="4" fontId="5035" fillId="0" borderId="0" xfId="0" applyNumberFormat="1" applyFont="1" applyAlignment="1">
      <alignment horizontal="center" vertical="center"/>
    </xf>
    <xf numFmtId="164" fontId="5036" fillId="0" borderId="0" xfId="0" applyNumberFormat="1" applyFont="1" applyAlignment="1">
      <alignment horizontal="center" vertical="center"/>
    </xf>
    <xf numFmtId="4" fontId="5037" fillId="0" borderId="0" xfId="0" applyNumberFormat="1" applyFont="1" applyAlignment="1">
      <alignment horizontal="center" vertical="center"/>
    </xf>
    <xf numFmtId="164" fontId="5038" fillId="0" borderId="0" xfId="0" applyNumberFormat="1" applyFont="1" applyAlignment="1">
      <alignment horizontal="center" vertical="center"/>
    </xf>
    <xf numFmtId="4" fontId="5039" fillId="0" borderId="0" xfId="0" applyNumberFormat="1" applyFont="1" applyAlignment="1">
      <alignment horizontal="center" vertical="center"/>
    </xf>
    <xf numFmtId="164" fontId="5040" fillId="0" borderId="0" xfId="0" applyNumberFormat="1" applyFont="1" applyAlignment="1">
      <alignment horizontal="center" vertical="center"/>
    </xf>
    <xf numFmtId="4" fontId="5041" fillId="0" borderId="0" xfId="0" applyNumberFormat="1" applyFont="1" applyAlignment="1">
      <alignment horizontal="center" vertical="center"/>
    </xf>
    <xf numFmtId="164" fontId="5042" fillId="0" borderId="0" xfId="0" applyNumberFormat="1" applyFont="1" applyAlignment="1">
      <alignment horizontal="center" vertical="center"/>
    </xf>
    <xf numFmtId="4" fontId="5043" fillId="0" borderId="0" xfId="0" applyNumberFormat="1" applyFont="1" applyAlignment="1">
      <alignment horizontal="center" vertical="center"/>
    </xf>
    <xf numFmtId="164" fontId="5044" fillId="0" borderId="0" xfId="0" applyNumberFormat="1" applyFont="1" applyAlignment="1">
      <alignment horizontal="center" vertical="center"/>
    </xf>
    <xf numFmtId="4" fontId="5045" fillId="0" borderId="0" xfId="0" applyNumberFormat="1" applyFont="1" applyAlignment="1">
      <alignment horizontal="center" vertical="center"/>
    </xf>
    <xf numFmtId="164" fontId="5046" fillId="0" borderId="0" xfId="0" applyNumberFormat="1" applyFont="1" applyAlignment="1">
      <alignment horizontal="center" vertical="center"/>
    </xf>
    <xf numFmtId="4" fontId="5047" fillId="0" borderId="0" xfId="0" applyNumberFormat="1" applyFont="1" applyAlignment="1">
      <alignment horizontal="center" vertical="center"/>
    </xf>
    <xf numFmtId="164" fontId="5048" fillId="0" borderId="0" xfId="0" applyNumberFormat="1" applyFont="1" applyAlignment="1">
      <alignment horizontal="center" vertical="center"/>
    </xf>
    <xf numFmtId="4" fontId="5049" fillId="0" borderId="0" xfId="0" applyNumberFormat="1" applyFont="1" applyAlignment="1">
      <alignment horizontal="center" vertical="center"/>
    </xf>
    <xf numFmtId="164" fontId="5050" fillId="0" borderId="0" xfId="0" applyNumberFormat="1" applyFont="1" applyAlignment="1">
      <alignment horizontal="center" vertical="center"/>
    </xf>
    <xf numFmtId="4" fontId="5051" fillId="0" borderId="0" xfId="0" applyNumberFormat="1" applyFont="1" applyAlignment="1">
      <alignment horizontal="center" vertical="center"/>
    </xf>
    <xf numFmtId="164" fontId="5052" fillId="0" borderId="0" xfId="0" applyNumberFormat="1" applyFont="1" applyAlignment="1">
      <alignment horizontal="center" vertical="center"/>
    </xf>
    <xf numFmtId="4" fontId="5053" fillId="0" borderId="0" xfId="0" applyNumberFormat="1" applyFont="1" applyAlignment="1">
      <alignment horizontal="center" vertical="center"/>
    </xf>
    <xf numFmtId="164" fontId="5054" fillId="0" borderId="0" xfId="0" applyNumberFormat="1" applyFont="1" applyAlignment="1">
      <alignment horizontal="center" vertical="center"/>
    </xf>
    <xf numFmtId="4" fontId="5055" fillId="0" borderId="0" xfId="0" applyNumberFormat="1" applyFont="1" applyAlignment="1">
      <alignment horizontal="center" vertical="center"/>
    </xf>
    <xf numFmtId="164" fontId="5056" fillId="0" borderId="0" xfId="0" applyNumberFormat="1" applyFont="1" applyAlignment="1">
      <alignment horizontal="center" vertical="center"/>
    </xf>
    <xf numFmtId="4" fontId="5057" fillId="0" borderId="0" xfId="0" applyNumberFormat="1" applyFont="1" applyAlignment="1">
      <alignment horizontal="center" vertical="center"/>
    </xf>
    <xf numFmtId="164" fontId="5058" fillId="0" borderId="0" xfId="0" applyNumberFormat="1" applyFont="1" applyAlignment="1">
      <alignment horizontal="center" vertical="center"/>
    </xf>
    <xf numFmtId="4" fontId="5059" fillId="0" borderId="0" xfId="0" applyNumberFormat="1" applyFont="1" applyAlignment="1">
      <alignment horizontal="center" vertical="center"/>
    </xf>
    <xf numFmtId="164" fontId="5060" fillId="0" borderId="0" xfId="0" applyNumberFormat="1" applyFont="1" applyAlignment="1">
      <alignment horizontal="center" vertical="center"/>
    </xf>
    <xf numFmtId="4" fontId="5061" fillId="0" borderId="0" xfId="0" applyNumberFormat="1" applyFont="1" applyAlignment="1">
      <alignment horizontal="center" vertical="center"/>
    </xf>
    <xf numFmtId="164" fontId="5062" fillId="0" borderId="0" xfId="0" applyNumberFormat="1" applyFont="1" applyAlignment="1">
      <alignment horizontal="center" vertical="center"/>
    </xf>
    <xf numFmtId="4" fontId="5063" fillId="0" borderId="0" xfId="0" applyNumberFormat="1" applyFont="1" applyAlignment="1">
      <alignment horizontal="center" vertical="center"/>
    </xf>
    <xf numFmtId="164" fontId="5064" fillId="0" borderId="0" xfId="0" applyNumberFormat="1" applyFont="1" applyAlignment="1">
      <alignment horizontal="center" vertical="center"/>
    </xf>
    <xf numFmtId="4" fontId="5065" fillId="0" borderId="0" xfId="0" applyNumberFormat="1" applyFont="1" applyAlignment="1">
      <alignment horizontal="center" vertical="center"/>
    </xf>
    <xf numFmtId="164" fontId="5066" fillId="0" borderId="0" xfId="0" applyNumberFormat="1" applyFont="1" applyAlignment="1">
      <alignment horizontal="center" vertical="center"/>
    </xf>
    <xf numFmtId="4" fontId="5067" fillId="0" borderId="0" xfId="0" applyNumberFormat="1" applyFont="1" applyAlignment="1">
      <alignment horizontal="center" vertical="center"/>
    </xf>
    <xf numFmtId="164" fontId="5068" fillId="0" borderId="0" xfId="0" applyNumberFormat="1" applyFont="1" applyAlignment="1">
      <alignment horizontal="center" vertical="center"/>
    </xf>
    <xf numFmtId="4" fontId="5069" fillId="0" borderId="0" xfId="0" applyNumberFormat="1" applyFont="1" applyAlignment="1">
      <alignment horizontal="center" vertical="center"/>
    </xf>
    <xf numFmtId="164" fontId="5070" fillId="0" borderId="0" xfId="0" applyNumberFormat="1" applyFont="1" applyAlignment="1">
      <alignment horizontal="center" vertical="center"/>
    </xf>
    <xf numFmtId="0" fontId="5071" fillId="0" borderId="0" xfId="0" applyFont="1" applyAlignment="1">
      <alignment horizontal="center" vertical="center" wrapText="1"/>
    </xf>
    <xf numFmtId="4" fontId="5078" fillId="0" borderId="0" xfId="0" applyNumberFormat="1" applyFont="1" applyAlignment="1">
      <alignment horizontal="center" vertical="center"/>
    </xf>
    <xf numFmtId="164" fontId="5079" fillId="0" borderId="0" xfId="0" applyNumberFormat="1" applyFont="1" applyAlignment="1">
      <alignment horizontal="center" vertical="center"/>
    </xf>
    <xf numFmtId="4" fontId="5080" fillId="0" borderId="0" xfId="0" applyNumberFormat="1" applyFont="1" applyAlignment="1">
      <alignment horizontal="center" vertical="center"/>
    </xf>
    <xf numFmtId="164" fontId="5081" fillId="0" borderId="0" xfId="0" applyNumberFormat="1" applyFont="1" applyAlignment="1">
      <alignment horizontal="center" vertical="center"/>
    </xf>
    <xf numFmtId="4" fontId="5082" fillId="0" borderId="0" xfId="0" applyNumberFormat="1" applyFont="1" applyAlignment="1">
      <alignment horizontal="center" vertical="center"/>
    </xf>
    <xf numFmtId="164" fontId="5083" fillId="0" borderId="0" xfId="0" applyNumberFormat="1" applyFont="1" applyAlignment="1">
      <alignment horizontal="center" vertical="center"/>
    </xf>
    <xf numFmtId="4" fontId="5084" fillId="0" borderId="0" xfId="0" applyNumberFormat="1" applyFont="1" applyAlignment="1">
      <alignment horizontal="center" vertical="center"/>
    </xf>
    <xf numFmtId="164" fontId="5085" fillId="0" borderId="0" xfId="0" applyNumberFormat="1" applyFont="1" applyAlignment="1">
      <alignment horizontal="center" vertical="center"/>
    </xf>
    <xf numFmtId="4" fontId="5086" fillId="0" borderId="0" xfId="0" applyNumberFormat="1" applyFont="1" applyAlignment="1">
      <alignment horizontal="center" vertical="center"/>
    </xf>
    <xf numFmtId="164" fontId="5087" fillId="0" borderId="0" xfId="0" applyNumberFormat="1" applyFont="1" applyAlignment="1">
      <alignment horizontal="center" vertical="center"/>
    </xf>
    <xf numFmtId="4" fontId="5088" fillId="0" borderId="0" xfId="0" applyNumberFormat="1" applyFont="1" applyAlignment="1">
      <alignment horizontal="center" vertical="center"/>
    </xf>
    <xf numFmtId="164" fontId="5089" fillId="0" borderId="0" xfId="0" applyNumberFormat="1" applyFont="1" applyAlignment="1">
      <alignment horizontal="center" vertical="center"/>
    </xf>
    <xf numFmtId="4" fontId="5090" fillId="0" borderId="0" xfId="0" applyNumberFormat="1" applyFont="1" applyAlignment="1">
      <alignment horizontal="center" vertical="center"/>
    </xf>
    <xf numFmtId="164" fontId="5091" fillId="0" borderId="0" xfId="0" applyNumberFormat="1" applyFont="1" applyAlignment="1">
      <alignment horizontal="center" vertical="center"/>
    </xf>
    <xf numFmtId="4" fontId="5092" fillId="0" borderId="0" xfId="0" applyNumberFormat="1" applyFont="1" applyAlignment="1">
      <alignment horizontal="center" vertical="center"/>
    </xf>
    <xf numFmtId="164" fontId="5093" fillId="0" borderId="0" xfId="0" applyNumberFormat="1" applyFont="1" applyAlignment="1">
      <alignment horizontal="center" vertical="center"/>
    </xf>
    <xf numFmtId="4" fontId="5094" fillId="0" borderId="0" xfId="0" applyNumberFormat="1" applyFont="1" applyAlignment="1">
      <alignment horizontal="center" vertical="center"/>
    </xf>
    <xf numFmtId="164" fontId="5095" fillId="0" borderId="0" xfId="0" applyNumberFormat="1" applyFont="1" applyAlignment="1">
      <alignment horizontal="center" vertical="center"/>
    </xf>
    <xf numFmtId="4" fontId="5096" fillId="0" borderId="0" xfId="0" applyNumberFormat="1" applyFont="1" applyAlignment="1">
      <alignment horizontal="center" vertical="center"/>
    </xf>
    <xf numFmtId="164" fontId="5097" fillId="0" borderId="0" xfId="0" applyNumberFormat="1" applyFont="1" applyAlignment="1">
      <alignment horizontal="center" vertical="center"/>
    </xf>
    <xf numFmtId="4" fontId="5098" fillId="0" borderId="0" xfId="0" applyNumberFormat="1" applyFont="1" applyAlignment="1">
      <alignment horizontal="center" vertical="center"/>
    </xf>
    <xf numFmtId="164" fontId="5099" fillId="0" borderId="0" xfId="0" applyNumberFormat="1" applyFont="1" applyAlignment="1">
      <alignment horizontal="center" vertical="center"/>
    </xf>
    <xf numFmtId="4" fontId="5100" fillId="0" borderId="0" xfId="0" applyNumberFormat="1" applyFont="1" applyAlignment="1">
      <alignment horizontal="center" vertical="center"/>
    </xf>
    <xf numFmtId="164" fontId="5101" fillId="0" borderId="0" xfId="0" applyNumberFormat="1" applyFont="1" applyAlignment="1">
      <alignment horizontal="center" vertical="center"/>
    </xf>
    <xf numFmtId="4" fontId="5102" fillId="0" borderId="0" xfId="0" applyNumberFormat="1" applyFont="1" applyAlignment="1">
      <alignment horizontal="center" vertical="center"/>
    </xf>
    <xf numFmtId="164" fontId="5103" fillId="0" borderId="0" xfId="0" applyNumberFormat="1" applyFont="1" applyAlignment="1">
      <alignment horizontal="center" vertical="center"/>
    </xf>
    <xf numFmtId="4" fontId="5104" fillId="0" borderId="0" xfId="0" applyNumberFormat="1" applyFont="1" applyAlignment="1">
      <alignment horizontal="center" vertical="center"/>
    </xf>
    <xf numFmtId="164" fontId="5105" fillId="0" borderId="0" xfId="0" applyNumberFormat="1" applyFont="1" applyAlignment="1">
      <alignment horizontal="center" vertical="center"/>
    </xf>
    <xf numFmtId="4" fontId="5106" fillId="0" borderId="0" xfId="0" applyNumberFormat="1" applyFont="1" applyAlignment="1">
      <alignment horizontal="center" vertical="center"/>
    </xf>
    <xf numFmtId="164" fontId="5107" fillId="0" borderId="0" xfId="0" applyNumberFormat="1" applyFont="1" applyAlignment="1">
      <alignment horizontal="center" vertical="center"/>
    </xf>
    <xf numFmtId="4" fontId="5108" fillId="0" borderId="0" xfId="0" applyNumberFormat="1" applyFont="1" applyAlignment="1">
      <alignment horizontal="center" vertical="center"/>
    </xf>
    <xf numFmtId="164" fontId="5109" fillId="0" borderId="0" xfId="0" applyNumberFormat="1" applyFont="1" applyAlignment="1">
      <alignment horizontal="center" vertical="center"/>
    </xf>
    <xf numFmtId="4" fontId="5110" fillId="0" borderId="0" xfId="0" applyNumberFormat="1" applyFont="1" applyAlignment="1">
      <alignment horizontal="center" vertical="center"/>
    </xf>
    <xf numFmtId="164" fontId="5111" fillId="0" borderId="0" xfId="0" applyNumberFormat="1" applyFont="1" applyAlignment="1">
      <alignment horizontal="center" vertical="center"/>
    </xf>
    <xf numFmtId="4" fontId="5112" fillId="0" borderId="0" xfId="0" applyNumberFormat="1" applyFont="1" applyAlignment="1">
      <alignment horizontal="center" vertical="center"/>
    </xf>
    <xf numFmtId="164" fontId="5113" fillId="0" borderId="0" xfId="0" applyNumberFormat="1" applyFont="1" applyAlignment="1">
      <alignment horizontal="center" vertical="center"/>
    </xf>
    <xf numFmtId="4" fontId="5114" fillId="0" borderId="0" xfId="0" applyNumberFormat="1" applyFont="1" applyAlignment="1">
      <alignment horizontal="center" vertical="center"/>
    </xf>
    <xf numFmtId="164" fontId="5115" fillId="0" borderId="0" xfId="0" applyNumberFormat="1" applyFont="1" applyAlignment="1">
      <alignment horizontal="center" vertical="center"/>
    </xf>
    <xf numFmtId="4" fontId="5116" fillId="0" borderId="0" xfId="0" applyNumberFormat="1" applyFont="1" applyAlignment="1">
      <alignment horizontal="center" vertical="center"/>
    </xf>
    <xf numFmtId="164" fontId="5117" fillId="0" borderId="0" xfId="0" applyNumberFormat="1" applyFont="1" applyAlignment="1">
      <alignment horizontal="center" vertical="center"/>
    </xf>
    <xf numFmtId="4" fontId="5118" fillId="0" borderId="0" xfId="0" applyNumberFormat="1" applyFont="1" applyAlignment="1">
      <alignment horizontal="center" vertical="center"/>
    </xf>
    <xf numFmtId="164" fontId="5119" fillId="0" borderId="0" xfId="0" applyNumberFormat="1" applyFont="1" applyAlignment="1">
      <alignment horizontal="center" vertical="center"/>
    </xf>
    <xf numFmtId="4" fontId="5120" fillId="0" borderId="0" xfId="0" applyNumberFormat="1" applyFont="1" applyAlignment="1">
      <alignment horizontal="center" vertical="center"/>
    </xf>
    <xf numFmtId="164" fontId="5121" fillId="0" borderId="0" xfId="0" applyNumberFormat="1" applyFont="1" applyAlignment="1">
      <alignment horizontal="center" vertical="center"/>
    </xf>
    <xf numFmtId="4" fontId="5122" fillId="0" borderId="0" xfId="0" applyNumberFormat="1" applyFont="1" applyAlignment="1">
      <alignment horizontal="center" vertical="center"/>
    </xf>
    <xf numFmtId="164" fontId="5123" fillId="0" borderId="0" xfId="0" applyNumberFormat="1" applyFont="1" applyAlignment="1">
      <alignment horizontal="center" vertical="center"/>
    </xf>
    <xf numFmtId="4" fontId="5124" fillId="0" borderId="0" xfId="0" applyNumberFormat="1" applyFont="1" applyAlignment="1">
      <alignment horizontal="center" vertical="center"/>
    </xf>
    <xf numFmtId="164" fontId="5125" fillId="0" borderId="0" xfId="0" applyNumberFormat="1" applyFont="1" applyAlignment="1">
      <alignment horizontal="center" vertical="center"/>
    </xf>
    <xf numFmtId="4" fontId="5126" fillId="0" borderId="0" xfId="0" applyNumberFormat="1" applyFont="1" applyAlignment="1">
      <alignment horizontal="center" vertical="center"/>
    </xf>
    <xf numFmtId="164" fontId="5127" fillId="0" borderId="0" xfId="0" applyNumberFormat="1" applyFont="1" applyAlignment="1">
      <alignment horizontal="center" vertical="center"/>
    </xf>
    <xf numFmtId="0" fontId="5128" fillId="0" borderId="0" xfId="0" applyFont="1" applyAlignment="1">
      <alignment horizontal="center" vertical="center" wrapText="1"/>
    </xf>
    <xf numFmtId="4" fontId="5135" fillId="0" borderId="0" xfId="0" applyNumberFormat="1" applyFont="1" applyAlignment="1">
      <alignment horizontal="center" vertical="center"/>
    </xf>
    <xf numFmtId="164" fontId="5136" fillId="0" borderId="0" xfId="0" applyNumberFormat="1" applyFont="1" applyAlignment="1">
      <alignment horizontal="center" vertical="center"/>
    </xf>
    <xf numFmtId="4" fontId="5137" fillId="0" borderId="0" xfId="0" applyNumberFormat="1" applyFont="1" applyAlignment="1">
      <alignment horizontal="center" vertical="center"/>
    </xf>
    <xf numFmtId="164" fontId="5138" fillId="0" borderId="0" xfId="0" applyNumberFormat="1" applyFont="1" applyAlignment="1">
      <alignment horizontal="center" vertical="center"/>
    </xf>
    <xf numFmtId="4" fontId="5139" fillId="0" borderId="0" xfId="0" applyNumberFormat="1" applyFont="1" applyAlignment="1">
      <alignment horizontal="center" vertical="center"/>
    </xf>
    <xf numFmtId="164" fontId="5140" fillId="0" borderId="0" xfId="0" applyNumberFormat="1" applyFont="1" applyAlignment="1">
      <alignment horizontal="center" vertical="center"/>
    </xf>
    <xf numFmtId="4" fontId="5141" fillId="0" borderId="0" xfId="0" applyNumberFormat="1" applyFont="1" applyAlignment="1">
      <alignment horizontal="center" vertical="center"/>
    </xf>
    <xf numFmtId="164" fontId="5142" fillId="0" borderId="0" xfId="0" applyNumberFormat="1" applyFont="1" applyAlignment="1">
      <alignment horizontal="center" vertical="center"/>
    </xf>
    <xf numFmtId="4" fontId="5143" fillId="0" borderId="0" xfId="0" applyNumberFormat="1" applyFont="1" applyAlignment="1">
      <alignment horizontal="center" vertical="center"/>
    </xf>
    <xf numFmtId="164" fontId="5144" fillId="0" borderId="0" xfId="0" applyNumberFormat="1" applyFont="1" applyAlignment="1">
      <alignment horizontal="center" vertical="center"/>
    </xf>
    <xf numFmtId="4" fontId="5145" fillId="0" borderId="0" xfId="0" applyNumberFormat="1" applyFont="1" applyAlignment="1">
      <alignment horizontal="center" vertical="center"/>
    </xf>
    <xf numFmtId="164" fontId="5146" fillId="0" borderId="0" xfId="0" applyNumberFormat="1" applyFont="1" applyAlignment="1">
      <alignment horizontal="center" vertical="center"/>
    </xf>
    <xf numFmtId="4" fontId="5147" fillId="0" borderId="0" xfId="0" applyNumberFormat="1" applyFont="1" applyAlignment="1">
      <alignment horizontal="center" vertical="center"/>
    </xf>
    <xf numFmtId="164" fontId="5148" fillId="0" borderId="0" xfId="0" applyNumberFormat="1" applyFont="1" applyAlignment="1">
      <alignment horizontal="center" vertical="center"/>
    </xf>
    <xf numFmtId="4" fontId="5149" fillId="0" borderId="0" xfId="0" applyNumberFormat="1" applyFont="1" applyAlignment="1">
      <alignment horizontal="center" vertical="center"/>
    </xf>
    <xf numFmtId="164" fontId="5150" fillId="0" borderId="0" xfId="0" applyNumberFormat="1" applyFont="1" applyAlignment="1">
      <alignment horizontal="center" vertical="center"/>
    </xf>
    <xf numFmtId="4" fontId="5151" fillId="0" borderId="0" xfId="0" applyNumberFormat="1" applyFont="1" applyAlignment="1">
      <alignment horizontal="center" vertical="center"/>
    </xf>
    <xf numFmtId="164" fontId="5152" fillId="0" borderId="0" xfId="0" applyNumberFormat="1" applyFont="1" applyAlignment="1">
      <alignment horizontal="center" vertical="center"/>
    </xf>
    <xf numFmtId="4" fontId="5153" fillId="0" borderId="0" xfId="0" applyNumberFormat="1" applyFont="1" applyAlignment="1">
      <alignment horizontal="center" vertical="center"/>
    </xf>
    <xf numFmtId="164" fontId="5154" fillId="0" borderId="0" xfId="0" applyNumberFormat="1" applyFont="1" applyAlignment="1">
      <alignment horizontal="center" vertical="center"/>
    </xf>
    <xf numFmtId="4" fontId="5155" fillId="0" borderId="0" xfId="0" applyNumberFormat="1" applyFont="1" applyAlignment="1">
      <alignment horizontal="center" vertical="center"/>
    </xf>
    <xf numFmtId="164" fontId="5156" fillId="0" borderId="0" xfId="0" applyNumberFormat="1" applyFont="1" applyAlignment="1">
      <alignment horizontal="center" vertical="center"/>
    </xf>
    <xf numFmtId="4" fontId="5157" fillId="0" borderId="0" xfId="0" applyNumberFormat="1" applyFont="1" applyAlignment="1">
      <alignment horizontal="center" vertical="center"/>
    </xf>
    <xf numFmtId="164" fontId="5158" fillId="0" borderId="0" xfId="0" applyNumberFormat="1" applyFont="1" applyAlignment="1">
      <alignment horizontal="center" vertical="center"/>
    </xf>
    <xf numFmtId="4" fontId="5159" fillId="0" borderId="0" xfId="0" applyNumberFormat="1" applyFont="1" applyAlignment="1">
      <alignment horizontal="center" vertical="center"/>
    </xf>
    <xf numFmtId="164" fontId="5160" fillId="0" borderId="0" xfId="0" applyNumberFormat="1" applyFont="1" applyAlignment="1">
      <alignment horizontal="center" vertical="center"/>
    </xf>
    <xf numFmtId="4" fontId="5161" fillId="0" borderId="0" xfId="0" applyNumberFormat="1" applyFont="1" applyAlignment="1">
      <alignment horizontal="center" vertical="center"/>
    </xf>
    <xf numFmtId="164" fontId="5162" fillId="0" borderId="0" xfId="0" applyNumberFormat="1" applyFont="1" applyAlignment="1">
      <alignment horizontal="center" vertical="center"/>
    </xf>
    <xf numFmtId="4" fontId="5163" fillId="0" borderId="0" xfId="0" applyNumberFormat="1" applyFont="1" applyAlignment="1">
      <alignment horizontal="center" vertical="center"/>
    </xf>
    <xf numFmtId="164" fontId="5164" fillId="0" borderId="0" xfId="0" applyNumberFormat="1" applyFont="1" applyAlignment="1">
      <alignment horizontal="center" vertical="center"/>
    </xf>
    <xf numFmtId="4" fontId="5165" fillId="0" borderId="0" xfId="0" applyNumberFormat="1" applyFont="1" applyAlignment="1">
      <alignment horizontal="center" vertical="center"/>
    </xf>
    <xf numFmtId="164" fontId="5166" fillId="0" borderId="0" xfId="0" applyNumberFormat="1" applyFont="1" applyAlignment="1">
      <alignment horizontal="center" vertical="center"/>
    </xf>
    <xf numFmtId="4" fontId="5167" fillId="0" borderId="0" xfId="0" applyNumberFormat="1" applyFont="1" applyAlignment="1">
      <alignment horizontal="center" vertical="center"/>
    </xf>
    <xf numFmtId="164" fontId="5168" fillId="0" borderId="0" xfId="0" applyNumberFormat="1" applyFont="1" applyAlignment="1">
      <alignment horizontal="center" vertical="center"/>
    </xf>
    <xf numFmtId="4" fontId="5169" fillId="0" borderId="0" xfId="0" applyNumberFormat="1" applyFont="1" applyAlignment="1">
      <alignment horizontal="center" vertical="center"/>
    </xf>
    <xf numFmtId="164" fontId="5170" fillId="0" borderId="0" xfId="0" applyNumberFormat="1" applyFont="1" applyAlignment="1">
      <alignment horizontal="center" vertical="center"/>
    </xf>
    <xf numFmtId="4" fontId="5171" fillId="0" borderId="0" xfId="0" applyNumberFormat="1" applyFont="1" applyAlignment="1">
      <alignment horizontal="center" vertical="center"/>
    </xf>
    <xf numFmtId="164" fontId="5172" fillId="0" borderId="0" xfId="0" applyNumberFormat="1" applyFont="1" applyAlignment="1">
      <alignment horizontal="center" vertical="center"/>
    </xf>
    <xf numFmtId="4" fontId="5173" fillId="0" borderId="0" xfId="0" applyNumberFormat="1" applyFont="1" applyAlignment="1">
      <alignment horizontal="center" vertical="center"/>
    </xf>
    <xf numFmtId="164" fontId="5174" fillId="0" borderId="0" xfId="0" applyNumberFormat="1" applyFont="1" applyAlignment="1">
      <alignment horizontal="center" vertical="center"/>
    </xf>
    <xf numFmtId="4" fontId="5175" fillId="0" borderId="0" xfId="0" applyNumberFormat="1" applyFont="1" applyAlignment="1">
      <alignment horizontal="center" vertical="center"/>
    </xf>
    <xf numFmtId="164" fontId="5176" fillId="0" borderId="0" xfId="0" applyNumberFormat="1" applyFont="1" applyAlignment="1">
      <alignment horizontal="center" vertical="center"/>
    </xf>
    <xf numFmtId="4" fontId="5177" fillId="0" borderId="0" xfId="0" applyNumberFormat="1" applyFont="1" applyAlignment="1">
      <alignment horizontal="center" vertical="center"/>
    </xf>
    <xf numFmtId="164" fontId="5178" fillId="0" borderId="0" xfId="0" applyNumberFormat="1" applyFont="1" applyAlignment="1">
      <alignment horizontal="center" vertical="center"/>
    </xf>
    <xf numFmtId="4" fontId="5179" fillId="0" borderId="0" xfId="0" applyNumberFormat="1" applyFont="1" applyAlignment="1">
      <alignment horizontal="center" vertical="center"/>
    </xf>
    <xf numFmtId="164" fontId="5180" fillId="0" borderId="0" xfId="0" applyNumberFormat="1" applyFont="1" applyAlignment="1">
      <alignment horizontal="center" vertical="center"/>
    </xf>
    <xf numFmtId="4" fontId="5181" fillId="0" borderId="0" xfId="0" applyNumberFormat="1" applyFont="1" applyAlignment="1">
      <alignment horizontal="center" vertical="center"/>
    </xf>
    <xf numFmtId="164" fontId="5182" fillId="0" borderId="0" xfId="0" applyNumberFormat="1" applyFont="1" applyAlignment="1">
      <alignment horizontal="center" vertical="center"/>
    </xf>
    <xf numFmtId="4" fontId="5183" fillId="0" borderId="0" xfId="0" applyNumberFormat="1" applyFont="1" applyAlignment="1">
      <alignment horizontal="center" vertical="center"/>
    </xf>
    <xf numFmtId="164" fontId="5184" fillId="0" borderId="0" xfId="0" applyNumberFormat="1" applyFont="1" applyAlignment="1">
      <alignment horizontal="center" vertical="center"/>
    </xf>
    <xf numFmtId="0" fontId="5185" fillId="0" borderId="0" xfId="0" applyFont="1" applyAlignment="1">
      <alignment horizontal="center" vertical="center" wrapText="1"/>
    </xf>
    <xf numFmtId="4" fontId="5192" fillId="0" borderId="0" xfId="0" applyNumberFormat="1" applyFont="1" applyAlignment="1">
      <alignment horizontal="center" vertical="center"/>
    </xf>
    <xf numFmtId="164" fontId="5193" fillId="0" borderId="0" xfId="0" applyNumberFormat="1" applyFont="1" applyAlignment="1">
      <alignment horizontal="center" vertical="center"/>
    </xf>
    <xf numFmtId="4" fontId="5194" fillId="0" borderId="0" xfId="0" applyNumberFormat="1" applyFont="1" applyAlignment="1">
      <alignment horizontal="center" vertical="center"/>
    </xf>
    <xf numFmtId="164" fontId="5195" fillId="0" borderId="0" xfId="0" applyNumberFormat="1" applyFont="1" applyAlignment="1">
      <alignment horizontal="center" vertical="center"/>
    </xf>
    <xf numFmtId="4" fontId="5196" fillId="0" borderId="0" xfId="0" applyNumberFormat="1" applyFont="1" applyAlignment="1">
      <alignment horizontal="center" vertical="center"/>
    </xf>
    <xf numFmtId="164" fontId="5197" fillId="0" borderId="0" xfId="0" applyNumberFormat="1" applyFont="1" applyAlignment="1">
      <alignment horizontal="center" vertical="center"/>
    </xf>
    <xf numFmtId="4" fontId="5198" fillId="0" borderId="0" xfId="0" applyNumberFormat="1" applyFont="1" applyAlignment="1">
      <alignment horizontal="center" vertical="center"/>
    </xf>
    <xf numFmtId="164" fontId="5199" fillId="0" borderId="0" xfId="0" applyNumberFormat="1" applyFont="1" applyAlignment="1">
      <alignment horizontal="center" vertical="center"/>
    </xf>
    <xf numFmtId="4" fontId="5200" fillId="0" borderId="0" xfId="0" applyNumberFormat="1" applyFont="1" applyAlignment="1">
      <alignment horizontal="center" vertical="center"/>
    </xf>
    <xf numFmtId="164" fontId="5201" fillId="0" borderId="0" xfId="0" applyNumberFormat="1" applyFont="1" applyAlignment="1">
      <alignment horizontal="center" vertical="center"/>
    </xf>
    <xf numFmtId="4" fontId="5202" fillId="0" borderId="0" xfId="0" applyNumberFormat="1" applyFont="1" applyAlignment="1">
      <alignment horizontal="center" vertical="center"/>
    </xf>
    <xf numFmtId="164" fontId="5203" fillId="0" borderId="0" xfId="0" applyNumberFormat="1" applyFont="1" applyAlignment="1">
      <alignment horizontal="center" vertical="center"/>
    </xf>
    <xf numFmtId="4" fontId="5204" fillId="0" borderId="0" xfId="0" applyNumberFormat="1" applyFont="1" applyAlignment="1">
      <alignment horizontal="center" vertical="center"/>
    </xf>
    <xf numFmtId="164" fontId="5205" fillId="0" borderId="0" xfId="0" applyNumberFormat="1" applyFont="1" applyAlignment="1">
      <alignment horizontal="center" vertical="center"/>
    </xf>
    <xf numFmtId="4" fontId="5206" fillId="0" borderId="0" xfId="0" applyNumberFormat="1" applyFont="1" applyAlignment="1">
      <alignment horizontal="center" vertical="center"/>
    </xf>
    <xf numFmtId="164" fontId="5207" fillId="0" borderId="0" xfId="0" applyNumberFormat="1" applyFont="1" applyAlignment="1">
      <alignment horizontal="center" vertical="center"/>
    </xf>
    <xf numFmtId="4" fontId="5208" fillId="0" borderId="0" xfId="0" applyNumberFormat="1" applyFont="1" applyAlignment="1">
      <alignment horizontal="center" vertical="center"/>
    </xf>
    <xf numFmtId="164" fontId="5209" fillId="0" borderId="0" xfId="0" applyNumberFormat="1" applyFont="1" applyAlignment="1">
      <alignment horizontal="center" vertical="center"/>
    </xf>
    <xf numFmtId="4" fontId="5210" fillId="0" borderId="0" xfId="0" applyNumberFormat="1" applyFont="1" applyAlignment="1">
      <alignment horizontal="center" vertical="center"/>
    </xf>
    <xf numFmtId="164" fontId="5211" fillId="0" borderId="0" xfId="0" applyNumberFormat="1" applyFont="1" applyAlignment="1">
      <alignment horizontal="center" vertical="center"/>
    </xf>
    <xf numFmtId="4" fontId="5212" fillId="0" borderId="0" xfId="0" applyNumberFormat="1" applyFont="1" applyAlignment="1">
      <alignment horizontal="center" vertical="center"/>
    </xf>
    <xf numFmtId="164" fontId="5213" fillId="0" borderId="0" xfId="0" applyNumberFormat="1" applyFont="1" applyAlignment="1">
      <alignment horizontal="center" vertical="center"/>
    </xf>
    <xf numFmtId="4" fontId="5214" fillId="0" borderId="0" xfId="0" applyNumberFormat="1" applyFont="1" applyAlignment="1">
      <alignment horizontal="center" vertical="center"/>
    </xf>
    <xf numFmtId="164" fontId="5215" fillId="0" borderId="0" xfId="0" applyNumberFormat="1" applyFont="1" applyAlignment="1">
      <alignment horizontal="center" vertical="center"/>
    </xf>
    <xf numFmtId="4" fontId="5216" fillId="0" borderId="0" xfId="0" applyNumberFormat="1" applyFont="1" applyAlignment="1">
      <alignment horizontal="center" vertical="center"/>
    </xf>
    <xf numFmtId="164" fontId="5217" fillId="0" borderId="0" xfId="0" applyNumberFormat="1" applyFont="1" applyAlignment="1">
      <alignment horizontal="center" vertical="center"/>
    </xf>
    <xf numFmtId="4" fontId="5218" fillId="0" borderId="0" xfId="0" applyNumberFormat="1" applyFont="1" applyAlignment="1">
      <alignment horizontal="center" vertical="center"/>
    </xf>
    <xf numFmtId="164" fontId="5219" fillId="0" borderId="0" xfId="0" applyNumberFormat="1" applyFont="1" applyAlignment="1">
      <alignment horizontal="center" vertical="center"/>
    </xf>
    <xf numFmtId="4" fontId="5220" fillId="0" borderId="0" xfId="0" applyNumberFormat="1" applyFont="1" applyAlignment="1">
      <alignment horizontal="center" vertical="center"/>
    </xf>
    <xf numFmtId="164" fontId="5221" fillId="0" borderId="0" xfId="0" applyNumberFormat="1" applyFont="1" applyAlignment="1">
      <alignment horizontal="center" vertical="center"/>
    </xf>
    <xf numFmtId="4" fontId="5222" fillId="0" borderId="0" xfId="0" applyNumberFormat="1" applyFont="1" applyAlignment="1">
      <alignment horizontal="center" vertical="center"/>
    </xf>
    <xf numFmtId="164" fontId="5223" fillId="0" borderId="0" xfId="0" applyNumberFormat="1" applyFont="1" applyAlignment="1">
      <alignment horizontal="center" vertical="center"/>
    </xf>
    <xf numFmtId="4" fontId="5224" fillId="0" borderId="0" xfId="0" applyNumberFormat="1" applyFont="1" applyAlignment="1">
      <alignment horizontal="center" vertical="center"/>
    </xf>
    <xf numFmtId="164" fontId="5225" fillId="0" borderId="0" xfId="0" applyNumberFormat="1" applyFont="1" applyAlignment="1">
      <alignment horizontal="center" vertical="center"/>
    </xf>
    <xf numFmtId="4" fontId="5226" fillId="0" borderId="0" xfId="0" applyNumberFormat="1" applyFont="1" applyAlignment="1">
      <alignment horizontal="center" vertical="center"/>
    </xf>
    <xf numFmtId="164" fontId="5227" fillId="0" borderId="0" xfId="0" applyNumberFormat="1" applyFont="1" applyAlignment="1">
      <alignment horizontal="center" vertical="center"/>
    </xf>
    <xf numFmtId="4" fontId="5228" fillId="0" borderId="0" xfId="0" applyNumberFormat="1" applyFont="1" applyAlignment="1">
      <alignment horizontal="center" vertical="center"/>
    </xf>
    <xf numFmtId="164" fontId="5229" fillId="0" borderId="0" xfId="0" applyNumberFormat="1" applyFont="1" applyAlignment="1">
      <alignment horizontal="center" vertical="center"/>
    </xf>
    <xf numFmtId="4" fontId="5230" fillId="0" borderId="0" xfId="0" applyNumberFormat="1" applyFont="1" applyAlignment="1">
      <alignment horizontal="center" vertical="center"/>
    </xf>
    <xf numFmtId="164" fontId="5231" fillId="0" borderId="0" xfId="0" applyNumberFormat="1" applyFont="1" applyAlignment="1">
      <alignment horizontal="center" vertical="center"/>
    </xf>
    <xf numFmtId="4" fontId="5232" fillId="0" borderId="0" xfId="0" applyNumberFormat="1" applyFont="1" applyAlignment="1">
      <alignment horizontal="center" vertical="center"/>
    </xf>
    <xf numFmtId="164" fontId="5233" fillId="0" borderId="0" xfId="0" applyNumberFormat="1" applyFont="1" applyAlignment="1">
      <alignment horizontal="center" vertical="center"/>
    </xf>
    <xf numFmtId="4" fontId="5234" fillId="0" borderId="0" xfId="0" applyNumberFormat="1" applyFont="1" applyAlignment="1">
      <alignment horizontal="center" vertical="center"/>
    </xf>
    <xf numFmtId="164" fontId="5235" fillId="0" borderId="0" xfId="0" applyNumberFormat="1" applyFont="1" applyAlignment="1">
      <alignment horizontal="center" vertical="center"/>
    </xf>
    <xf numFmtId="4" fontId="5236" fillId="0" borderId="0" xfId="0" applyNumberFormat="1" applyFont="1" applyAlignment="1">
      <alignment horizontal="center" vertical="center"/>
    </xf>
    <xf numFmtId="164" fontId="5237" fillId="0" borderId="0" xfId="0" applyNumberFormat="1" applyFont="1" applyAlignment="1">
      <alignment horizontal="center" vertical="center"/>
    </xf>
    <xf numFmtId="4" fontId="5238" fillId="0" borderId="0" xfId="0" applyNumberFormat="1" applyFont="1" applyAlignment="1">
      <alignment horizontal="center" vertical="center"/>
    </xf>
    <xf numFmtId="164" fontId="5239" fillId="0" borderId="0" xfId="0" applyNumberFormat="1" applyFont="1" applyAlignment="1">
      <alignment horizontal="center" vertical="center"/>
    </xf>
    <xf numFmtId="4" fontId="5240" fillId="0" borderId="0" xfId="0" applyNumberFormat="1" applyFont="1" applyAlignment="1">
      <alignment horizontal="center" vertical="center"/>
    </xf>
    <xf numFmtId="164" fontId="5241" fillId="0" borderId="0" xfId="0" applyNumberFormat="1" applyFont="1" applyAlignment="1">
      <alignment horizontal="center" vertical="center"/>
    </xf>
    <xf numFmtId="0" fontId="5242" fillId="0" borderId="0" xfId="0" applyFont="1" applyAlignment="1">
      <alignment horizontal="center" vertical="center" wrapText="1"/>
    </xf>
    <xf numFmtId="4" fontId="5249" fillId="0" borderId="0" xfId="0" applyNumberFormat="1" applyFont="1" applyAlignment="1">
      <alignment horizontal="center" vertical="center"/>
    </xf>
    <xf numFmtId="164" fontId="5250" fillId="0" borderId="0" xfId="0" applyNumberFormat="1" applyFont="1" applyAlignment="1">
      <alignment horizontal="center" vertical="center"/>
    </xf>
    <xf numFmtId="4" fontId="5251" fillId="0" borderId="0" xfId="0" applyNumberFormat="1" applyFont="1" applyAlignment="1">
      <alignment horizontal="center" vertical="center"/>
    </xf>
    <xf numFmtId="164" fontId="5252" fillId="0" borderId="0" xfId="0" applyNumberFormat="1" applyFont="1" applyAlignment="1">
      <alignment horizontal="center" vertical="center"/>
    </xf>
    <xf numFmtId="4" fontId="5253" fillId="0" borderId="0" xfId="0" applyNumberFormat="1" applyFont="1" applyAlignment="1">
      <alignment horizontal="center" vertical="center"/>
    </xf>
    <xf numFmtId="164" fontId="5254" fillId="0" borderId="0" xfId="0" applyNumberFormat="1" applyFont="1" applyAlignment="1">
      <alignment horizontal="center" vertical="center"/>
    </xf>
    <xf numFmtId="4" fontId="5255" fillId="0" borderId="0" xfId="0" applyNumberFormat="1" applyFont="1" applyAlignment="1">
      <alignment horizontal="center" vertical="center"/>
    </xf>
    <xf numFmtId="164" fontId="5256" fillId="0" borderId="0" xfId="0" applyNumberFormat="1" applyFont="1" applyAlignment="1">
      <alignment horizontal="center" vertical="center"/>
    </xf>
    <xf numFmtId="4" fontId="5257" fillId="0" borderId="0" xfId="0" applyNumberFormat="1" applyFont="1" applyAlignment="1">
      <alignment horizontal="center" vertical="center"/>
    </xf>
    <xf numFmtId="164" fontId="5258" fillId="0" borderId="0" xfId="0" applyNumberFormat="1" applyFont="1" applyAlignment="1">
      <alignment horizontal="center" vertical="center"/>
    </xf>
    <xf numFmtId="4" fontId="5259" fillId="0" borderId="0" xfId="0" applyNumberFormat="1" applyFont="1" applyAlignment="1">
      <alignment horizontal="center" vertical="center"/>
    </xf>
    <xf numFmtId="164" fontId="5260" fillId="0" borderId="0" xfId="0" applyNumberFormat="1" applyFont="1" applyAlignment="1">
      <alignment horizontal="center" vertical="center"/>
    </xf>
    <xf numFmtId="4" fontId="5261" fillId="0" borderId="0" xfId="0" applyNumberFormat="1" applyFont="1" applyAlignment="1">
      <alignment horizontal="center" vertical="center"/>
    </xf>
    <xf numFmtId="164" fontId="5262" fillId="0" borderId="0" xfId="0" applyNumberFormat="1" applyFont="1" applyAlignment="1">
      <alignment horizontal="center" vertical="center"/>
    </xf>
    <xf numFmtId="4" fontId="5263" fillId="0" borderId="0" xfId="0" applyNumberFormat="1" applyFont="1" applyAlignment="1">
      <alignment horizontal="center" vertical="center"/>
    </xf>
    <xf numFmtId="164" fontId="5264" fillId="0" borderId="0" xfId="0" applyNumberFormat="1" applyFont="1" applyAlignment="1">
      <alignment horizontal="center" vertical="center"/>
    </xf>
    <xf numFmtId="4" fontId="5265" fillId="0" borderId="0" xfId="0" applyNumberFormat="1" applyFont="1" applyAlignment="1">
      <alignment horizontal="center" vertical="center"/>
    </xf>
    <xf numFmtId="164" fontId="5266" fillId="0" borderId="0" xfId="0" applyNumberFormat="1" applyFont="1" applyAlignment="1">
      <alignment horizontal="center" vertical="center"/>
    </xf>
    <xf numFmtId="4" fontId="5267" fillId="0" borderId="0" xfId="0" applyNumberFormat="1" applyFont="1" applyAlignment="1">
      <alignment horizontal="center" vertical="center"/>
    </xf>
    <xf numFmtId="164" fontId="5268" fillId="0" borderId="0" xfId="0" applyNumberFormat="1" applyFont="1" applyAlignment="1">
      <alignment horizontal="center" vertical="center"/>
    </xf>
    <xf numFmtId="4" fontId="5269" fillId="0" borderId="0" xfId="0" applyNumberFormat="1" applyFont="1" applyAlignment="1">
      <alignment horizontal="center" vertical="center"/>
    </xf>
    <xf numFmtId="164" fontId="5270" fillId="0" borderId="0" xfId="0" applyNumberFormat="1" applyFont="1" applyAlignment="1">
      <alignment horizontal="center" vertical="center"/>
    </xf>
    <xf numFmtId="4" fontId="5271" fillId="0" borderId="0" xfId="0" applyNumberFormat="1" applyFont="1" applyAlignment="1">
      <alignment horizontal="center" vertical="center"/>
    </xf>
    <xf numFmtId="164" fontId="5272" fillId="0" borderId="0" xfId="0" applyNumberFormat="1" applyFont="1" applyAlignment="1">
      <alignment horizontal="center" vertical="center"/>
    </xf>
    <xf numFmtId="4" fontId="5273" fillId="0" borderId="0" xfId="0" applyNumberFormat="1" applyFont="1" applyAlignment="1">
      <alignment horizontal="center" vertical="center"/>
    </xf>
    <xf numFmtId="164" fontId="5274" fillId="0" borderId="0" xfId="0" applyNumberFormat="1" applyFont="1" applyAlignment="1">
      <alignment horizontal="center" vertical="center"/>
    </xf>
    <xf numFmtId="4" fontId="5275" fillId="0" borderId="0" xfId="0" applyNumberFormat="1" applyFont="1" applyAlignment="1">
      <alignment horizontal="center" vertical="center"/>
    </xf>
    <xf numFmtId="164" fontId="5276" fillId="0" borderId="0" xfId="0" applyNumberFormat="1" applyFont="1" applyAlignment="1">
      <alignment horizontal="center" vertical="center"/>
    </xf>
    <xf numFmtId="4" fontId="5277" fillId="0" borderId="0" xfId="0" applyNumberFormat="1" applyFont="1" applyAlignment="1">
      <alignment horizontal="center" vertical="center"/>
    </xf>
    <xf numFmtId="164" fontId="5278" fillId="0" borderId="0" xfId="0" applyNumberFormat="1" applyFont="1" applyAlignment="1">
      <alignment horizontal="center" vertical="center"/>
    </xf>
    <xf numFmtId="4" fontId="5279" fillId="0" borderId="0" xfId="0" applyNumberFormat="1" applyFont="1" applyAlignment="1">
      <alignment horizontal="center" vertical="center"/>
    </xf>
    <xf numFmtId="164" fontId="5280" fillId="0" borderId="0" xfId="0" applyNumberFormat="1" applyFont="1" applyAlignment="1">
      <alignment horizontal="center" vertical="center"/>
    </xf>
    <xf numFmtId="4" fontId="5281" fillId="0" borderId="0" xfId="0" applyNumberFormat="1" applyFont="1" applyAlignment="1">
      <alignment horizontal="center" vertical="center"/>
    </xf>
    <xf numFmtId="164" fontId="5282" fillId="0" borderId="0" xfId="0" applyNumberFormat="1" applyFont="1" applyAlignment="1">
      <alignment horizontal="center" vertical="center"/>
    </xf>
    <xf numFmtId="4" fontId="5283" fillId="0" borderId="0" xfId="0" applyNumberFormat="1" applyFont="1" applyAlignment="1">
      <alignment horizontal="center" vertical="center"/>
    </xf>
    <xf numFmtId="164" fontId="5284" fillId="0" borderId="0" xfId="0" applyNumberFormat="1" applyFont="1" applyAlignment="1">
      <alignment horizontal="center" vertical="center"/>
    </xf>
    <xf numFmtId="4" fontId="5285" fillId="0" borderId="0" xfId="0" applyNumberFormat="1" applyFont="1" applyAlignment="1">
      <alignment horizontal="center" vertical="center"/>
    </xf>
    <xf numFmtId="164" fontId="5286" fillId="0" borderId="0" xfId="0" applyNumberFormat="1" applyFont="1" applyAlignment="1">
      <alignment horizontal="center" vertical="center"/>
    </xf>
    <xf numFmtId="4" fontId="5287" fillId="0" borderId="0" xfId="0" applyNumberFormat="1" applyFont="1" applyAlignment="1">
      <alignment horizontal="center" vertical="center"/>
    </xf>
    <xf numFmtId="164" fontId="5288" fillId="0" borderId="0" xfId="0" applyNumberFormat="1" applyFont="1" applyAlignment="1">
      <alignment horizontal="center" vertical="center"/>
    </xf>
    <xf numFmtId="4" fontId="5289" fillId="0" borderId="0" xfId="0" applyNumberFormat="1" applyFont="1" applyAlignment="1">
      <alignment horizontal="center" vertical="center"/>
    </xf>
    <xf numFmtId="164" fontId="5290" fillId="0" borderId="0" xfId="0" applyNumberFormat="1" applyFont="1" applyAlignment="1">
      <alignment horizontal="center" vertical="center"/>
    </xf>
    <xf numFmtId="4" fontId="5291" fillId="0" borderId="0" xfId="0" applyNumberFormat="1" applyFont="1" applyAlignment="1">
      <alignment horizontal="center" vertical="center"/>
    </xf>
    <xf numFmtId="164" fontId="5292" fillId="0" borderId="0" xfId="0" applyNumberFormat="1" applyFont="1" applyAlignment="1">
      <alignment horizontal="center" vertical="center"/>
    </xf>
    <xf numFmtId="4" fontId="5293" fillId="0" borderId="0" xfId="0" applyNumberFormat="1" applyFont="1" applyAlignment="1">
      <alignment horizontal="center" vertical="center"/>
    </xf>
    <xf numFmtId="164" fontId="5294" fillId="0" borderId="0" xfId="0" applyNumberFormat="1" applyFont="1" applyAlignment="1">
      <alignment horizontal="center" vertical="center"/>
    </xf>
    <xf numFmtId="4" fontId="5295" fillId="0" borderId="0" xfId="0" applyNumberFormat="1" applyFont="1" applyAlignment="1">
      <alignment horizontal="center" vertical="center"/>
    </xf>
    <xf numFmtId="164" fontId="5296" fillId="0" borderId="0" xfId="0" applyNumberFormat="1" applyFont="1" applyAlignment="1">
      <alignment horizontal="center" vertical="center"/>
    </xf>
    <xf numFmtId="4" fontId="5297" fillId="0" borderId="0" xfId="0" applyNumberFormat="1" applyFont="1" applyAlignment="1">
      <alignment horizontal="center" vertical="center"/>
    </xf>
    <xf numFmtId="164" fontId="5298" fillId="0" borderId="0" xfId="0" applyNumberFormat="1" applyFont="1" applyAlignment="1">
      <alignment horizontal="center" vertical="center"/>
    </xf>
    <xf numFmtId="0" fontId="5299" fillId="0" borderId="0" xfId="0" applyFont="1" applyAlignment="1">
      <alignment horizontal="center" vertical="center" wrapText="1"/>
    </xf>
    <xf numFmtId="4" fontId="5306" fillId="0" borderId="0" xfId="0" applyNumberFormat="1" applyFont="1" applyAlignment="1">
      <alignment horizontal="center" vertical="center"/>
    </xf>
    <xf numFmtId="164" fontId="5307" fillId="0" borderId="0" xfId="0" applyNumberFormat="1" applyFont="1" applyAlignment="1">
      <alignment horizontal="center" vertical="center"/>
    </xf>
    <xf numFmtId="4" fontId="5308" fillId="0" borderId="0" xfId="0" applyNumberFormat="1" applyFont="1" applyAlignment="1">
      <alignment horizontal="center" vertical="center"/>
    </xf>
    <xf numFmtId="164" fontId="5309" fillId="0" borderId="0" xfId="0" applyNumberFormat="1" applyFont="1" applyAlignment="1">
      <alignment horizontal="center" vertical="center"/>
    </xf>
    <xf numFmtId="4" fontId="5310" fillId="0" borderId="0" xfId="0" applyNumberFormat="1" applyFont="1" applyAlignment="1">
      <alignment horizontal="center" vertical="center"/>
    </xf>
    <xf numFmtId="164" fontId="5311" fillId="0" borderId="0" xfId="0" applyNumberFormat="1" applyFont="1" applyAlignment="1">
      <alignment horizontal="center" vertical="center"/>
    </xf>
    <xf numFmtId="4" fontId="5312" fillId="0" borderId="0" xfId="0" applyNumberFormat="1" applyFont="1" applyAlignment="1">
      <alignment horizontal="center" vertical="center"/>
    </xf>
    <xf numFmtId="164" fontId="5313" fillId="0" borderId="0" xfId="0" applyNumberFormat="1" applyFont="1" applyAlignment="1">
      <alignment horizontal="center" vertical="center"/>
    </xf>
    <xf numFmtId="4" fontId="5314" fillId="0" borderId="0" xfId="0" applyNumberFormat="1" applyFont="1" applyAlignment="1">
      <alignment horizontal="center" vertical="center"/>
    </xf>
    <xf numFmtId="164" fontId="5315" fillId="0" borderId="0" xfId="0" applyNumberFormat="1" applyFont="1" applyAlignment="1">
      <alignment horizontal="center" vertical="center"/>
    </xf>
    <xf numFmtId="4" fontId="5316" fillId="0" borderId="0" xfId="0" applyNumberFormat="1" applyFont="1" applyAlignment="1">
      <alignment horizontal="center" vertical="center"/>
    </xf>
    <xf numFmtId="164" fontId="5317" fillId="0" borderId="0" xfId="0" applyNumberFormat="1" applyFont="1" applyAlignment="1">
      <alignment horizontal="center" vertical="center"/>
    </xf>
    <xf numFmtId="4" fontId="5318" fillId="0" borderId="0" xfId="0" applyNumberFormat="1" applyFont="1" applyAlignment="1">
      <alignment horizontal="center" vertical="center"/>
    </xf>
    <xf numFmtId="164" fontId="5319" fillId="0" borderId="0" xfId="0" applyNumberFormat="1" applyFont="1" applyAlignment="1">
      <alignment horizontal="center" vertical="center"/>
    </xf>
    <xf numFmtId="4" fontId="5320" fillId="0" borderId="0" xfId="0" applyNumberFormat="1" applyFont="1" applyAlignment="1">
      <alignment horizontal="center" vertical="center"/>
    </xf>
    <xf numFmtId="164" fontId="5321" fillId="0" borderId="0" xfId="0" applyNumberFormat="1" applyFont="1" applyAlignment="1">
      <alignment horizontal="center" vertical="center"/>
    </xf>
    <xf numFmtId="4" fontId="5322" fillId="0" borderId="0" xfId="0" applyNumberFormat="1" applyFont="1" applyAlignment="1">
      <alignment horizontal="center" vertical="center"/>
    </xf>
    <xf numFmtId="164" fontId="5323" fillId="0" borderId="0" xfId="0" applyNumberFormat="1" applyFont="1" applyAlignment="1">
      <alignment horizontal="center" vertical="center"/>
    </xf>
    <xf numFmtId="4" fontId="5324" fillId="0" borderId="0" xfId="0" applyNumberFormat="1" applyFont="1" applyAlignment="1">
      <alignment horizontal="center" vertical="center"/>
    </xf>
    <xf numFmtId="164" fontId="5325" fillId="0" borderId="0" xfId="0" applyNumberFormat="1" applyFont="1" applyAlignment="1">
      <alignment horizontal="center" vertical="center"/>
    </xf>
    <xf numFmtId="4" fontId="5326" fillId="0" borderId="0" xfId="0" applyNumberFormat="1" applyFont="1" applyAlignment="1">
      <alignment horizontal="center" vertical="center"/>
    </xf>
    <xf numFmtId="164" fontId="5327" fillId="0" borderId="0" xfId="0" applyNumberFormat="1" applyFont="1" applyAlignment="1">
      <alignment horizontal="center" vertical="center"/>
    </xf>
    <xf numFmtId="4" fontId="5328" fillId="0" borderId="0" xfId="0" applyNumberFormat="1" applyFont="1" applyAlignment="1">
      <alignment horizontal="center" vertical="center"/>
    </xf>
    <xf numFmtId="164" fontId="5329" fillId="0" borderId="0" xfId="0" applyNumberFormat="1" applyFont="1" applyAlignment="1">
      <alignment horizontal="center" vertical="center"/>
    </xf>
    <xf numFmtId="4" fontId="5330" fillId="0" borderId="0" xfId="0" applyNumberFormat="1" applyFont="1" applyAlignment="1">
      <alignment horizontal="center" vertical="center"/>
    </xf>
    <xf numFmtId="164" fontId="5331" fillId="0" borderId="0" xfId="0" applyNumberFormat="1" applyFont="1" applyAlignment="1">
      <alignment horizontal="center" vertical="center"/>
    </xf>
    <xf numFmtId="4" fontId="5332" fillId="0" borderId="0" xfId="0" applyNumberFormat="1" applyFont="1" applyAlignment="1">
      <alignment horizontal="center" vertical="center"/>
    </xf>
    <xf numFmtId="164" fontId="5333" fillId="0" borderId="0" xfId="0" applyNumberFormat="1" applyFont="1" applyAlignment="1">
      <alignment horizontal="center" vertical="center"/>
    </xf>
    <xf numFmtId="4" fontId="5334" fillId="0" borderId="0" xfId="0" applyNumberFormat="1" applyFont="1" applyAlignment="1">
      <alignment horizontal="center" vertical="center"/>
    </xf>
    <xf numFmtId="164" fontId="5335" fillId="0" borderId="0" xfId="0" applyNumberFormat="1" applyFont="1" applyAlignment="1">
      <alignment horizontal="center" vertical="center"/>
    </xf>
    <xf numFmtId="4" fontId="5336" fillId="0" borderId="0" xfId="0" applyNumberFormat="1" applyFont="1" applyAlignment="1">
      <alignment horizontal="center" vertical="center"/>
    </xf>
    <xf numFmtId="164" fontId="5337" fillId="0" borderId="0" xfId="0" applyNumberFormat="1" applyFont="1" applyAlignment="1">
      <alignment horizontal="center" vertical="center"/>
    </xf>
    <xf numFmtId="4" fontId="5338" fillId="0" borderId="0" xfId="0" applyNumberFormat="1" applyFont="1" applyAlignment="1">
      <alignment horizontal="center" vertical="center"/>
    </xf>
    <xf numFmtId="164" fontId="5339" fillId="0" borderId="0" xfId="0" applyNumberFormat="1" applyFont="1" applyAlignment="1">
      <alignment horizontal="center" vertical="center"/>
    </xf>
    <xf numFmtId="4" fontId="5340" fillId="0" borderId="0" xfId="0" applyNumberFormat="1" applyFont="1" applyAlignment="1">
      <alignment horizontal="center" vertical="center"/>
    </xf>
    <xf numFmtId="164" fontId="5341" fillId="0" borderId="0" xfId="0" applyNumberFormat="1" applyFont="1" applyAlignment="1">
      <alignment horizontal="center" vertical="center"/>
    </xf>
    <xf numFmtId="4" fontId="5342" fillId="0" borderId="0" xfId="0" applyNumberFormat="1" applyFont="1" applyAlignment="1">
      <alignment horizontal="center" vertical="center"/>
    </xf>
    <xf numFmtId="164" fontId="5343" fillId="0" borderId="0" xfId="0" applyNumberFormat="1" applyFont="1" applyAlignment="1">
      <alignment horizontal="center" vertical="center"/>
    </xf>
    <xf numFmtId="4" fontId="5344" fillId="0" borderId="0" xfId="0" applyNumberFormat="1" applyFont="1" applyAlignment="1">
      <alignment horizontal="center" vertical="center"/>
    </xf>
    <xf numFmtId="164" fontId="5345" fillId="0" borderId="0" xfId="0" applyNumberFormat="1" applyFont="1" applyAlignment="1">
      <alignment horizontal="center" vertical="center"/>
    </xf>
    <xf numFmtId="4" fontId="5346" fillId="0" borderId="0" xfId="0" applyNumberFormat="1" applyFont="1" applyAlignment="1">
      <alignment horizontal="center" vertical="center"/>
    </xf>
    <xf numFmtId="164" fontId="5347" fillId="0" borderId="0" xfId="0" applyNumberFormat="1" applyFont="1" applyAlignment="1">
      <alignment horizontal="center" vertical="center"/>
    </xf>
    <xf numFmtId="4" fontId="5348" fillId="0" borderId="0" xfId="0" applyNumberFormat="1" applyFont="1" applyAlignment="1">
      <alignment horizontal="center" vertical="center"/>
    </xf>
    <xf numFmtId="164" fontId="5349" fillId="0" borderId="0" xfId="0" applyNumberFormat="1" applyFont="1" applyAlignment="1">
      <alignment horizontal="center" vertical="center"/>
    </xf>
    <xf numFmtId="4" fontId="5350" fillId="0" borderId="0" xfId="0" applyNumberFormat="1" applyFont="1" applyAlignment="1">
      <alignment horizontal="center" vertical="center"/>
    </xf>
    <xf numFmtId="164" fontId="5351" fillId="0" borderId="0" xfId="0" applyNumberFormat="1" applyFont="1" applyAlignment="1">
      <alignment horizontal="center" vertical="center"/>
    </xf>
    <xf numFmtId="4" fontId="5352" fillId="0" borderId="0" xfId="0" applyNumberFormat="1" applyFont="1" applyAlignment="1">
      <alignment horizontal="center" vertical="center"/>
    </xf>
    <xf numFmtId="164" fontId="5353" fillId="0" borderId="0" xfId="0" applyNumberFormat="1" applyFont="1" applyAlignment="1">
      <alignment horizontal="center" vertical="center"/>
    </xf>
    <xf numFmtId="4" fontId="5354" fillId="0" borderId="0" xfId="0" applyNumberFormat="1" applyFont="1" applyAlignment="1">
      <alignment horizontal="center" vertical="center"/>
    </xf>
    <xf numFmtId="164" fontId="5355" fillId="0" borderId="0" xfId="0" applyNumberFormat="1" applyFont="1" applyAlignment="1">
      <alignment horizontal="center" vertical="center"/>
    </xf>
    <xf numFmtId="0" fontId="5356" fillId="0" borderId="0" xfId="0" applyFont="1" applyAlignment="1">
      <alignment horizontal="center" vertical="center" wrapText="1"/>
    </xf>
    <xf numFmtId="4" fontId="5363" fillId="0" borderId="0" xfId="0" applyNumberFormat="1" applyFont="1" applyAlignment="1">
      <alignment horizontal="center" vertical="center"/>
    </xf>
    <xf numFmtId="164" fontId="5364" fillId="0" borderId="0" xfId="0" applyNumberFormat="1" applyFont="1" applyAlignment="1">
      <alignment horizontal="center" vertical="center"/>
    </xf>
    <xf numFmtId="4" fontId="5365" fillId="0" borderId="0" xfId="0" applyNumberFormat="1" applyFont="1" applyAlignment="1">
      <alignment horizontal="center" vertical="center"/>
    </xf>
    <xf numFmtId="164" fontId="5366" fillId="0" borderId="0" xfId="0" applyNumberFormat="1" applyFont="1" applyAlignment="1">
      <alignment horizontal="center" vertical="center"/>
    </xf>
    <xf numFmtId="4" fontId="5367" fillId="0" borderId="0" xfId="0" applyNumberFormat="1" applyFont="1" applyAlignment="1">
      <alignment horizontal="center" vertical="center"/>
    </xf>
    <xf numFmtId="164" fontId="5368" fillId="0" borderId="0" xfId="0" applyNumberFormat="1" applyFont="1" applyAlignment="1">
      <alignment horizontal="center" vertical="center"/>
    </xf>
    <xf numFmtId="4" fontId="5369" fillId="0" borderId="0" xfId="0" applyNumberFormat="1" applyFont="1" applyAlignment="1">
      <alignment horizontal="center" vertical="center"/>
    </xf>
    <xf numFmtId="164" fontId="5370" fillId="0" borderId="0" xfId="0" applyNumberFormat="1" applyFont="1" applyAlignment="1">
      <alignment horizontal="center" vertical="center"/>
    </xf>
    <xf numFmtId="4" fontId="5371" fillId="0" borderId="0" xfId="0" applyNumberFormat="1" applyFont="1" applyAlignment="1">
      <alignment horizontal="center" vertical="center"/>
    </xf>
    <xf numFmtId="164" fontId="5372" fillId="0" borderId="0" xfId="0" applyNumberFormat="1" applyFont="1" applyAlignment="1">
      <alignment horizontal="center" vertical="center"/>
    </xf>
    <xf numFmtId="4" fontId="5373" fillId="0" borderId="0" xfId="0" applyNumberFormat="1" applyFont="1" applyAlignment="1">
      <alignment horizontal="center" vertical="center"/>
    </xf>
    <xf numFmtId="164" fontId="5374" fillId="0" borderId="0" xfId="0" applyNumberFormat="1" applyFont="1" applyAlignment="1">
      <alignment horizontal="center" vertical="center"/>
    </xf>
    <xf numFmtId="4" fontId="5375" fillId="0" borderId="0" xfId="0" applyNumberFormat="1" applyFont="1" applyAlignment="1">
      <alignment horizontal="center" vertical="center"/>
    </xf>
    <xf numFmtId="164" fontId="5376" fillId="0" borderId="0" xfId="0" applyNumberFormat="1" applyFont="1" applyAlignment="1">
      <alignment horizontal="center" vertical="center"/>
    </xf>
    <xf numFmtId="4" fontId="5377" fillId="0" borderId="0" xfId="0" applyNumberFormat="1" applyFont="1" applyAlignment="1">
      <alignment horizontal="center" vertical="center"/>
    </xf>
    <xf numFmtId="164" fontId="5378" fillId="0" borderId="0" xfId="0" applyNumberFormat="1" applyFont="1" applyAlignment="1">
      <alignment horizontal="center" vertical="center"/>
    </xf>
    <xf numFmtId="4" fontId="5379" fillId="0" borderId="0" xfId="0" applyNumberFormat="1" applyFont="1" applyAlignment="1">
      <alignment horizontal="center" vertical="center"/>
    </xf>
    <xf numFmtId="164" fontId="5380" fillId="0" borderId="0" xfId="0" applyNumberFormat="1" applyFont="1" applyAlignment="1">
      <alignment horizontal="center" vertical="center"/>
    </xf>
    <xf numFmtId="4" fontId="5381" fillId="0" borderId="0" xfId="0" applyNumberFormat="1" applyFont="1" applyAlignment="1">
      <alignment horizontal="center" vertical="center"/>
    </xf>
    <xf numFmtId="164" fontId="5382" fillId="0" borderId="0" xfId="0" applyNumberFormat="1" applyFont="1" applyAlignment="1">
      <alignment horizontal="center" vertical="center"/>
    </xf>
    <xf numFmtId="4" fontId="5383" fillId="0" borderId="0" xfId="0" applyNumberFormat="1" applyFont="1" applyAlignment="1">
      <alignment horizontal="center" vertical="center"/>
    </xf>
    <xf numFmtId="164" fontId="5384" fillId="0" borderId="0" xfId="0" applyNumberFormat="1" applyFont="1" applyAlignment="1">
      <alignment horizontal="center" vertical="center"/>
    </xf>
    <xf numFmtId="4" fontId="5385" fillId="0" borderId="0" xfId="0" applyNumberFormat="1" applyFont="1" applyAlignment="1">
      <alignment horizontal="center" vertical="center"/>
    </xf>
    <xf numFmtId="164" fontId="5386" fillId="0" borderId="0" xfId="0" applyNumberFormat="1" applyFont="1" applyAlignment="1">
      <alignment horizontal="center" vertical="center"/>
    </xf>
    <xf numFmtId="4" fontId="5387" fillId="0" borderId="0" xfId="0" applyNumberFormat="1" applyFont="1" applyAlignment="1">
      <alignment horizontal="center" vertical="center"/>
    </xf>
    <xf numFmtId="164" fontId="5388" fillId="0" borderId="0" xfId="0" applyNumberFormat="1" applyFont="1" applyAlignment="1">
      <alignment horizontal="center" vertical="center"/>
    </xf>
    <xf numFmtId="4" fontId="5389" fillId="0" borderId="0" xfId="0" applyNumberFormat="1" applyFont="1" applyAlignment="1">
      <alignment horizontal="center" vertical="center"/>
    </xf>
    <xf numFmtId="164" fontId="5390" fillId="0" borderId="0" xfId="0" applyNumberFormat="1" applyFont="1" applyAlignment="1">
      <alignment horizontal="center" vertical="center"/>
    </xf>
    <xf numFmtId="4" fontId="5391" fillId="0" borderId="0" xfId="0" applyNumberFormat="1" applyFont="1" applyAlignment="1">
      <alignment horizontal="center" vertical="center"/>
    </xf>
    <xf numFmtId="164" fontId="5392" fillId="0" borderId="0" xfId="0" applyNumberFormat="1" applyFont="1" applyAlignment="1">
      <alignment horizontal="center" vertical="center"/>
    </xf>
    <xf numFmtId="4" fontId="5393" fillId="0" borderId="0" xfId="0" applyNumberFormat="1" applyFont="1" applyAlignment="1">
      <alignment horizontal="center" vertical="center"/>
    </xf>
    <xf numFmtId="164" fontId="5394" fillId="0" borderId="0" xfId="0" applyNumberFormat="1" applyFont="1" applyAlignment="1">
      <alignment horizontal="center" vertical="center"/>
    </xf>
    <xf numFmtId="4" fontId="5395" fillId="0" borderId="0" xfId="0" applyNumberFormat="1" applyFont="1" applyAlignment="1">
      <alignment horizontal="center" vertical="center"/>
    </xf>
    <xf numFmtId="164" fontId="5396" fillId="0" borderId="0" xfId="0" applyNumberFormat="1" applyFont="1" applyAlignment="1">
      <alignment horizontal="center" vertical="center"/>
    </xf>
    <xf numFmtId="4" fontId="5397" fillId="0" borderId="0" xfId="0" applyNumberFormat="1" applyFont="1" applyAlignment="1">
      <alignment horizontal="center" vertical="center"/>
    </xf>
    <xf numFmtId="164" fontId="5398" fillId="0" borderId="0" xfId="0" applyNumberFormat="1" applyFont="1" applyAlignment="1">
      <alignment horizontal="center" vertical="center"/>
    </xf>
    <xf numFmtId="4" fontId="5399" fillId="0" borderId="0" xfId="0" applyNumberFormat="1" applyFont="1" applyAlignment="1">
      <alignment horizontal="center" vertical="center"/>
    </xf>
    <xf numFmtId="164" fontId="5400" fillId="0" borderId="0" xfId="0" applyNumberFormat="1" applyFont="1" applyAlignment="1">
      <alignment horizontal="center" vertical="center"/>
    </xf>
    <xf numFmtId="4" fontId="5401" fillId="0" borderId="0" xfId="0" applyNumberFormat="1" applyFont="1" applyAlignment="1">
      <alignment horizontal="center" vertical="center"/>
    </xf>
    <xf numFmtId="164" fontId="5402" fillId="0" borderId="0" xfId="0" applyNumberFormat="1" applyFont="1" applyAlignment="1">
      <alignment horizontal="center" vertical="center"/>
    </xf>
    <xf numFmtId="4" fontId="5403" fillId="0" borderId="0" xfId="0" applyNumberFormat="1" applyFont="1" applyAlignment="1">
      <alignment horizontal="center" vertical="center"/>
    </xf>
    <xf numFmtId="164" fontId="5404" fillId="0" borderId="0" xfId="0" applyNumberFormat="1" applyFont="1" applyAlignment="1">
      <alignment horizontal="center" vertical="center"/>
    </xf>
    <xf numFmtId="4" fontId="5405" fillId="0" borderId="0" xfId="0" applyNumberFormat="1" applyFont="1" applyAlignment="1">
      <alignment horizontal="center" vertical="center"/>
    </xf>
    <xf numFmtId="164" fontId="5406" fillId="0" borderId="0" xfId="0" applyNumberFormat="1" applyFont="1" applyAlignment="1">
      <alignment horizontal="center" vertical="center"/>
    </xf>
    <xf numFmtId="4" fontId="5407" fillId="0" borderId="0" xfId="0" applyNumberFormat="1" applyFont="1" applyAlignment="1">
      <alignment horizontal="center" vertical="center"/>
    </xf>
    <xf numFmtId="164" fontId="5408" fillId="0" borderId="0" xfId="0" applyNumberFormat="1" applyFont="1" applyAlignment="1">
      <alignment horizontal="center" vertical="center"/>
    </xf>
    <xf numFmtId="4" fontId="5409" fillId="0" borderId="0" xfId="0" applyNumberFormat="1" applyFont="1" applyAlignment="1">
      <alignment horizontal="center" vertical="center"/>
    </xf>
    <xf numFmtId="164" fontId="5410" fillId="0" borderId="0" xfId="0" applyNumberFormat="1" applyFont="1" applyAlignment="1">
      <alignment horizontal="center" vertical="center"/>
    </xf>
    <xf numFmtId="4" fontId="5411" fillId="0" borderId="0" xfId="0" applyNumberFormat="1" applyFont="1" applyAlignment="1">
      <alignment horizontal="center" vertical="center"/>
    </xf>
    <xf numFmtId="164" fontId="5412" fillId="0" borderId="0" xfId="0" applyNumberFormat="1" applyFont="1" applyAlignment="1">
      <alignment horizontal="center" vertical="center"/>
    </xf>
    <xf numFmtId="0" fontId="5413" fillId="0" borderId="0" xfId="0" applyFont="1" applyAlignment="1">
      <alignment horizontal="center" vertical="center" wrapText="1"/>
    </xf>
    <xf numFmtId="4" fontId="5420" fillId="0" borderId="0" xfId="0" applyNumberFormat="1" applyFont="1" applyAlignment="1">
      <alignment horizontal="center" vertical="center"/>
    </xf>
    <xf numFmtId="164" fontId="5421" fillId="0" borderId="0" xfId="0" applyNumberFormat="1" applyFont="1" applyAlignment="1">
      <alignment horizontal="center" vertical="center"/>
    </xf>
    <xf numFmtId="4" fontId="5422" fillId="0" borderId="0" xfId="0" applyNumberFormat="1" applyFont="1" applyAlignment="1">
      <alignment horizontal="center" vertical="center"/>
    </xf>
    <xf numFmtId="164" fontId="5423" fillId="0" borderId="0" xfId="0" applyNumberFormat="1" applyFont="1" applyAlignment="1">
      <alignment horizontal="center" vertical="center"/>
    </xf>
    <xf numFmtId="4" fontId="5424" fillId="0" borderId="0" xfId="0" applyNumberFormat="1" applyFont="1" applyAlignment="1">
      <alignment horizontal="center" vertical="center"/>
    </xf>
    <xf numFmtId="164" fontId="5425" fillId="0" borderId="0" xfId="0" applyNumberFormat="1" applyFont="1" applyAlignment="1">
      <alignment horizontal="center" vertical="center"/>
    </xf>
    <xf numFmtId="4" fontId="5426" fillId="0" borderId="0" xfId="0" applyNumberFormat="1" applyFont="1" applyAlignment="1">
      <alignment horizontal="center" vertical="center"/>
    </xf>
    <xf numFmtId="164" fontId="5427" fillId="0" borderId="0" xfId="0" applyNumberFormat="1" applyFont="1" applyAlignment="1">
      <alignment horizontal="center" vertical="center"/>
    </xf>
    <xf numFmtId="4" fontId="5428" fillId="0" borderId="0" xfId="0" applyNumberFormat="1" applyFont="1" applyAlignment="1">
      <alignment horizontal="center" vertical="center"/>
    </xf>
    <xf numFmtId="164" fontId="5429" fillId="0" borderId="0" xfId="0" applyNumberFormat="1" applyFont="1" applyAlignment="1">
      <alignment horizontal="center" vertical="center"/>
    </xf>
    <xf numFmtId="4" fontId="5430" fillId="0" borderId="0" xfId="0" applyNumberFormat="1" applyFont="1" applyAlignment="1">
      <alignment horizontal="center" vertical="center"/>
    </xf>
    <xf numFmtId="164" fontId="5431" fillId="0" borderId="0" xfId="0" applyNumberFormat="1" applyFont="1" applyAlignment="1">
      <alignment horizontal="center" vertical="center"/>
    </xf>
    <xf numFmtId="4" fontId="5432" fillId="0" borderId="0" xfId="0" applyNumberFormat="1" applyFont="1" applyAlignment="1">
      <alignment horizontal="center" vertical="center"/>
    </xf>
    <xf numFmtId="164" fontId="5433" fillId="0" borderId="0" xfId="0" applyNumberFormat="1" applyFont="1" applyAlignment="1">
      <alignment horizontal="center" vertical="center"/>
    </xf>
    <xf numFmtId="4" fontId="5434" fillId="0" borderId="0" xfId="0" applyNumberFormat="1" applyFont="1" applyAlignment="1">
      <alignment horizontal="center" vertical="center"/>
    </xf>
    <xf numFmtId="164" fontId="5435" fillId="0" borderId="0" xfId="0" applyNumberFormat="1" applyFont="1" applyAlignment="1">
      <alignment horizontal="center" vertical="center"/>
    </xf>
    <xf numFmtId="4" fontId="5436" fillId="0" borderId="0" xfId="0" applyNumberFormat="1" applyFont="1" applyAlignment="1">
      <alignment horizontal="center" vertical="center"/>
    </xf>
    <xf numFmtId="164" fontId="5437" fillId="0" borderId="0" xfId="0" applyNumberFormat="1" applyFont="1" applyAlignment="1">
      <alignment horizontal="center" vertical="center"/>
    </xf>
    <xf numFmtId="4" fontId="5438" fillId="0" borderId="0" xfId="0" applyNumberFormat="1" applyFont="1" applyAlignment="1">
      <alignment horizontal="center" vertical="center"/>
    </xf>
    <xf numFmtId="164" fontId="5439" fillId="0" borderId="0" xfId="0" applyNumberFormat="1" applyFont="1" applyAlignment="1">
      <alignment horizontal="center" vertical="center"/>
    </xf>
    <xf numFmtId="4" fontId="5440" fillId="0" borderId="0" xfId="0" applyNumberFormat="1" applyFont="1" applyAlignment="1">
      <alignment horizontal="center" vertical="center"/>
    </xf>
    <xf numFmtId="164" fontId="5441" fillId="0" borderId="0" xfId="0" applyNumberFormat="1" applyFont="1" applyAlignment="1">
      <alignment horizontal="center" vertical="center"/>
    </xf>
    <xf numFmtId="4" fontId="5442" fillId="0" borderId="0" xfId="0" applyNumberFormat="1" applyFont="1" applyAlignment="1">
      <alignment horizontal="center" vertical="center"/>
    </xf>
    <xf numFmtId="164" fontId="5443" fillId="0" borderId="0" xfId="0" applyNumberFormat="1" applyFont="1" applyAlignment="1">
      <alignment horizontal="center" vertical="center"/>
    </xf>
    <xf numFmtId="4" fontId="5444" fillId="0" borderId="0" xfId="0" applyNumberFormat="1" applyFont="1" applyAlignment="1">
      <alignment horizontal="center" vertical="center"/>
    </xf>
    <xf numFmtId="164" fontId="5445" fillId="0" borderId="0" xfId="0" applyNumberFormat="1" applyFont="1" applyAlignment="1">
      <alignment horizontal="center" vertical="center"/>
    </xf>
    <xf numFmtId="4" fontId="5446" fillId="0" borderId="0" xfId="0" applyNumberFormat="1" applyFont="1" applyAlignment="1">
      <alignment horizontal="center" vertical="center"/>
    </xf>
    <xf numFmtId="164" fontId="5447" fillId="0" borderId="0" xfId="0" applyNumberFormat="1" applyFont="1" applyAlignment="1">
      <alignment horizontal="center" vertical="center"/>
    </xf>
    <xf numFmtId="4" fontId="5448" fillId="0" borderId="0" xfId="0" applyNumberFormat="1" applyFont="1" applyAlignment="1">
      <alignment horizontal="center" vertical="center"/>
    </xf>
    <xf numFmtId="164" fontId="5449" fillId="0" borderId="0" xfId="0" applyNumberFormat="1" applyFont="1" applyAlignment="1">
      <alignment horizontal="center" vertical="center"/>
    </xf>
    <xf numFmtId="4" fontId="5450" fillId="0" borderId="0" xfId="0" applyNumberFormat="1" applyFont="1" applyAlignment="1">
      <alignment horizontal="center" vertical="center"/>
    </xf>
    <xf numFmtId="164" fontId="5451" fillId="0" borderId="0" xfId="0" applyNumberFormat="1" applyFont="1" applyAlignment="1">
      <alignment horizontal="center" vertical="center"/>
    </xf>
    <xf numFmtId="4" fontId="5452" fillId="0" borderId="0" xfId="0" applyNumberFormat="1" applyFont="1" applyAlignment="1">
      <alignment horizontal="center" vertical="center"/>
    </xf>
    <xf numFmtId="164" fontId="5453" fillId="0" borderId="0" xfId="0" applyNumberFormat="1" applyFont="1" applyAlignment="1">
      <alignment horizontal="center" vertical="center"/>
    </xf>
    <xf numFmtId="4" fontId="5454" fillId="0" borderId="0" xfId="0" applyNumberFormat="1" applyFont="1" applyAlignment="1">
      <alignment horizontal="center" vertical="center"/>
    </xf>
    <xf numFmtId="164" fontId="5455" fillId="0" borderId="0" xfId="0" applyNumberFormat="1" applyFont="1" applyAlignment="1">
      <alignment horizontal="center" vertical="center"/>
    </xf>
    <xf numFmtId="4" fontId="5456" fillId="0" borderId="0" xfId="0" applyNumberFormat="1" applyFont="1" applyAlignment="1">
      <alignment horizontal="center" vertical="center"/>
    </xf>
    <xf numFmtId="164" fontId="5457" fillId="0" borderId="0" xfId="0" applyNumberFormat="1" applyFont="1" applyAlignment="1">
      <alignment horizontal="center" vertical="center"/>
    </xf>
    <xf numFmtId="4" fontId="5458" fillId="0" borderId="0" xfId="0" applyNumberFormat="1" applyFont="1" applyAlignment="1">
      <alignment horizontal="center" vertical="center"/>
    </xf>
    <xf numFmtId="164" fontId="5459" fillId="0" borderId="0" xfId="0" applyNumberFormat="1" applyFont="1" applyAlignment="1">
      <alignment horizontal="center" vertical="center"/>
    </xf>
    <xf numFmtId="4" fontId="5460" fillId="0" borderId="0" xfId="0" applyNumberFormat="1" applyFont="1" applyAlignment="1">
      <alignment horizontal="center" vertical="center"/>
    </xf>
    <xf numFmtId="164" fontId="5461" fillId="0" borderId="0" xfId="0" applyNumberFormat="1" applyFont="1" applyAlignment="1">
      <alignment horizontal="center" vertical="center"/>
    </xf>
    <xf numFmtId="4" fontId="5462" fillId="0" borderId="0" xfId="0" applyNumberFormat="1" applyFont="1" applyAlignment="1">
      <alignment horizontal="center" vertical="center"/>
    </xf>
    <xf numFmtId="164" fontId="5463" fillId="0" borderId="0" xfId="0" applyNumberFormat="1" applyFont="1" applyAlignment="1">
      <alignment horizontal="center" vertical="center"/>
    </xf>
    <xf numFmtId="4" fontId="5464" fillId="0" borderId="0" xfId="0" applyNumberFormat="1" applyFont="1" applyAlignment="1">
      <alignment horizontal="center" vertical="center"/>
    </xf>
    <xf numFmtId="164" fontId="5465" fillId="0" borderId="0" xfId="0" applyNumberFormat="1" applyFont="1" applyAlignment="1">
      <alignment horizontal="center" vertical="center"/>
    </xf>
    <xf numFmtId="4" fontId="5466" fillId="0" borderId="0" xfId="0" applyNumberFormat="1" applyFont="1" applyAlignment="1">
      <alignment horizontal="center" vertical="center"/>
    </xf>
    <xf numFmtId="164" fontId="5467" fillId="0" borderId="0" xfId="0" applyNumberFormat="1" applyFont="1" applyAlignment="1">
      <alignment horizontal="center" vertical="center"/>
    </xf>
    <xf numFmtId="4" fontId="5468" fillId="0" borderId="0" xfId="0" applyNumberFormat="1" applyFont="1" applyAlignment="1">
      <alignment horizontal="center" vertical="center"/>
    </xf>
    <xf numFmtId="164" fontId="5469" fillId="0" borderId="0" xfId="0" applyNumberFormat="1" applyFont="1" applyAlignment="1">
      <alignment horizontal="center" vertical="center"/>
    </xf>
    <xf numFmtId="0" fontId="5470" fillId="3" borderId="1" xfId="0" applyFont="1" applyFill="1" applyBorder="1" applyAlignment="1">
      <alignment horizontal="center" vertical="center" wrapText="1"/>
    </xf>
    <xf numFmtId="164" fontId="5470" fillId="3" borderId="1" xfId="0" applyNumberFormat="1" applyFont="1" applyFill="1" applyBorder="1" applyAlignment="1">
      <alignment horizontal="center" vertical="center" wrapText="1"/>
    </xf>
    <xf numFmtId="0" fontId="5471" fillId="0" borderId="0" xfId="0" applyFont="1" applyAlignment="1">
      <alignment horizontal="center" vertical="center" wrapText="1"/>
    </xf>
    <xf numFmtId="4" fontId="5478" fillId="0" borderId="0" xfId="0" applyNumberFormat="1" applyFont="1" applyAlignment="1">
      <alignment horizontal="center" vertical="center"/>
    </xf>
    <xf numFmtId="164" fontId="5479" fillId="0" borderId="0" xfId="0" applyNumberFormat="1" applyFont="1" applyAlignment="1">
      <alignment horizontal="center" vertical="center"/>
    </xf>
    <xf numFmtId="4" fontId="5480" fillId="0" borderId="0" xfId="0" applyNumberFormat="1" applyFont="1" applyAlignment="1">
      <alignment horizontal="center" vertical="center"/>
    </xf>
    <xf numFmtId="164" fontId="5481" fillId="0" borderId="0" xfId="0" applyNumberFormat="1" applyFont="1" applyAlignment="1">
      <alignment horizontal="center" vertical="center"/>
    </xf>
    <xf numFmtId="4" fontId="5482" fillId="0" borderId="0" xfId="0" applyNumberFormat="1" applyFont="1" applyAlignment="1">
      <alignment horizontal="center" vertical="center"/>
    </xf>
    <xf numFmtId="164" fontId="5483" fillId="0" borderId="0" xfId="0" applyNumberFormat="1" applyFont="1" applyAlignment="1">
      <alignment horizontal="center" vertical="center"/>
    </xf>
    <xf numFmtId="4" fontId="5484" fillId="0" borderId="0" xfId="0" applyNumberFormat="1" applyFont="1" applyAlignment="1">
      <alignment horizontal="center" vertical="center"/>
    </xf>
    <xf numFmtId="164" fontId="5485" fillId="0" borderId="0" xfId="0" applyNumberFormat="1" applyFont="1" applyAlignment="1">
      <alignment horizontal="center" vertical="center"/>
    </xf>
    <xf numFmtId="4" fontId="5486" fillId="0" borderId="0" xfId="0" applyNumberFormat="1" applyFont="1" applyAlignment="1">
      <alignment horizontal="center" vertical="center"/>
    </xf>
    <xf numFmtId="164" fontId="5487" fillId="0" borderId="0" xfId="0" applyNumberFormat="1" applyFont="1" applyAlignment="1">
      <alignment horizontal="center" vertical="center"/>
    </xf>
    <xf numFmtId="4" fontId="5488" fillId="0" borderId="0" xfId="0" applyNumberFormat="1" applyFont="1" applyAlignment="1">
      <alignment horizontal="center" vertical="center"/>
    </xf>
    <xf numFmtId="164" fontId="5489" fillId="0" borderId="0" xfId="0" applyNumberFormat="1" applyFont="1" applyAlignment="1">
      <alignment horizontal="center" vertical="center"/>
    </xf>
    <xf numFmtId="4" fontId="5490" fillId="0" borderId="0" xfId="0" applyNumberFormat="1" applyFont="1" applyAlignment="1">
      <alignment horizontal="center" vertical="center"/>
    </xf>
    <xf numFmtId="164" fontId="5491" fillId="0" borderId="0" xfId="0" applyNumberFormat="1" applyFont="1" applyAlignment="1">
      <alignment horizontal="center" vertical="center"/>
    </xf>
    <xf numFmtId="4" fontId="5492" fillId="0" borderId="0" xfId="0" applyNumberFormat="1" applyFont="1" applyAlignment="1">
      <alignment horizontal="center" vertical="center"/>
    </xf>
    <xf numFmtId="164" fontId="5493" fillId="0" borderId="0" xfId="0" applyNumberFormat="1" applyFont="1" applyAlignment="1">
      <alignment horizontal="center" vertical="center"/>
    </xf>
    <xf numFmtId="4" fontId="5494" fillId="0" borderId="0" xfId="0" applyNumberFormat="1" applyFont="1" applyAlignment="1">
      <alignment horizontal="center" vertical="center"/>
    </xf>
    <xf numFmtId="164" fontId="5495" fillId="0" borderId="0" xfId="0" applyNumberFormat="1" applyFont="1" applyAlignment="1">
      <alignment horizontal="center" vertical="center"/>
    </xf>
    <xf numFmtId="4" fontId="5496" fillId="0" borderId="0" xfId="0" applyNumberFormat="1" applyFont="1" applyAlignment="1">
      <alignment horizontal="center" vertical="center"/>
    </xf>
    <xf numFmtId="164" fontId="5497" fillId="0" borderId="0" xfId="0" applyNumberFormat="1" applyFont="1" applyAlignment="1">
      <alignment horizontal="center" vertical="center"/>
    </xf>
    <xf numFmtId="4" fontId="5498" fillId="0" borderId="0" xfId="0" applyNumberFormat="1" applyFont="1" applyAlignment="1">
      <alignment horizontal="center" vertical="center"/>
    </xf>
    <xf numFmtId="164" fontId="5499" fillId="0" borderId="0" xfId="0" applyNumberFormat="1" applyFont="1" applyAlignment="1">
      <alignment horizontal="center" vertical="center"/>
    </xf>
    <xf numFmtId="4" fontId="5500" fillId="0" borderId="0" xfId="0" applyNumberFormat="1" applyFont="1" applyAlignment="1">
      <alignment horizontal="center" vertical="center"/>
    </xf>
    <xf numFmtId="164" fontId="5501" fillId="0" borderId="0" xfId="0" applyNumberFormat="1" applyFont="1" applyAlignment="1">
      <alignment horizontal="center" vertical="center"/>
    </xf>
    <xf numFmtId="4" fontId="5502" fillId="0" borderId="0" xfId="0" applyNumberFormat="1" applyFont="1" applyAlignment="1">
      <alignment horizontal="center" vertical="center"/>
    </xf>
    <xf numFmtId="164" fontId="5503" fillId="0" borderId="0" xfId="0" applyNumberFormat="1" applyFont="1" applyAlignment="1">
      <alignment horizontal="center" vertical="center"/>
    </xf>
    <xf numFmtId="4" fontId="5504" fillId="0" borderId="0" xfId="0" applyNumberFormat="1" applyFont="1" applyAlignment="1">
      <alignment horizontal="center" vertical="center"/>
    </xf>
    <xf numFmtId="164" fontId="5505" fillId="0" borderId="0" xfId="0" applyNumberFormat="1" applyFont="1" applyAlignment="1">
      <alignment horizontal="center" vertical="center"/>
    </xf>
    <xf numFmtId="4" fontId="5506" fillId="0" borderId="0" xfId="0" applyNumberFormat="1" applyFont="1" applyAlignment="1">
      <alignment horizontal="center" vertical="center"/>
    </xf>
    <xf numFmtId="164" fontId="5507" fillId="0" borderId="0" xfId="0" applyNumberFormat="1" applyFont="1" applyAlignment="1">
      <alignment horizontal="center" vertical="center"/>
    </xf>
    <xf numFmtId="4" fontId="5508" fillId="0" borderId="0" xfId="0" applyNumberFormat="1" applyFont="1" applyAlignment="1">
      <alignment horizontal="center" vertical="center"/>
    </xf>
    <xf numFmtId="164" fontId="5509" fillId="0" borderId="0" xfId="0" applyNumberFormat="1" applyFont="1" applyAlignment="1">
      <alignment horizontal="center" vertical="center"/>
    </xf>
    <xf numFmtId="4" fontId="5510" fillId="0" borderId="0" xfId="0" applyNumberFormat="1" applyFont="1" applyAlignment="1">
      <alignment horizontal="center" vertical="center"/>
    </xf>
    <xf numFmtId="164" fontId="5511" fillId="0" borderId="0" xfId="0" applyNumberFormat="1" applyFont="1" applyAlignment="1">
      <alignment horizontal="center" vertical="center"/>
    </xf>
    <xf numFmtId="4" fontId="5512" fillId="0" borderId="0" xfId="0" applyNumberFormat="1" applyFont="1" applyAlignment="1">
      <alignment horizontal="center" vertical="center"/>
    </xf>
    <xf numFmtId="164" fontId="5513" fillId="0" borderId="0" xfId="0" applyNumberFormat="1" applyFont="1" applyAlignment="1">
      <alignment horizontal="center" vertical="center"/>
    </xf>
    <xf numFmtId="4" fontId="5514" fillId="0" borderId="0" xfId="0" applyNumberFormat="1" applyFont="1" applyAlignment="1">
      <alignment horizontal="center" vertical="center"/>
    </xf>
    <xf numFmtId="164" fontId="5515" fillId="0" borderId="0" xfId="0" applyNumberFormat="1" applyFont="1" applyAlignment="1">
      <alignment horizontal="center" vertical="center"/>
    </xf>
    <xf numFmtId="4" fontId="5516" fillId="0" borderId="0" xfId="0" applyNumberFormat="1" applyFont="1" applyAlignment="1">
      <alignment horizontal="center" vertical="center"/>
    </xf>
    <xf numFmtId="164" fontId="5517" fillId="0" borderId="0" xfId="0" applyNumberFormat="1" applyFont="1" applyAlignment="1">
      <alignment horizontal="center" vertical="center"/>
    </xf>
    <xf numFmtId="4" fontId="5518" fillId="0" borderId="0" xfId="0" applyNumberFormat="1" applyFont="1" applyAlignment="1">
      <alignment horizontal="center" vertical="center"/>
    </xf>
    <xf numFmtId="164" fontId="5519" fillId="0" borderId="0" xfId="0" applyNumberFormat="1" applyFont="1" applyAlignment="1">
      <alignment horizontal="center" vertical="center"/>
    </xf>
    <xf numFmtId="4" fontId="5520" fillId="0" borderId="0" xfId="0" applyNumberFormat="1" applyFont="1" applyAlignment="1">
      <alignment horizontal="center" vertical="center"/>
    </xf>
    <xf numFmtId="164" fontId="5521" fillId="0" borderId="0" xfId="0" applyNumberFormat="1" applyFont="1" applyAlignment="1">
      <alignment horizontal="center" vertical="center"/>
    </xf>
    <xf numFmtId="4" fontId="5522" fillId="0" borderId="0" xfId="0" applyNumberFormat="1" applyFont="1" applyAlignment="1">
      <alignment horizontal="center" vertical="center"/>
    </xf>
    <xf numFmtId="164" fontId="5523" fillId="0" borderId="0" xfId="0" applyNumberFormat="1" applyFont="1" applyAlignment="1">
      <alignment horizontal="center" vertical="center"/>
    </xf>
    <xf numFmtId="4" fontId="5524" fillId="0" borderId="0" xfId="0" applyNumberFormat="1" applyFont="1" applyAlignment="1">
      <alignment horizontal="center" vertical="center"/>
    </xf>
    <xf numFmtId="164" fontId="5525" fillId="0" borderId="0" xfId="0" applyNumberFormat="1" applyFont="1" applyAlignment="1">
      <alignment horizontal="center" vertical="center"/>
    </xf>
    <xf numFmtId="4" fontId="5526" fillId="0" borderId="0" xfId="0" applyNumberFormat="1" applyFont="1" applyAlignment="1">
      <alignment horizontal="center" vertical="center"/>
    </xf>
    <xf numFmtId="164" fontId="5527" fillId="0" borderId="0" xfId="0" applyNumberFormat="1" applyFont="1" applyAlignment="1">
      <alignment horizontal="center" vertical="center"/>
    </xf>
    <xf numFmtId="0" fontId="5528" fillId="0" borderId="0" xfId="0" applyFont="1" applyAlignment="1">
      <alignment horizontal="center" vertical="center" wrapText="1"/>
    </xf>
    <xf numFmtId="4" fontId="5535" fillId="0" borderId="0" xfId="0" applyNumberFormat="1" applyFont="1" applyAlignment="1">
      <alignment horizontal="center" vertical="center"/>
    </xf>
    <xf numFmtId="164" fontId="5536" fillId="0" borderId="0" xfId="0" applyNumberFormat="1" applyFont="1" applyAlignment="1">
      <alignment horizontal="center" vertical="center"/>
    </xf>
    <xf numFmtId="4" fontId="5537" fillId="0" borderId="0" xfId="0" applyNumberFormat="1" applyFont="1" applyAlignment="1">
      <alignment horizontal="center" vertical="center"/>
    </xf>
    <xf numFmtId="164" fontId="5538" fillId="0" borderId="0" xfId="0" applyNumberFormat="1" applyFont="1" applyAlignment="1">
      <alignment horizontal="center" vertical="center"/>
    </xf>
    <xf numFmtId="4" fontId="5539" fillId="0" borderId="0" xfId="0" applyNumberFormat="1" applyFont="1" applyAlignment="1">
      <alignment horizontal="center" vertical="center"/>
    </xf>
    <xf numFmtId="164" fontId="5540" fillId="0" borderId="0" xfId="0" applyNumberFormat="1" applyFont="1" applyAlignment="1">
      <alignment horizontal="center" vertical="center"/>
    </xf>
    <xf numFmtId="4" fontId="5541" fillId="0" borderId="0" xfId="0" applyNumberFormat="1" applyFont="1" applyAlignment="1">
      <alignment horizontal="center" vertical="center"/>
    </xf>
    <xf numFmtId="164" fontId="5542" fillId="0" borderId="0" xfId="0" applyNumberFormat="1" applyFont="1" applyAlignment="1">
      <alignment horizontal="center" vertical="center"/>
    </xf>
    <xf numFmtId="4" fontId="5543" fillId="0" borderId="0" xfId="0" applyNumberFormat="1" applyFont="1" applyAlignment="1">
      <alignment horizontal="center" vertical="center"/>
    </xf>
    <xf numFmtId="164" fontId="5544" fillId="0" borderId="0" xfId="0" applyNumberFormat="1" applyFont="1" applyAlignment="1">
      <alignment horizontal="center" vertical="center"/>
    </xf>
    <xf numFmtId="4" fontId="5545" fillId="0" borderId="0" xfId="0" applyNumberFormat="1" applyFont="1" applyAlignment="1">
      <alignment horizontal="center" vertical="center"/>
    </xf>
    <xf numFmtId="164" fontId="5546" fillId="0" borderId="0" xfId="0" applyNumberFormat="1" applyFont="1" applyAlignment="1">
      <alignment horizontal="center" vertical="center"/>
    </xf>
    <xf numFmtId="4" fontId="5547" fillId="0" borderId="0" xfId="0" applyNumberFormat="1" applyFont="1" applyAlignment="1">
      <alignment horizontal="center" vertical="center"/>
    </xf>
    <xf numFmtId="164" fontId="5548" fillId="0" borderId="0" xfId="0" applyNumberFormat="1" applyFont="1" applyAlignment="1">
      <alignment horizontal="center" vertical="center"/>
    </xf>
    <xf numFmtId="4" fontId="5549" fillId="0" borderId="0" xfId="0" applyNumberFormat="1" applyFont="1" applyAlignment="1">
      <alignment horizontal="center" vertical="center"/>
    </xf>
    <xf numFmtId="164" fontId="5550" fillId="0" borderId="0" xfId="0" applyNumberFormat="1" applyFont="1" applyAlignment="1">
      <alignment horizontal="center" vertical="center"/>
    </xf>
    <xf numFmtId="4" fontId="5551" fillId="0" borderId="0" xfId="0" applyNumberFormat="1" applyFont="1" applyAlignment="1">
      <alignment horizontal="center" vertical="center"/>
    </xf>
    <xf numFmtId="164" fontId="5552" fillId="0" borderId="0" xfId="0" applyNumberFormat="1" applyFont="1" applyAlignment="1">
      <alignment horizontal="center" vertical="center"/>
    </xf>
    <xf numFmtId="4" fontId="5553" fillId="0" borderId="0" xfId="0" applyNumberFormat="1" applyFont="1" applyAlignment="1">
      <alignment horizontal="center" vertical="center"/>
    </xf>
    <xf numFmtId="164" fontId="5554" fillId="0" borderId="0" xfId="0" applyNumberFormat="1" applyFont="1" applyAlignment="1">
      <alignment horizontal="center" vertical="center"/>
    </xf>
    <xf numFmtId="4" fontId="5555" fillId="0" borderId="0" xfId="0" applyNumberFormat="1" applyFont="1" applyAlignment="1">
      <alignment horizontal="center" vertical="center"/>
    </xf>
    <xf numFmtId="164" fontId="5556" fillId="0" borderId="0" xfId="0" applyNumberFormat="1" applyFont="1" applyAlignment="1">
      <alignment horizontal="center" vertical="center"/>
    </xf>
    <xf numFmtId="4" fontId="5557" fillId="0" borderId="0" xfId="0" applyNumberFormat="1" applyFont="1" applyAlignment="1">
      <alignment horizontal="center" vertical="center"/>
    </xf>
    <xf numFmtId="164" fontId="5558" fillId="0" borderId="0" xfId="0" applyNumberFormat="1" applyFont="1" applyAlignment="1">
      <alignment horizontal="center" vertical="center"/>
    </xf>
    <xf numFmtId="4" fontId="5559" fillId="0" borderId="0" xfId="0" applyNumberFormat="1" applyFont="1" applyAlignment="1">
      <alignment horizontal="center" vertical="center"/>
    </xf>
    <xf numFmtId="164" fontId="5560" fillId="0" borderId="0" xfId="0" applyNumberFormat="1" applyFont="1" applyAlignment="1">
      <alignment horizontal="center" vertical="center"/>
    </xf>
    <xf numFmtId="4" fontId="5561" fillId="0" borderId="0" xfId="0" applyNumberFormat="1" applyFont="1" applyAlignment="1">
      <alignment horizontal="center" vertical="center"/>
    </xf>
    <xf numFmtId="164" fontId="5562" fillId="0" borderId="0" xfId="0" applyNumberFormat="1" applyFont="1" applyAlignment="1">
      <alignment horizontal="center" vertical="center"/>
    </xf>
    <xf numFmtId="4" fontId="5563" fillId="0" borderId="0" xfId="0" applyNumberFormat="1" applyFont="1" applyAlignment="1">
      <alignment horizontal="center" vertical="center"/>
    </xf>
    <xf numFmtId="164" fontId="5564" fillId="0" borderId="0" xfId="0" applyNumberFormat="1" applyFont="1" applyAlignment="1">
      <alignment horizontal="center" vertical="center"/>
    </xf>
    <xf numFmtId="4" fontId="5565" fillId="0" borderId="0" xfId="0" applyNumberFormat="1" applyFont="1" applyAlignment="1">
      <alignment horizontal="center" vertical="center"/>
    </xf>
    <xf numFmtId="164" fontId="5566" fillId="0" borderId="0" xfId="0" applyNumberFormat="1" applyFont="1" applyAlignment="1">
      <alignment horizontal="center" vertical="center"/>
    </xf>
    <xf numFmtId="4" fontId="5567" fillId="0" borderId="0" xfId="0" applyNumberFormat="1" applyFont="1" applyAlignment="1">
      <alignment horizontal="center" vertical="center"/>
    </xf>
    <xf numFmtId="164" fontId="5568" fillId="0" borderId="0" xfId="0" applyNumberFormat="1" applyFont="1" applyAlignment="1">
      <alignment horizontal="center" vertical="center"/>
    </xf>
    <xf numFmtId="4" fontId="5569" fillId="0" borderId="0" xfId="0" applyNumberFormat="1" applyFont="1" applyAlignment="1">
      <alignment horizontal="center" vertical="center"/>
    </xf>
    <xf numFmtId="164" fontId="5570" fillId="0" borderId="0" xfId="0" applyNumberFormat="1" applyFont="1" applyAlignment="1">
      <alignment horizontal="center" vertical="center"/>
    </xf>
    <xf numFmtId="4" fontId="5571" fillId="0" borderId="0" xfId="0" applyNumberFormat="1" applyFont="1" applyAlignment="1">
      <alignment horizontal="center" vertical="center"/>
    </xf>
    <xf numFmtId="164" fontId="5572" fillId="0" borderId="0" xfId="0" applyNumberFormat="1" applyFont="1" applyAlignment="1">
      <alignment horizontal="center" vertical="center"/>
    </xf>
    <xf numFmtId="4" fontId="5573" fillId="0" borderId="0" xfId="0" applyNumberFormat="1" applyFont="1" applyAlignment="1">
      <alignment horizontal="center" vertical="center"/>
    </xf>
    <xf numFmtId="164" fontId="5574" fillId="0" borderId="0" xfId="0" applyNumberFormat="1" applyFont="1" applyAlignment="1">
      <alignment horizontal="center" vertical="center"/>
    </xf>
    <xf numFmtId="4" fontId="5575" fillId="0" borderId="0" xfId="0" applyNumberFormat="1" applyFont="1" applyAlignment="1">
      <alignment horizontal="center" vertical="center"/>
    </xf>
    <xf numFmtId="164" fontId="5576" fillId="0" borderId="0" xfId="0" applyNumberFormat="1" applyFont="1" applyAlignment="1">
      <alignment horizontal="center" vertical="center"/>
    </xf>
    <xf numFmtId="4" fontId="5577" fillId="0" borderId="0" xfId="0" applyNumberFormat="1" applyFont="1" applyAlignment="1">
      <alignment horizontal="center" vertical="center"/>
    </xf>
    <xf numFmtId="164" fontId="5578" fillId="0" borderId="0" xfId="0" applyNumberFormat="1" applyFont="1" applyAlignment="1">
      <alignment horizontal="center" vertical="center"/>
    </xf>
    <xf numFmtId="4" fontId="5579" fillId="0" borderId="0" xfId="0" applyNumberFormat="1" applyFont="1" applyAlignment="1">
      <alignment horizontal="center" vertical="center"/>
    </xf>
    <xf numFmtId="164" fontId="5580" fillId="0" borderId="0" xfId="0" applyNumberFormat="1" applyFont="1" applyAlignment="1">
      <alignment horizontal="center" vertical="center"/>
    </xf>
    <xf numFmtId="4" fontId="5581" fillId="0" borderId="0" xfId="0" applyNumberFormat="1" applyFont="1" applyAlignment="1">
      <alignment horizontal="center" vertical="center"/>
    </xf>
    <xf numFmtId="164" fontId="5582" fillId="0" borderId="0" xfId="0" applyNumberFormat="1" applyFont="1" applyAlignment="1">
      <alignment horizontal="center" vertical="center"/>
    </xf>
    <xf numFmtId="4" fontId="5583" fillId="0" borderId="0" xfId="0" applyNumberFormat="1" applyFont="1" applyAlignment="1">
      <alignment horizontal="center" vertical="center"/>
    </xf>
    <xf numFmtId="164" fontId="5584" fillId="0" borderId="0" xfId="0" applyNumberFormat="1" applyFont="1" applyAlignment="1">
      <alignment horizontal="center" vertical="center"/>
    </xf>
    <xf numFmtId="0" fontId="5585" fillId="0" borderId="0" xfId="0" applyFont="1" applyAlignment="1">
      <alignment horizontal="center" vertical="center" wrapText="1"/>
    </xf>
    <xf numFmtId="4" fontId="5592" fillId="0" borderId="0" xfId="0" applyNumberFormat="1" applyFont="1" applyAlignment="1">
      <alignment horizontal="center" vertical="center"/>
    </xf>
    <xf numFmtId="164" fontId="5593" fillId="0" borderId="0" xfId="0" applyNumberFormat="1" applyFont="1" applyAlignment="1">
      <alignment horizontal="center" vertical="center"/>
    </xf>
    <xf numFmtId="4" fontId="5594" fillId="0" borderId="0" xfId="0" applyNumberFormat="1" applyFont="1" applyAlignment="1">
      <alignment horizontal="center" vertical="center"/>
    </xf>
    <xf numFmtId="164" fontId="5595" fillId="0" borderId="0" xfId="0" applyNumberFormat="1" applyFont="1" applyAlignment="1">
      <alignment horizontal="center" vertical="center"/>
    </xf>
    <xf numFmtId="4" fontId="5596" fillId="0" borderId="0" xfId="0" applyNumberFormat="1" applyFont="1" applyAlignment="1">
      <alignment horizontal="center" vertical="center"/>
    </xf>
    <xf numFmtId="164" fontId="5597" fillId="0" borderId="0" xfId="0" applyNumberFormat="1" applyFont="1" applyAlignment="1">
      <alignment horizontal="center" vertical="center"/>
    </xf>
    <xf numFmtId="4" fontId="5598" fillId="0" borderId="0" xfId="0" applyNumberFormat="1" applyFont="1" applyAlignment="1">
      <alignment horizontal="center" vertical="center"/>
    </xf>
    <xf numFmtId="164" fontId="5599" fillId="0" borderId="0" xfId="0" applyNumberFormat="1" applyFont="1" applyAlignment="1">
      <alignment horizontal="center" vertical="center"/>
    </xf>
    <xf numFmtId="4" fontId="5600" fillId="0" borderId="0" xfId="0" applyNumberFormat="1" applyFont="1" applyAlignment="1">
      <alignment horizontal="center" vertical="center"/>
    </xf>
    <xf numFmtId="164" fontId="5601" fillId="0" borderId="0" xfId="0" applyNumberFormat="1" applyFont="1" applyAlignment="1">
      <alignment horizontal="center" vertical="center"/>
    </xf>
    <xf numFmtId="4" fontId="5602" fillId="0" borderId="0" xfId="0" applyNumberFormat="1" applyFont="1" applyAlignment="1">
      <alignment horizontal="center" vertical="center"/>
    </xf>
    <xf numFmtId="164" fontId="5603" fillId="0" borderId="0" xfId="0" applyNumberFormat="1" applyFont="1" applyAlignment="1">
      <alignment horizontal="center" vertical="center"/>
    </xf>
    <xf numFmtId="4" fontId="5604" fillId="0" borderId="0" xfId="0" applyNumberFormat="1" applyFont="1" applyAlignment="1">
      <alignment horizontal="center" vertical="center"/>
    </xf>
    <xf numFmtId="164" fontId="5605" fillId="0" borderId="0" xfId="0" applyNumberFormat="1" applyFont="1" applyAlignment="1">
      <alignment horizontal="center" vertical="center"/>
    </xf>
    <xf numFmtId="4" fontId="5606" fillId="0" borderId="0" xfId="0" applyNumberFormat="1" applyFont="1" applyAlignment="1">
      <alignment horizontal="center" vertical="center"/>
    </xf>
    <xf numFmtId="164" fontId="5607" fillId="0" borderId="0" xfId="0" applyNumberFormat="1" applyFont="1" applyAlignment="1">
      <alignment horizontal="center" vertical="center"/>
    </xf>
    <xf numFmtId="4" fontId="5608" fillId="0" borderId="0" xfId="0" applyNumberFormat="1" applyFont="1" applyAlignment="1">
      <alignment horizontal="center" vertical="center"/>
    </xf>
    <xf numFmtId="164" fontId="5609" fillId="0" borderId="0" xfId="0" applyNumberFormat="1" applyFont="1" applyAlignment="1">
      <alignment horizontal="center" vertical="center"/>
    </xf>
    <xf numFmtId="4" fontId="5610" fillId="0" borderId="0" xfId="0" applyNumberFormat="1" applyFont="1" applyAlignment="1">
      <alignment horizontal="center" vertical="center"/>
    </xf>
    <xf numFmtId="164" fontId="5611" fillId="0" borderId="0" xfId="0" applyNumberFormat="1" applyFont="1" applyAlignment="1">
      <alignment horizontal="center" vertical="center"/>
    </xf>
    <xf numFmtId="4" fontId="5612" fillId="0" borderId="0" xfId="0" applyNumberFormat="1" applyFont="1" applyAlignment="1">
      <alignment horizontal="center" vertical="center"/>
    </xf>
    <xf numFmtId="164" fontId="5613" fillId="0" borderId="0" xfId="0" applyNumberFormat="1" applyFont="1" applyAlignment="1">
      <alignment horizontal="center" vertical="center"/>
    </xf>
    <xf numFmtId="4" fontId="5614" fillId="0" borderId="0" xfId="0" applyNumberFormat="1" applyFont="1" applyAlignment="1">
      <alignment horizontal="center" vertical="center"/>
    </xf>
    <xf numFmtId="164" fontId="5615" fillId="0" borderId="0" xfId="0" applyNumberFormat="1" applyFont="1" applyAlignment="1">
      <alignment horizontal="center" vertical="center"/>
    </xf>
    <xf numFmtId="4" fontId="5616" fillId="0" borderId="0" xfId="0" applyNumberFormat="1" applyFont="1" applyAlignment="1">
      <alignment horizontal="center" vertical="center"/>
    </xf>
    <xf numFmtId="164" fontId="5617" fillId="0" borderId="0" xfId="0" applyNumberFormat="1" applyFont="1" applyAlignment="1">
      <alignment horizontal="center" vertical="center"/>
    </xf>
    <xf numFmtId="4" fontId="5618" fillId="0" borderId="0" xfId="0" applyNumberFormat="1" applyFont="1" applyAlignment="1">
      <alignment horizontal="center" vertical="center"/>
    </xf>
    <xf numFmtId="164" fontId="5619" fillId="0" borderId="0" xfId="0" applyNumberFormat="1" applyFont="1" applyAlignment="1">
      <alignment horizontal="center" vertical="center"/>
    </xf>
    <xf numFmtId="4" fontId="5620" fillId="0" borderId="0" xfId="0" applyNumberFormat="1" applyFont="1" applyAlignment="1">
      <alignment horizontal="center" vertical="center"/>
    </xf>
    <xf numFmtId="164" fontId="5621" fillId="0" borderId="0" xfId="0" applyNumberFormat="1" applyFont="1" applyAlignment="1">
      <alignment horizontal="center" vertical="center"/>
    </xf>
    <xf numFmtId="4" fontId="5622" fillId="0" borderId="0" xfId="0" applyNumberFormat="1" applyFont="1" applyAlignment="1">
      <alignment horizontal="center" vertical="center"/>
    </xf>
    <xf numFmtId="164" fontId="5623" fillId="0" borderId="0" xfId="0" applyNumberFormat="1" applyFont="1" applyAlignment="1">
      <alignment horizontal="center" vertical="center"/>
    </xf>
    <xf numFmtId="4" fontId="5624" fillId="0" borderId="0" xfId="0" applyNumberFormat="1" applyFont="1" applyAlignment="1">
      <alignment horizontal="center" vertical="center"/>
    </xf>
    <xf numFmtId="164" fontId="5625" fillId="0" borderId="0" xfId="0" applyNumberFormat="1" applyFont="1" applyAlignment="1">
      <alignment horizontal="center" vertical="center"/>
    </xf>
    <xf numFmtId="4" fontId="5626" fillId="0" borderId="0" xfId="0" applyNumberFormat="1" applyFont="1" applyAlignment="1">
      <alignment horizontal="center" vertical="center"/>
    </xf>
    <xf numFmtId="164" fontId="5627" fillId="0" borderId="0" xfId="0" applyNumberFormat="1" applyFont="1" applyAlignment="1">
      <alignment horizontal="center" vertical="center"/>
    </xf>
    <xf numFmtId="4" fontId="5628" fillId="0" borderId="0" xfId="0" applyNumberFormat="1" applyFont="1" applyAlignment="1">
      <alignment horizontal="center" vertical="center"/>
    </xf>
    <xf numFmtId="164" fontId="5629" fillId="0" borderId="0" xfId="0" applyNumberFormat="1" applyFont="1" applyAlignment="1">
      <alignment horizontal="center" vertical="center"/>
    </xf>
    <xf numFmtId="4" fontId="5630" fillId="0" borderId="0" xfId="0" applyNumberFormat="1" applyFont="1" applyAlignment="1">
      <alignment horizontal="center" vertical="center"/>
    </xf>
    <xf numFmtId="164" fontId="5631" fillId="0" borderId="0" xfId="0" applyNumberFormat="1" applyFont="1" applyAlignment="1">
      <alignment horizontal="center" vertical="center"/>
    </xf>
    <xf numFmtId="4" fontId="5632" fillId="0" borderId="0" xfId="0" applyNumberFormat="1" applyFont="1" applyAlignment="1">
      <alignment horizontal="center" vertical="center"/>
    </xf>
    <xf numFmtId="164" fontId="5633" fillId="0" borderId="0" xfId="0" applyNumberFormat="1" applyFont="1" applyAlignment="1">
      <alignment horizontal="center" vertical="center"/>
    </xf>
    <xf numFmtId="4" fontId="5634" fillId="0" borderId="0" xfId="0" applyNumberFormat="1" applyFont="1" applyAlignment="1">
      <alignment horizontal="center" vertical="center"/>
    </xf>
    <xf numFmtId="164" fontId="5635" fillId="0" borderId="0" xfId="0" applyNumberFormat="1" applyFont="1" applyAlignment="1">
      <alignment horizontal="center" vertical="center"/>
    </xf>
    <xf numFmtId="4" fontId="5636" fillId="0" borderId="0" xfId="0" applyNumberFormat="1" applyFont="1" applyAlignment="1">
      <alignment horizontal="center" vertical="center"/>
    </xf>
    <xf numFmtId="164" fontId="5637" fillId="0" borderId="0" xfId="0" applyNumberFormat="1" applyFont="1" applyAlignment="1">
      <alignment horizontal="center" vertical="center"/>
    </xf>
    <xf numFmtId="4" fontId="5638" fillId="0" borderId="0" xfId="0" applyNumberFormat="1" applyFont="1" applyAlignment="1">
      <alignment horizontal="center" vertical="center"/>
    </xf>
    <xf numFmtId="164" fontId="5639" fillId="0" borderId="0" xfId="0" applyNumberFormat="1" applyFont="1" applyAlignment="1">
      <alignment horizontal="center" vertical="center"/>
    </xf>
    <xf numFmtId="4" fontId="5640" fillId="0" borderId="0" xfId="0" applyNumberFormat="1" applyFont="1" applyAlignment="1">
      <alignment horizontal="center" vertical="center"/>
    </xf>
    <xf numFmtId="164" fontId="5641" fillId="0" borderId="0" xfId="0" applyNumberFormat="1" applyFont="1" applyAlignment="1">
      <alignment horizontal="center" vertical="center"/>
    </xf>
    <xf numFmtId="0" fontId="5642" fillId="0" borderId="0" xfId="0" applyFont="1" applyAlignment="1">
      <alignment horizontal="center" vertical="center" wrapText="1"/>
    </xf>
    <xf numFmtId="4" fontId="5649" fillId="0" borderId="0" xfId="0" applyNumberFormat="1" applyFont="1" applyAlignment="1">
      <alignment horizontal="center" vertical="center"/>
    </xf>
    <xf numFmtId="164" fontId="5650" fillId="0" borderId="0" xfId="0" applyNumberFormat="1" applyFont="1" applyAlignment="1">
      <alignment horizontal="center" vertical="center"/>
    </xf>
    <xf numFmtId="4" fontId="5651" fillId="0" borderId="0" xfId="0" applyNumberFormat="1" applyFont="1" applyAlignment="1">
      <alignment horizontal="center" vertical="center"/>
    </xf>
    <xf numFmtId="164" fontId="5652" fillId="0" borderId="0" xfId="0" applyNumberFormat="1" applyFont="1" applyAlignment="1">
      <alignment horizontal="center" vertical="center"/>
    </xf>
    <xf numFmtId="4" fontId="5653" fillId="0" borderId="0" xfId="0" applyNumberFormat="1" applyFont="1" applyAlignment="1">
      <alignment horizontal="center" vertical="center"/>
    </xf>
    <xf numFmtId="164" fontId="5654" fillId="0" borderId="0" xfId="0" applyNumberFormat="1" applyFont="1" applyAlignment="1">
      <alignment horizontal="center" vertical="center"/>
    </xf>
    <xf numFmtId="4" fontId="5655" fillId="0" borderId="0" xfId="0" applyNumberFormat="1" applyFont="1" applyAlignment="1">
      <alignment horizontal="center" vertical="center"/>
    </xf>
    <xf numFmtId="164" fontId="5656" fillId="0" borderId="0" xfId="0" applyNumberFormat="1" applyFont="1" applyAlignment="1">
      <alignment horizontal="center" vertical="center"/>
    </xf>
    <xf numFmtId="4" fontId="5657" fillId="0" borderId="0" xfId="0" applyNumberFormat="1" applyFont="1" applyAlignment="1">
      <alignment horizontal="center" vertical="center"/>
    </xf>
    <xf numFmtId="164" fontId="5658" fillId="0" borderId="0" xfId="0" applyNumberFormat="1" applyFont="1" applyAlignment="1">
      <alignment horizontal="center" vertical="center"/>
    </xf>
    <xf numFmtId="4" fontId="5659" fillId="0" borderId="0" xfId="0" applyNumberFormat="1" applyFont="1" applyAlignment="1">
      <alignment horizontal="center" vertical="center"/>
    </xf>
    <xf numFmtId="164" fontId="5660" fillId="0" borderId="0" xfId="0" applyNumberFormat="1" applyFont="1" applyAlignment="1">
      <alignment horizontal="center" vertical="center"/>
    </xf>
    <xf numFmtId="4" fontId="5661" fillId="0" borderId="0" xfId="0" applyNumberFormat="1" applyFont="1" applyAlignment="1">
      <alignment horizontal="center" vertical="center"/>
    </xf>
    <xf numFmtId="164" fontId="5662" fillId="0" borderId="0" xfId="0" applyNumberFormat="1" applyFont="1" applyAlignment="1">
      <alignment horizontal="center" vertical="center"/>
    </xf>
    <xf numFmtId="4" fontId="5663" fillId="0" borderId="0" xfId="0" applyNumberFormat="1" applyFont="1" applyAlignment="1">
      <alignment horizontal="center" vertical="center"/>
    </xf>
    <xf numFmtId="164" fontId="5664" fillId="0" borderId="0" xfId="0" applyNumberFormat="1" applyFont="1" applyAlignment="1">
      <alignment horizontal="center" vertical="center"/>
    </xf>
    <xf numFmtId="4" fontId="5665" fillId="0" borderId="0" xfId="0" applyNumberFormat="1" applyFont="1" applyAlignment="1">
      <alignment horizontal="center" vertical="center"/>
    </xf>
    <xf numFmtId="164" fontId="5666" fillId="0" borderId="0" xfId="0" applyNumberFormat="1" applyFont="1" applyAlignment="1">
      <alignment horizontal="center" vertical="center"/>
    </xf>
    <xf numFmtId="4" fontId="5667" fillId="0" borderId="0" xfId="0" applyNumberFormat="1" applyFont="1" applyAlignment="1">
      <alignment horizontal="center" vertical="center"/>
    </xf>
    <xf numFmtId="164" fontId="5668" fillId="0" borderId="0" xfId="0" applyNumberFormat="1" applyFont="1" applyAlignment="1">
      <alignment horizontal="center" vertical="center"/>
    </xf>
    <xf numFmtId="4" fontId="5669" fillId="0" borderId="0" xfId="0" applyNumberFormat="1" applyFont="1" applyAlignment="1">
      <alignment horizontal="center" vertical="center"/>
    </xf>
    <xf numFmtId="164" fontId="5670" fillId="0" borderId="0" xfId="0" applyNumberFormat="1" applyFont="1" applyAlignment="1">
      <alignment horizontal="center" vertical="center"/>
    </xf>
    <xf numFmtId="4" fontId="5671" fillId="0" borderId="0" xfId="0" applyNumberFormat="1" applyFont="1" applyAlignment="1">
      <alignment horizontal="center" vertical="center"/>
    </xf>
    <xf numFmtId="164" fontId="5672" fillId="0" borderId="0" xfId="0" applyNumberFormat="1" applyFont="1" applyAlignment="1">
      <alignment horizontal="center" vertical="center"/>
    </xf>
    <xf numFmtId="4" fontId="5673" fillId="0" borderId="0" xfId="0" applyNumberFormat="1" applyFont="1" applyAlignment="1">
      <alignment horizontal="center" vertical="center"/>
    </xf>
    <xf numFmtId="164" fontId="5674" fillId="0" borderId="0" xfId="0" applyNumberFormat="1" applyFont="1" applyAlignment="1">
      <alignment horizontal="center" vertical="center"/>
    </xf>
    <xf numFmtId="4" fontId="5675" fillId="0" borderId="0" xfId="0" applyNumberFormat="1" applyFont="1" applyAlignment="1">
      <alignment horizontal="center" vertical="center"/>
    </xf>
    <xf numFmtId="164" fontId="5676" fillId="0" borderId="0" xfId="0" applyNumberFormat="1" applyFont="1" applyAlignment="1">
      <alignment horizontal="center" vertical="center"/>
    </xf>
    <xf numFmtId="4" fontId="5677" fillId="0" borderId="0" xfId="0" applyNumberFormat="1" applyFont="1" applyAlignment="1">
      <alignment horizontal="center" vertical="center"/>
    </xf>
    <xf numFmtId="164" fontId="5678" fillId="0" borderId="0" xfId="0" applyNumberFormat="1" applyFont="1" applyAlignment="1">
      <alignment horizontal="center" vertical="center"/>
    </xf>
    <xf numFmtId="4" fontId="5679" fillId="0" borderId="0" xfId="0" applyNumberFormat="1" applyFont="1" applyAlignment="1">
      <alignment horizontal="center" vertical="center"/>
    </xf>
    <xf numFmtId="164" fontId="5680" fillId="0" borderId="0" xfId="0" applyNumberFormat="1" applyFont="1" applyAlignment="1">
      <alignment horizontal="center" vertical="center"/>
    </xf>
    <xf numFmtId="4" fontId="5681" fillId="0" borderId="0" xfId="0" applyNumberFormat="1" applyFont="1" applyAlignment="1">
      <alignment horizontal="center" vertical="center"/>
    </xf>
    <xf numFmtId="164" fontId="5682" fillId="0" borderId="0" xfId="0" applyNumberFormat="1" applyFont="1" applyAlignment="1">
      <alignment horizontal="center" vertical="center"/>
    </xf>
    <xf numFmtId="4" fontId="5683" fillId="0" borderId="0" xfId="0" applyNumberFormat="1" applyFont="1" applyAlignment="1">
      <alignment horizontal="center" vertical="center"/>
    </xf>
    <xf numFmtId="164" fontId="5684" fillId="0" borderId="0" xfId="0" applyNumberFormat="1" applyFont="1" applyAlignment="1">
      <alignment horizontal="center" vertical="center"/>
    </xf>
    <xf numFmtId="4" fontId="5685" fillId="0" borderId="0" xfId="0" applyNumberFormat="1" applyFont="1" applyAlignment="1">
      <alignment horizontal="center" vertical="center"/>
    </xf>
    <xf numFmtId="164" fontId="5686" fillId="0" borderId="0" xfId="0" applyNumberFormat="1" applyFont="1" applyAlignment="1">
      <alignment horizontal="center" vertical="center"/>
    </xf>
    <xf numFmtId="4" fontId="5687" fillId="0" borderId="0" xfId="0" applyNumberFormat="1" applyFont="1" applyAlignment="1">
      <alignment horizontal="center" vertical="center"/>
    </xf>
    <xf numFmtId="164" fontId="5688" fillId="0" borderId="0" xfId="0" applyNumberFormat="1" applyFont="1" applyAlignment="1">
      <alignment horizontal="center" vertical="center"/>
    </xf>
    <xf numFmtId="4" fontId="5689" fillId="0" borderId="0" xfId="0" applyNumberFormat="1" applyFont="1" applyAlignment="1">
      <alignment horizontal="center" vertical="center"/>
    </xf>
    <xf numFmtId="164" fontId="5690" fillId="0" borderId="0" xfId="0" applyNumberFormat="1" applyFont="1" applyAlignment="1">
      <alignment horizontal="center" vertical="center"/>
    </xf>
    <xf numFmtId="4" fontId="5691" fillId="0" borderId="0" xfId="0" applyNumberFormat="1" applyFont="1" applyAlignment="1">
      <alignment horizontal="center" vertical="center"/>
    </xf>
    <xf numFmtId="164" fontId="5692" fillId="0" borderId="0" xfId="0" applyNumberFormat="1" applyFont="1" applyAlignment="1">
      <alignment horizontal="center" vertical="center"/>
    </xf>
    <xf numFmtId="4" fontId="5693" fillId="0" borderId="0" xfId="0" applyNumberFormat="1" applyFont="1" applyAlignment="1">
      <alignment horizontal="center" vertical="center"/>
    </xf>
    <xf numFmtId="164" fontId="5694" fillId="0" borderId="0" xfId="0" applyNumberFormat="1" applyFont="1" applyAlignment="1">
      <alignment horizontal="center" vertical="center"/>
    </xf>
    <xf numFmtId="4" fontId="5695" fillId="0" borderId="0" xfId="0" applyNumberFormat="1" applyFont="1" applyAlignment="1">
      <alignment horizontal="center" vertical="center"/>
    </xf>
    <xf numFmtId="164" fontId="5696" fillId="0" borderId="0" xfId="0" applyNumberFormat="1" applyFont="1" applyAlignment="1">
      <alignment horizontal="center" vertical="center"/>
    </xf>
    <xf numFmtId="4" fontId="5697" fillId="0" borderId="0" xfId="0" applyNumberFormat="1" applyFont="1" applyAlignment="1">
      <alignment horizontal="center" vertical="center"/>
    </xf>
    <xf numFmtId="164" fontId="5698" fillId="0" borderId="0" xfId="0" applyNumberFormat="1" applyFont="1" applyAlignment="1">
      <alignment horizontal="center" vertical="center"/>
    </xf>
    <xf numFmtId="0" fontId="5699" fillId="0" borderId="0" xfId="0" applyFont="1" applyAlignment="1">
      <alignment horizontal="center" vertical="center" wrapText="1"/>
    </xf>
    <xf numFmtId="4" fontId="5706" fillId="0" borderId="0" xfId="0" applyNumberFormat="1" applyFont="1" applyAlignment="1">
      <alignment horizontal="center" vertical="center"/>
    </xf>
    <xf numFmtId="164" fontId="5707" fillId="0" borderId="0" xfId="0" applyNumberFormat="1" applyFont="1" applyAlignment="1">
      <alignment horizontal="center" vertical="center"/>
    </xf>
    <xf numFmtId="4" fontId="5708" fillId="0" borderId="0" xfId="0" applyNumberFormat="1" applyFont="1" applyAlignment="1">
      <alignment horizontal="center" vertical="center"/>
    </xf>
    <xf numFmtId="164" fontId="5709" fillId="0" borderId="0" xfId="0" applyNumberFormat="1" applyFont="1" applyAlignment="1">
      <alignment horizontal="center" vertical="center"/>
    </xf>
    <xf numFmtId="4" fontId="5710" fillId="0" borderId="0" xfId="0" applyNumberFormat="1" applyFont="1" applyAlignment="1">
      <alignment horizontal="center" vertical="center"/>
    </xf>
    <xf numFmtId="164" fontId="5711" fillId="0" borderId="0" xfId="0" applyNumberFormat="1" applyFont="1" applyAlignment="1">
      <alignment horizontal="center" vertical="center"/>
    </xf>
    <xf numFmtId="4" fontId="5712" fillId="0" borderId="0" xfId="0" applyNumberFormat="1" applyFont="1" applyAlignment="1">
      <alignment horizontal="center" vertical="center"/>
    </xf>
    <xf numFmtId="164" fontId="5713" fillId="0" borderId="0" xfId="0" applyNumberFormat="1" applyFont="1" applyAlignment="1">
      <alignment horizontal="center" vertical="center"/>
    </xf>
    <xf numFmtId="4" fontId="5714" fillId="0" borderId="0" xfId="0" applyNumberFormat="1" applyFont="1" applyAlignment="1">
      <alignment horizontal="center" vertical="center"/>
    </xf>
    <xf numFmtId="164" fontId="5715" fillId="0" borderId="0" xfId="0" applyNumberFormat="1" applyFont="1" applyAlignment="1">
      <alignment horizontal="center" vertical="center"/>
    </xf>
    <xf numFmtId="4" fontId="5716" fillId="0" borderId="0" xfId="0" applyNumberFormat="1" applyFont="1" applyAlignment="1">
      <alignment horizontal="center" vertical="center"/>
    </xf>
    <xf numFmtId="164" fontId="5717" fillId="0" borderId="0" xfId="0" applyNumberFormat="1" applyFont="1" applyAlignment="1">
      <alignment horizontal="center" vertical="center"/>
    </xf>
    <xf numFmtId="4" fontId="5718" fillId="0" borderId="0" xfId="0" applyNumberFormat="1" applyFont="1" applyAlignment="1">
      <alignment horizontal="center" vertical="center"/>
    </xf>
    <xf numFmtId="164" fontId="5719" fillId="0" borderId="0" xfId="0" applyNumberFormat="1" applyFont="1" applyAlignment="1">
      <alignment horizontal="center" vertical="center"/>
    </xf>
    <xf numFmtId="4" fontId="5720" fillId="0" borderId="0" xfId="0" applyNumberFormat="1" applyFont="1" applyAlignment="1">
      <alignment horizontal="center" vertical="center"/>
    </xf>
    <xf numFmtId="164" fontId="5721" fillId="0" borderId="0" xfId="0" applyNumberFormat="1" applyFont="1" applyAlignment="1">
      <alignment horizontal="center" vertical="center"/>
    </xf>
    <xf numFmtId="4" fontId="5722" fillId="0" borderId="0" xfId="0" applyNumberFormat="1" applyFont="1" applyAlignment="1">
      <alignment horizontal="center" vertical="center"/>
    </xf>
    <xf numFmtId="164" fontId="5723" fillId="0" borderId="0" xfId="0" applyNumberFormat="1" applyFont="1" applyAlignment="1">
      <alignment horizontal="center" vertical="center"/>
    </xf>
    <xf numFmtId="4" fontId="5724" fillId="0" borderId="0" xfId="0" applyNumberFormat="1" applyFont="1" applyAlignment="1">
      <alignment horizontal="center" vertical="center"/>
    </xf>
    <xf numFmtId="164" fontId="5725" fillId="0" borderId="0" xfId="0" applyNumberFormat="1" applyFont="1" applyAlignment="1">
      <alignment horizontal="center" vertical="center"/>
    </xf>
    <xf numFmtId="4" fontId="5726" fillId="0" borderId="0" xfId="0" applyNumberFormat="1" applyFont="1" applyAlignment="1">
      <alignment horizontal="center" vertical="center"/>
    </xf>
    <xf numFmtId="164" fontId="5727" fillId="0" borderId="0" xfId="0" applyNumberFormat="1" applyFont="1" applyAlignment="1">
      <alignment horizontal="center" vertical="center"/>
    </xf>
    <xf numFmtId="4" fontId="5728" fillId="0" borderId="0" xfId="0" applyNumberFormat="1" applyFont="1" applyAlignment="1">
      <alignment horizontal="center" vertical="center"/>
    </xf>
    <xf numFmtId="164" fontId="5729" fillId="0" borderId="0" xfId="0" applyNumberFormat="1" applyFont="1" applyAlignment="1">
      <alignment horizontal="center" vertical="center"/>
    </xf>
    <xf numFmtId="4" fontId="5730" fillId="0" borderId="0" xfId="0" applyNumberFormat="1" applyFont="1" applyAlignment="1">
      <alignment horizontal="center" vertical="center"/>
    </xf>
    <xf numFmtId="164" fontId="5731" fillId="0" borderId="0" xfId="0" applyNumberFormat="1" applyFont="1" applyAlignment="1">
      <alignment horizontal="center" vertical="center"/>
    </xf>
    <xf numFmtId="4" fontId="5732" fillId="0" borderId="0" xfId="0" applyNumberFormat="1" applyFont="1" applyAlignment="1">
      <alignment horizontal="center" vertical="center"/>
    </xf>
    <xf numFmtId="164" fontId="5733" fillId="0" borderId="0" xfId="0" applyNumberFormat="1" applyFont="1" applyAlignment="1">
      <alignment horizontal="center" vertical="center"/>
    </xf>
    <xf numFmtId="4" fontId="5734" fillId="0" borderId="0" xfId="0" applyNumberFormat="1" applyFont="1" applyAlignment="1">
      <alignment horizontal="center" vertical="center"/>
    </xf>
    <xf numFmtId="164" fontId="5735" fillId="0" borderId="0" xfId="0" applyNumberFormat="1" applyFont="1" applyAlignment="1">
      <alignment horizontal="center" vertical="center"/>
    </xf>
    <xf numFmtId="4" fontId="5736" fillId="0" borderId="0" xfId="0" applyNumberFormat="1" applyFont="1" applyAlignment="1">
      <alignment horizontal="center" vertical="center"/>
    </xf>
    <xf numFmtId="164" fontId="5737" fillId="0" borderId="0" xfId="0" applyNumberFormat="1" applyFont="1" applyAlignment="1">
      <alignment horizontal="center" vertical="center"/>
    </xf>
    <xf numFmtId="4" fontId="5738" fillId="0" borderId="0" xfId="0" applyNumberFormat="1" applyFont="1" applyAlignment="1">
      <alignment horizontal="center" vertical="center"/>
    </xf>
    <xf numFmtId="164" fontId="5739" fillId="0" borderId="0" xfId="0" applyNumberFormat="1" applyFont="1" applyAlignment="1">
      <alignment horizontal="center" vertical="center"/>
    </xf>
    <xf numFmtId="4" fontId="5740" fillId="0" borderId="0" xfId="0" applyNumberFormat="1" applyFont="1" applyAlignment="1">
      <alignment horizontal="center" vertical="center"/>
    </xf>
    <xf numFmtId="164" fontId="5741" fillId="0" borderId="0" xfId="0" applyNumberFormat="1" applyFont="1" applyAlignment="1">
      <alignment horizontal="center" vertical="center"/>
    </xf>
    <xf numFmtId="4" fontId="5742" fillId="0" borderId="0" xfId="0" applyNumberFormat="1" applyFont="1" applyAlignment="1">
      <alignment horizontal="center" vertical="center"/>
    </xf>
    <xf numFmtId="164" fontId="5743" fillId="0" borderId="0" xfId="0" applyNumberFormat="1" applyFont="1" applyAlignment="1">
      <alignment horizontal="center" vertical="center"/>
    </xf>
    <xf numFmtId="4" fontId="5744" fillId="0" borderId="0" xfId="0" applyNumberFormat="1" applyFont="1" applyAlignment="1">
      <alignment horizontal="center" vertical="center"/>
    </xf>
    <xf numFmtId="164" fontId="5745" fillId="0" borderId="0" xfId="0" applyNumberFormat="1" applyFont="1" applyAlignment="1">
      <alignment horizontal="center" vertical="center"/>
    </xf>
    <xf numFmtId="4" fontId="5746" fillId="0" borderId="0" xfId="0" applyNumberFormat="1" applyFont="1" applyAlignment="1">
      <alignment horizontal="center" vertical="center"/>
    </xf>
    <xf numFmtId="164" fontId="5747" fillId="0" borderId="0" xfId="0" applyNumberFormat="1" applyFont="1" applyAlignment="1">
      <alignment horizontal="center" vertical="center"/>
    </xf>
    <xf numFmtId="4" fontId="5748" fillId="0" borderId="0" xfId="0" applyNumberFormat="1" applyFont="1" applyAlignment="1">
      <alignment horizontal="center" vertical="center"/>
    </xf>
    <xf numFmtId="164" fontId="5749" fillId="0" borderId="0" xfId="0" applyNumberFormat="1" applyFont="1" applyAlignment="1">
      <alignment horizontal="center" vertical="center"/>
    </xf>
    <xf numFmtId="4" fontId="5750" fillId="0" borderId="0" xfId="0" applyNumberFormat="1" applyFont="1" applyAlignment="1">
      <alignment horizontal="center" vertical="center"/>
    </xf>
    <xf numFmtId="164" fontId="5751" fillId="0" borderId="0" xfId="0" applyNumberFormat="1" applyFont="1" applyAlignment="1">
      <alignment horizontal="center" vertical="center"/>
    </xf>
    <xf numFmtId="4" fontId="5752" fillId="0" borderId="0" xfId="0" applyNumberFormat="1" applyFont="1" applyAlignment="1">
      <alignment horizontal="center" vertical="center"/>
    </xf>
    <xf numFmtId="164" fontId="5753" fillId="0" borderId="0" xfId="0" applyNumberFormat="1" applyFont="1" applyAlignment="1">
      <alignment horizontal="center" vertical="center"/>
    </xf>
    <xf numFmtId="4" fontId="5754" fillId="0" borderId="0" xfId="0" applyNumberFormat="1" applyFont="1" applyAlignment="1">
      <alignment horizontal="center" vertical="center"/>
    </xf>
    <xf numFmtId="164" fontId="5755" fillId="0" borderId="0" xfId="0" applyNumberFormat="1" applyFont="1" applyAlignment="1">
      <alignment horizontal="center" vertical="center"/>
    </xf>
    <xf numFmtId="0" fontId="5756" fillId="0" borderId="0" xfId="0" applyFont="1" applyAlignment="1">
      <alignment horizontal="center" vertical="center" wrapText="1"/>
    </xf>
    <xf numFmtId="4" fontId="5763" fillId="0" borderId="0" xfId="0" applyNumberFormat="1" applyFont="1" applyAlignment="1">
      <alignment horizontal="center" vertical="center"/>
    </xf>
    <xf numFmtId="164" fontId="5764" fillId="0" borderId="0" xfId="0" applyNumberFormat="1" applyFont="1" applyAlignment="1">
      <alignment horizontal="center" vertical="center"/>
    </xf>
    <xf numFmtId="4" fontId="5765" fillId="0" borderId="0" xfId="0" applyNumberFormat="1" applyFont="1" applyAlignment="1">
      <alignment horizontal="center" vertical="center"/>
    </xf>
    <xf numFmtId="164" fontId="5766" fillId="0" borderId="0" xfId="0" applyNumberFormat="1" applyFont="1" applyAlignment="1">
      <alignment horizontal="center" vertical="center"/>
    </xf>
    <xf numFmtId="4" fontId="5767" fillId="0" borderId="0" xfId="0" applyNumberFormat="1" applyFont="1" applyAlignment="1">
      <alignment horizontal="center" vertical="center"/>
    </xf>
    <xf numFmtId="164" fontId="5768" fillId="0" borderId="0" xfId="0" applyNumberFormat="1" applyFont="1" applyAlignment="1">
      <alignment horizontal="center" vertical="center"/>
    </xf>
    <xf numFmtId="4" fontId="5769" fillId="0" borderId="0" xfId="0" applyNumberFormat="1" applyFont="1" applyAlignment="1">
      <alignment horizontal="center" vertical="center"/>
    </xf>
    <xf numFmtId="164" fontId="5770" fillId="0" borderId="0" xfId="0" applyNumberFormat="1" applyFont="1" applyAlignment="1">
      <alignment horizontal="center" vertical="center"/>
    </xf>
    <xf numFmtId="4" fontId="5771" fillId="0" borderId="0" xfId="0" applyNumberFormat="1" applyFont="1" applyAlignment="1">
      <alignment horizontal="center" vertical="center"/>
    </xf>
    <xf numFmtId="164" fontId="5772" fillId="0" borderId="0" xfId="0" applyNumberFormat="1" applyFont="1" applyAlignment="1">
      <alignment horizontal="center" vertical="center"/>
    </xf>
    <xf numFmtId="4" fontId="5773" fillId="0" borderId="0" xfId="0" applyNumberFormat="1" applyFont="1" applyAlignment="1">
      <alignment horizontal="center" vertical="center"/>
    </xf>
    <xf numFmtId="164" fontId="5774" fillId="0" borderId="0" xfId="0" applyNumberFormat="1" applyFont="1" applyAlignment="1">
      <alignment horizontal="center" vertical="center"/>
    </xf>
    <xf numFmtId="4" fontId="5775" fillId="0" borderId="0" xfId="0" applyNumberFormat="1" applyFont="1" applyAlignment="1">
      <alignment horizontal="center" vertical="center"/>
    </xf>
    <xf numFmtId="164" fontId="5776" fillId="0" borderId="0" xfId="0" applyNumberFormat="1" applyFont="1" applyAlignment="1">
      <alignment horizontal="center" vertical="center"/>
    </xf>
    <xf numFmtId="4" fontId="5777" fillId="0" borderId="0" xfId="0" applyNumberFormat="1" applyFont="1" applyAlignment="1">
      <alignment horizontal="center" vertical="center"/>
    </xf>
    <xf numFmtId="164" fontId="5778" fillId="0" borderId="0" xfId="0" applyNumberFormat="1" applyFont="1" applyAlignment="1">
      <alignment horizontal="center" vertical="center"/>
    </xf>
    <xf numFmtId="4" fontId="5779" fillId="0" borderId="0" xfId="0" applyNumberFormat="1" applyFont="1" applyAlignment="1">
      <alignment horizontal="center" vertical="center"/>
    </xf>
    <xf numFmtId="164" fontId="5780" fillId="0" borderId="0" xfId="0" applyNumberFormat="1" applyFont="1" applyAlignment="1">
      <alignment horizontal="center" vertical="center"/>
    </xf>
    <xf numFmtId="4" fontId="5781" fillId="0" borderId="0" xfId="0" applyNumberFormat="1" applyFont="1" applyAlignment="1">
      <alignment horizontal="center" vertical="center"/>
    </xf>
    <xf numFmtId="164" fontId="5782" fillId="0" borderId="0" xfId="0" applyNumberFormat="1" applyFont="1" applyAlignment="1">
      <alignment horizontal="center" vertical="center"/>
    </xf>
    <xf numFmtId="4" fontId="5783" fillId="0" borderId="0" xfId="0" applyNumberFormat="1" applyFont="1" applyAlignment="1">
      <alignment horizontal="center" vertical="center"/>
    </xf>
    <xf numFmtId="164" fontId="5784" fillId="0" borderId="0" xfId="0" applyNumberFormat="1" applyFont="1" applyAlignment="1">
      <alignment horizontal="center" vertical="center"/>
    </xf>
    <xf numFmtId="4" fontId="5785" fillId="0" borderId="0" xfId="0" applyNumberFormat="1" applyFont="1" applyAlignment="1">
      <alignment horizontal="center" vertical="center"/>
    </xf>
    <xf numFmtId="164" fontId="5786" fillId="0" borderId="0" xfId="0" applyNumberFormat="1" applyFont="1" applyAlignment="1">
      <alignment horizontal="center" vertical="center"/>
    </xf>
    <xf numFmtId="4" fontId="5787" fillId="0" borderId="0" xfId="0" applyNumberFormat="1" applyFont="1" applyAlignment="1">
      <alignment horizontal="center" vertical="center"/>
    </xf>
    <xf numFmtId="164" fontId="5788" fillId="0" borderId="0" xfId="0" applyNumberFormat="1" applyFont="1" applyAlignment="1">
      <alignment horizontal="center" vertical="center"/>
    </xf>
    <xf numFmtId="4" fontId="5789" fillId="0" borderId="0" xfId="0" applyNumberFormat="1" applyFont="1" applyAlignment="1">
      <alignment horizontal="center" vertical="center"/>
    </xf>
    <xf numFmtId="164" fontId="5790" fillId="0" borderId="0" xfId="0" applyNumberFormat="1" applyFont="1" applyAlignment="1">
      <alignment horizontal="center" vertical="center"/>
    </xf>
    <xf numFmtId="4" fontId="5791" fillId="0" borderId="0" xfId="0" applyNumberFormat="1" applyFont="1" applyAlignment="1">
      <alignment horizontal="center" vertical="center"/>
    </xf>
    <xf numFmtId="164" fontId="5792" fillId="0" borderId="0" xfId="0" applyNumberFormat="1" applyFont="1" applyAlignment="1">
      <alignment horizontal="center" vertical="center"/>
    </xf>
    <xf numFmtId="4" fontId="5793" fillId="0" borderId="0" xfId="0" applyNumberFormat="1" applyFont="1" applyAlignment="1">
      <alignment horizontal="center" vertical="center"/>
    </xf>
    <xf numFmtId="164" fontId="5794" fillId="0" borderId="0" xfId="0" applyNumberFormat="1" applyFont="1" applyAlignment="1">
      <alignment horizontal="center" vertical="center"/>
    </xf>
    <xf numFmtId="4" fontId="5795" fillId="0" borderId="0" xfId="0" applyNumberFormat="1" applyFont="1" applyAlignment="1">
      <alignment horizontal="center" vertical="center"/>
    </xf>
    <xf numFmtId="164" fontId="5796" fillId="0" borderId="0" xfId="0" applyNumberFormat="1" applyFont="1" applyAlignment="1">
      <alignment horizontal="center" vertical="center"/>
    </xf>
    <xf numFmtId="4" fontId="5797" fillId="0" borderId="0" xfId="0" applyNumberFormat="1" applyFont="1" applyAlignment="1">
      <alignment horizontal="center" vertical="center"/>
    </xf>
    <xf numFmtId="164" fontId="5798" fillId="0" borderId="0" xfId="0" applyNumberFormat="1" applyFont="1" applyAlignment="1">
      <alignment horizontal="center" vertical="center"/>
    </xf>
    <xf numFmtId="4" fontId="5799" fillId="0" borderId="0" xfId="0" applyNumberFormat="1" applyFont="1" applyAlignment="1">
      <alignment horizontal="center" vertical="center"/>
    </xf>
    <xf numFmtId="164" fontId="5800" fillId="0" borderId="0" xfId="0" applyNumberFormat="1" applyFont="1" applyAlignment="1">
      <alignment horizontal="center" vertical="center"/>
    </xf>
    <xf numFmtId="4" fontId="5801" fillId="0" borderId="0" xfId="0" applyNumberFormat="1" applyFont="1" applyAlignment="1">
      <alignment horizontal="center" vertical="center"/>
    </xf>
    <xf numFmtId="164" fontId="5802" fillId="0" borderId="0" xfId="0" applyNumberFormat="1" applyFont="1" applyAlignment="1">
      <alignment horizontal="center" vertical="center"/>
    </xf>
    <xf numFmtId="4" fontId="5803" fillId="0" borderId="0" xfId="0" applyNumberFormat="1" applyFont="1" applyAlignment="1">
      <alignment horizontal="center" vertical="center"/>
    </xf>
    <xf numFmtId="164" fontId="5804" fillId="0" borderId="0" xfId="0" applyNumberFormat="1" applyFont="1" applyAlignment="1">
      <alignment horizontal="center" vertical="center"/>
    </xf>
    <xf numFmtId="4" fontId="5805" fillId="0" borderId="0" xfId="0" applyNumberFormat="1" applyFont="1" applyAlignment="1">
      <alignment horizontal="center" vertical="center"/>
    </xf>
    <xf numFmtId="164" fontId="5806" fillId="0" borderId="0" xfId="0" applyNumberFormat="1" applyFont="1" applyAlignment="1">
      <alignment horizontal="center" vertical="center"/>
    </xf>
    <xf numFmtId="4" fontId="5807" fillId="0" borderId="0" xfId="0" applyNumberFormat="1" applyFont="1" applyAlignment="1">
      <alignment horizontal="center" vertical="center"/>
    </xf>
    <xf numFmtId="164" fontId="5808" fillId="0" borderId="0" xfId="0" applyNumberFormat="1" applyFont="1" applyAlignment="1">
      <alignment horizontal="center" vertical="center"/>
    </xf>
    <xf numFmtId="4" fontId="5809" fillId="0" borderId="0" xfId="0" applyNumberFormat="1" applyFont="1" applyAlignment="1">
      <alignment horizontal="center" vertical="center"/>
    </xf>
    <xf numFmtId="164" fontId="5810" fillId="0" borderId="0" xfId="0" applyNumberFormat="1" applyFont="1" applyAlignment="1">
      <alignment horizontal="center" vertical="center"/>
    </xf>
    <xf numFmtId="4" fontId="5811" fillId="0" borderId="0" xfId="0" applyNumberFormat="1" applyFont="1" applyAlignment="1">
      <alignment horizontal="center" vertical="center"/>
    </xf>
    <xf numFmtId="164" fontId="5812" fillId="0" borderId="0" xfId="0" applyNumberFormat="1" applyFont="1" applyAlignment="1">
      <alignment horizontal="center" vertical="center"/>
    </xf>
    <xf numFmtId="0" fontId="5813" fillId="0" borderId="0" xfId="0" applyFont="1" applyAlignment="1">
      <alignment horizontal="center" vertical="center" wrapText="1"/>
    </xf>
    <xf numFmtId="4" fontId="5820" fillId="0" borderId="0" xfId="0" applyNumberFormat="1" applyFont="1" applyAlignment="1">
      <alignment horizontal="center" vertical="center"/>
    </xf>
    <xf numFmtId="164" fontId="5821" fillId="0" borderId="0" xfId="0" applyNumberFormat="1" applyFont="1" applyAlignment="1">
      <alignment horizontal="center" vertical="center"/>
    </xf>
    <xf numFmtId="4" fontId="5822" fillId="0" borderId="0" xfId="0" applyNumberFormat="1" applyFont="1" applyAlignment="1">
      <alignment horizontal="center" vertical="center"/>
    </xf>
    <xf numFmtId="164" fontId="5823" fillId="0" borderId="0" xfId="0" applyNumberFormat="1" applyFont="1" applyAlignment="1">
      <alignment horizontal="center" vertical="center"/>
    </xf>
    <xf numFmtId="4" fontId="5824" fillId="0" borderId="0" xfId="0" applyNumberFormat="1" applyFont="1" applyAlignment="1">
      <alignment horizontal="center" vertical="center"/>
    </xf>
    <xf numFmtId="164" fontId="5825" fillId="0" borderId="0" xfId="0" applyNumberFormat="1" applyFont="1" applyAlignment="1">
      <alignment horizontal="center" vertical="center"/>
    </xf>
    <xf numFmtId="4" fontId="5826" fillId="0" borderId="0" xfId="0" applyNumberFormat="1" applyFont="1" applyAlignment="1">
      <alignment horizontal="center" vertical="center"/>
    </xf>
    <xf numFmtId="164" fontId="5827" fillId="0" borderId="0" xfId="0" applyNumberFormat="1" applyFont="1" applyAlignment="1">
      <alignment horizontal="center" vertical="center"/>
    </xf>
    <xf numFmtId="4" fontId="5828" fillId="0" borderId="0" xfId="0" applyNumberFormat="1" applyFont="1" applyAlignment="1">
      <alignment horizontal="center" vertical="center"/>
    </xf>
    <xf numFmtId="164" fontId="5829" fillId="0" borderId="0" xfId="0" applyNumberFormat="1" applyFont="1" applyAlignment="1">
      <alignment horizontal="center" vertical="center"/>
    </xf>
    <xf numFmtId="4" fontId="5830" fillId="0" borderId="0" xfId="0" applyNumberFormat="1" applyFont="1" applyAlignment="1">
      <alignment horizontal="center" vertical="center"/>
    </xf>
    <xf numFmtId="164" fontId="5831" fillId="0" borderId="0" xfId="0" applyNumberFormat="1" applyFont="1" applyAlignment="1">
      <alignment horizontal="center" vertical="center"/>
    </xf>
    <xf numFmtId="4" fontId="5832" fillId="0" borderId="0" xfId="0" applyNumberFormat="1" applyFont="1" applyAlignment="1">
      <alignment horizontal="center" vertical="center"/>
    </xf>
    <xf numFmtId="164" fontId="5833" fillId="0" borderId="0" xfId="0" applyNumberFormat="1" applyFont="1" applyAlignment="1">
      <alignment horizontal="center" vertical="center"/>
    </xf>
    <xf numFmtId="4" fontId="5834" fillId="0" borderId="0" xfId="0" applyNumberFormat="1" applyFont="1" applyAlignment="1">
      <alignment horizontal="center" vertical="center"/>
    </xf>
    <xf numFmtId="164" fontId="5835" fillId="0" borderId="0" xfId="0" applyNumberFormat="1" applyFont="1" applyAlignment="1">
      <alignment horizontal="center" vertical="center"/>
    </xf>
    <xf numFmtId="4" fontId="5836" fillId="0" borderId="0" xfId="0" applyNumberFormat="1" applyFont="1" applyAlignment="1">
      <alignment horizontal="center" vertical="center"/>
    </xf>
    <xf numFmtId="164" fontId="5837" fillId="0" borderId="0" xfId="0" applyNumberFormat="1" applyFont="1" applyAlignment="1">
      <alignment horizontal="center" vertical="center"/>
    </xf>
    <xf numFmtId="4" fontId="5838" fillId="0" borderId="0" xfId="0" applyNumberFormat="1" applyFont="1" applyAlignment="1">
      <alignment horizontal="center" vertical="center"/>
    </xf>
    <xf numFmtId="164" fontId="5839" fillId="0" borderId="0" xfId="0" applyNumberFormat="1" applyFont="1" applyAlignment="1">
      <alignment horizontal="center" vertical="center"/>
    </xf>
    <xf numFmtId="4" fontId="5840" fillId="0" borderId="0" xfId="0" applyNumberFormat="1" applyFont="1" applyAlignment="1">
      <alignment horizontal="center" vertical="center"/>
    </xf>
    <xf numFmtId="164" fontId="5841" fillId="0" borderId="0" xfId="0" applyNumberFormat="1" applyFont="1" applyAlignment="1">
      <alignment horizontal="center" vertical="center"/>
    </xf>
    <xf numFmtId="4" fontId="5842" fillId="0" borderId="0" xfId="0" applyNumberFormat="1" applyFont="1" applyAlignment="1">
      <alignment horizontal="center" vertical="center"/>
    </xf>
    <xf numFmtId="164" fontId="5843" fillId="0" borderId="0" xfId="0" applyNumberFormat="1" applyFont="1" applyAlignment="1">
      <alignment horizontal="center" vertical="center"/>
    </xf>
    <xf numFmtId="4" fontId="5844" fillId="0" borderId="0" xfId="0" applyNumberFormat="1" applyFont="1" applyAlignment="1">
      <alignment horizontal="center" vertical="center"/>
    </xf>
    <xf numFmtId="164" fontId="5845" fillId="0" borderId="0" xfId="0" applyNumberFormat="1" applyFont="1" applyAlignment="1">
      <alignment horizontal="center" vertical="center"/>
    </xf>
    <xf numFmtId="4" fontId="5846" fillId="0" borderId="0" xfId="0" applyNumberFormat="1" applyFont="1" applyAlignment="1">
      <alignment horizontal="center" vertical="center"/>
    </xf>
    <xf numFmtId="164" fontId="5847" fillId="0" borderId="0" xfId="0" applyNumberFormat="1" applyFont="1" applyAlignment="1">
      <alignment horizontal="center" vertical="center"/>
    </xf>
    <xf numFmtId="4" fontId="5848" fillId="0" borderId="0" xfId="0" applyNumberFormat="1" applyFont="1" applyAlignment="1">
      <alignment horizontal="center" vertical="center"/>
    </xf>
    <xf numFmtId="164" fontId="5849" fillId="0" borderId="0" xfId="0" applyNumberFormat="1" applyFont="1" applyAlignment="1">
      <alignment horizontal="center" vertical="center"/>
    </xf>
    <xf numFmtId="4" fontId="5850" fillId="0" borderId="0" xfId="0" applyNumberFormat="1" applyFont="1" applyAlignment="1">
      <alignment horizontal="center" vertical="center"/>
    </xf>
    <xf numFmtId="164" fontId="5851" fillId="0" borderId="0" xfId="0" applyNumberFormat="1" applyFont="1" applyAlignment="1">
      <alignment horizontal="center" vertical="center"/>
    </xf>
    <xf numFmtId="4" fontId="5852" fillId="0" borderId="0" xfId="0" applyNumberFormat="1" applyFont="1" applyAlignment="1">
      <alignment horizontal="center" vertical="center"/>
    </xf>
    <xf numFmtId="164" fontId="5853" fillId="0" borderId="0" xfId="0" applyNumberFormat="1" applyFont="1" applyAlignment="1">
      <alignment horizontal="center" vertical="center"/>
    </xf>
    <xf numFmtId="4" fontId="5854" fillId="0" borderId="0" xfId="0" applyNumberFormat="1" applyFont="1" applyAlignment="1">
      <alignment horizontal="center" vertical="center"/>
    </xf>
    <xf numFmtId="164" fontId="5855" fillId="0" borderId="0" xfId="0" applyNumberFormat="1" applyFont="1" applyAlignment="1">
      <alignment horizontal="center" vertical="center"/>
    </xf>
    <xf numFmtId="4" fontId="5856" fillId="0" borderId="0" xfId="0" applyNumberFormat="1" applyFont="1" applyAlignment="1">
      <alignment horizontal="center" vertical="center"/>
    </xf>
    <xf numFmtId="164" fontId="5857" fillId="0" borderId="0" xfId="0" applyNumberFormat="1" applyFont="1" applyAlignment="1">
      <alignment horizontal="center" vertical="center"/>
    </xf>
    <xf numFmtId="4" fontId="5858" fillId="0" borderId="0" xfId="0" applyNumberFormat="1" applyFont="1" applyAlignment="1">
      <alignment horizontal="center" vertical="center"/>
    </xf>
    <xf numFmtId="164" fontId="5859" fillId="0" borderId="0" xfId="0" applyNumberFormat="1" applyFont="1" applyAlignment="1">
      <alignment horizontal="center" vertical="center"/>
    </xf>
    <xf numFmtId="4" fontId="5860" fillId="0" borderId="0" xfId="0" applyNumberFormat="1" applyFont="1" applyAlignment="1">
      <alignment horizontal="center" vertical="center"/>
    </xf>
    <xf numFmtId="164" fontId="5861" fillId="0" borderId="0" xfId="0" applyNumberFormat="1" applyFont="1" applyAlignment="1">
      <alignment horizontal="center" vertical="center"/>
    </xf>
    <xf numFmtId="4" fontId="5862" fillId="0" borderId="0" xfId="0" applyNumberFormat="1" applyFont="1" applyAlignment="1">
      <alignment horizontal="center" vertical="center"/>
    </xf>
    <xf numFmtId="164" fontId="5863" fillId="0" borderId="0" xfId="0" applyNumberFormat="1" applyFont="1" applyAlignment="1">
      <alignment horizontal="center" vertical="center"/>
    </xf>
    <xf numFmtId="4" fontId="5864" fillId="0" borderId="0" xfId="0" applyNumberFormat="1" applyFont="1" applyAlignment="1">
      <alignment horizontal="center" vertical="center"/>
    </xf>
    <xf numFmtId="164" fontId="5865" fillId="0" borderId="0" xfId="0" applyNumberFormat="1" applyFont="1" applyAlignment="1">
      <alignment horizontal="center" vertical="center"/>
    </xf>
    <xf numFmtId="4" fontId="5866" fillId="0" borderId="0" xfId="0" applyNumberFormat="1" applyFont="1" applyAlignment="1">
      <alignment horizontal="center" vertical="center"/>
    </xf>
    <xf numFmtId="164" fontId="5867" fillId="0" borderId="0" xfId="0" applyNumberFormat="1" applyFont="1" applyAlignment="1">
      <alignment horizontal="center" vertical="center"/>
    </xf>
    <xf numFmtId="4" fontId="5868" fillId="0" borderId="0" xfId="0" applyNumberFormat="1" applyFont="1" applyAlignment="1">
      <alignment horizontal="center" vertical="center"/>
    </xf>
    <xf numFmtId="164" fontId="5869" fillId="0" borderId="0" xfId="0" applyNumberFormat="1" applyFont="1" applyAlignment="1">
      <alignment horizontal="center" vertical="center"/>
    </xf>
    <xf numFmtId="0" fontId="5870" fillId="0" borderId="0" xfId="0" applyFont="1" applyAlignment="1">
      <alignment horizontal="center" vertical="center" wrapText="1"/>
    </xf>
    <xf numFmtId="4" fontId="5877" fillId="0" borderId="0" xfId="0" applyNumberFormat="1" applyFont="1" applyAlignment="1">
      <alignment horizontal="center" vertical="center"/>
    </xf>
    <xf numFmtId="164" fontId="5878" fillId="0" borderId="0" xfId="0" applyNumberFormat="1" applyFont="1" applyAlignment="1">
      <alignment horizontal="center" vertical="center"/>
    </xf>
    <xf numFmtId="4" fontId="5879" fillId="0" borderId="0" xfId="0" applyNumberFormat="1" applyFont="1" applyAlignment="1">
      <alignment horizontal="center" vertical="center"/>
    </xf>
    <xf numFmtId="164" fontId="5880" fillId="0" borderId="0" xfId="0" applyNumberFormat="1" applyFont="1" applyAlignment="1">
      <alignment horizontal="center" vertical="center"/>
    </xf>
    <xf numFmtId="4" fontId="5881" fillId="0" borderId="0" xfId="0" applyNumberFormat="1" applyFont="1" applyAlignment="1">
      <alignment horizontal="center" vertical="center"/>
    </xf>
    <xf numFmtId="164" fontId="5882" fillId="0" borderId="0" xfId="0" applyNumberFormat="1" applyFont="1" applyAlignment="1">
      <alignment horizontal="center" vertical="center"/>
    </xf>
    <xf numFmtId="4" fontId="5883" fillId="0" borderId="0" xfId="0" applyNumberFormat="1" applyFont="1" applyAlignment="1">
      <alignment horizontal="center" vertical="center"/>
    </xf>
    <xf numFmtId="164" fontId="5884" fillId="0" borderId="0" xfId="0" applyNumberFormat="1" applyFont="1" applyAlignment="1">
      <alignment horizontal="center" vertical="center"/>
    </xf>
    <xf numFmtId="4" fontId="5885" fillId="0" borderId="0" xfId="0" applyNumberFormat="1" applyFont="1" applyAlignment="1">
      <alignment horizontal="center" vertical="center"/>
    </xf>
    <xf numFmtId="164" fontId="5886" fillId="0" borderId="0" xfId="0" applyNumberFormat="1" applyFont="1" applyAlignment="1">
      <alignment horizontal="center" vertical="center"/>
    </xf>
    <xf numFmtId="4" fontId="5887" fillId="0" borderId="0" xfId="0" applyNumberFormat="1" applyFont="1" applyAlignment="1">
      <alignment horizontal="center" vertical="center"/>
    </xf>
    <xf numFmtId="164" fontId="5888" fillId="0" borderId="0" xfId="0" applyNumberFormat="1" applyFont="1" applyAlignment="1">
      <alignment horizontal="center" vertical="center"/>
    </xf>
    <xf numFmtId="4" fontId="5889" fillId="0" borderId="0" xfId="0" applyNumberFormat="1" applyFont="1" applyAlignment="1">
      <alignment horizontal="center" vertical="center"/>
    </xf>
    <xf numFmtId="164" fontId="5890" fillId="0" borderId="0" xfId="0" applyNumberFormat="1" applyFont="1" applyAlignment="1">
      <alignment horizontal="center" vertical="center"/>
    </xf>
    <xf numFmtId="4" fontId="5891" fillId="0" borderId="0" xfId="0" applyNumberFormat="1" applyFont="1" applyAlignment="1">
      <alignment horizontal="center" vertical="center"/>
    </xf>
    <xf numFmtId="164" fontId="5892" fillId="0" borderId="0" xfId="0" applyNumberFormat="1" applyFont="1" applyAlignment="1">
      <alignment horizontal="center" vertical="center"/>
    </xf>
    <xf numFmtId="4" fontId="5893" fillId="0" borderId="0" xfId="0" applyNumberFormat="1" applyFont="1" applyAlignment="1">
      <alignment horizontal="center" vertical="center"/>
    </xf>
    <xf numFmtId="164" fontId="5894" fillId="0" borderId="0" xfId="0" applyNumberFormat="1" applyFont="1" applyAlignment="1">
      <alignment horizontal="center" vertical="center"/>
    </xf>
    <xf numFmtId="4" fontId="5895" fillId="0" borderId="0" xfId="0" applyNumberFormat="1" applyFont="1" applyAlignment="1">
      <alignment horizontal="center" vertical="center"/>
    </xf>
    <xf numFmtId="164" fontId="5896" fillId="0" borderId="0" xfId="0" applyNumberFormat="1" applyFont="1" applyAlignment="1">
      <alignment horizontal="center" vertical="center"/>
    </xf>
    <xf numFmtId="4" fontId="5897" fillId="0" borderId="0" xfId="0" applyNumberFormat="1" applyFont="1" applyAlignment="1">
      <alignment horizontal="center" vertical="center"/>
    </xf>
    <xf numFmtId="164" fontId="5898" fillId="0" borderId="0" xfId="0" applyNumberFormat="1" applyFont="1" applyAlignment="1">
      <alignment horizontal="center" vertical="center"/>
    </xf>
    <xf numFmtId="4" fontId="5899" fillId="0" borderId="0" xfId="0" applyNumberFormat="1" applyFont="1" applyAlignment="1">
      <alignment horizontal="center" vertical="center"/>
    </xf>
    <xf numFmtId="164" fontId="5900" fillId="0" borderId="0" xfId="0" applyNumberFormat="1" applyFont="1" applyAlignment="1">
      <alignment horizontal="center" vertical="center"/>
    </xf>
    <xf numFmtId="4" fontId="5901" fillId="0" borderId="0" xfId="0" applyNumberFormat="1" applyFont="1" applyAlignment="1">
      <alignment horizontal="center" vertical="center"/>
    </xf>
    <xf numFmtId="164" fontId="5902" fillId="0" borderId="0" xfId="0" applyNumberFormat="1" applyFont="1" applyAlignment="1">
      <alignment horizontal="center" vertical="center"/>
    </xf>
    <xf numFmtId="4" fontId="5903" fillId="0" borderId="0" xfId="0" applyNumberFormat="1" applyFont="1" applyAlignment="1">
      <alignment horizontal="center" vertical="center"/>
    </xf>
    <xf numFmtId="164" fontId="5904" fillId="0" borderId="0" xfId="0" applyNumberFormat="1" applyFont="1" applyAlignment="1">
      <alignment horizontal="center" vertical="center"/>
    </xf>
    <xf numFmtId="4" fontId="5905" fillId="0" borderId="0" xfId="0" applyNumberFormat="1" applyFont="1" applyAlignment="1">
      <alignment horizontal="center" vertical="center"/>
    </xf>
    <xf numFmtId="164" fontId="5906" fillId="0" borderId="0" xfId="0" applyNumberFormat="1" applyFont="1" applyAlignment="1">
      <alignment horizontal="center" vertical="center"/>
    </xf>
    <xf numFmtId="4" fontId="5907" fillId="0" borderId="0" xfId="0" applyNumberFormat="1" applyFont="1" applyAlignment="1">
      <alignment horizontal="center" vertical="center"/>
    </xf>
    <xf numFmtId="164" fontId="5908" fillId="0" borderId="0" xfId="0" applyNumberFormat="1" applyFont="1" applyAlignment="1">
      <alignment horizontal="center" vertical="center"/>
    </xf>
    <xf numFmtId="4" fontId="5909" fillId="0" borderId="0" xfId="0" applyNumberFormat="1" applyFont="1" applyAlignment="1">
      <alignment horizontal="center" vertical="center"/>
    </xf>
    <xf numFmtId="164" fontId="5910" fillId="0" borderId="0" xfId="0" applyNumberFormat="1" applyFont="1" applyAlignment="1">
      <alignment horizontal="center" vertical="center"/>
    </xf>
    <xf numFmtId="4" fontId="5911" fillId="0" borderId="0" xfId="0" applyNumberFormat="1" applyFont="1" applyAlignment="1">
      <alignment horizontal="center" vertical="center"/>
    </xf>
    <xf numFmtId="164" fontId="5912" fillId="0" borderId="0" xfId="0" applyNumberFormat="1" applyFont="1" applyAlignment="1">
      <alignment horizontal="center" vertical="center"/>
    </xf>
    <xf numFmtId="4" fontId="5913" fillId="0" borderId="0" xfId="0" applyNumberFormat="1" applyFont="1" applyAlignment="1">
      <alignment horizontal="center" vertical="center"/>
    </xf>
    <xf numFmtId="164" fontId="5914" fillId="0" borderId="0" xfId="0" applyNumberFormat="1" applyFont="1" applyAlignment="1">
      <alignment horizontal="center" vertical="center"/>
    </xf>
    <xf numFmtId="4" fontId="5915" fillId="0" borderId="0" xfId="0" applyNumberFormat="1" applyFont="1" applyAlignment="1">
      <alignment horizontal="center" vertical="center"/>
    </xf>
    <xf numFmtId="164" fontId="5916" fillId="0" borderId="0" xfId="0" applyNumberFormat="1" applyFont="1" applyAlignment="1">
      <alignment horizontal="center" vertical="center"/>
    </xf>
    <xf numFmtId="4" fontId="5917" fillId="0" borderId="0" xfId="0" applyNumberFormat="1" applyFont="1" applyAlignment="1">
      <alignment horizontal="center" vertical="center"/>
    </xf>
    <xf numFmtId="164" fontId="5918" fillId="0" borderId="0" xfId="0" applyNumberFormat="1" applyFont="1" applyAlignment="1">
      <alignment horizontal="center" vertical="center"/>
    </xf>
    <xf numFmtId="4" fontId="5919" fillId="0" borderId="0" xfId="0" applyNumberFormat="1" applyFont="1" applyAlignment="1">
      <alignment horizontal="center" vertical="center"/>
    </xf>
    <xf numFmtId="164" fontId="5920" fillId="0" borderId="0" xfId="0" applyNumberFormat="1" applyFont="1" applyAlignment="1">
      <alignment horizontal="center" vertical="center"/>
    </xf>
    <xf numFmtId="4" fontId="5921" fillId="0" borderId="0" xfId="0" applyNumberFormat="1" applyFont="1" applyAlignment="1">
      <alignment horizontal="center" vertical="center"/>
    </xf>
    <xf numFmtId="164" fontId="5922" fillId="0" borderId="0" xfId="0" applyNumberFormat="1" applyFont="1" applyAlignment="1">
      <alignment horizontal="center" vertical="center"/>
    </xf>
    <xf numFmtId="4" fontId="5923" fillId="0" borderId="0" xfId="0" applyNumberFormat="1" applyFont="1" applyAlignment="1">
      <alignment horizontal="center" vertical="center"/>
    </xf>
    <xf numFmtId="164" fontId="5924" fillId="0" borderId="0" xfId="0" applyNumberFormat="1" applyFont="1" applyAlignment="1">
      <alignment horizontal="center" vertical="center"/>
    </xf>
    <xf numFmtId="4" fontId="5925" fillId="0" borderId="0" xfId="0" applyNumberFormat="1" applyFont="1" applyAlignment="1">
      <alignment horizontal="center" vertical="center"/>
    </xf>
    <xf numFmtId="164" fontId="5926" fillId="0" borderId="0" xfId="0" applyNumberFormat="1" applyFont="1" applyAlignment="1">
      <alignment horizontal="center" vertical="center"/>
    </xf>
    <xf numFmtId="0" fontId="5927" fillId="0" borderId="0" xfId="0" applyFont="1" applyAlignment="1">
      <alignment horizontal="center" vertical="center" wrapText="1"/>
    </xf>
    <xf numFmtId="4" fontId="5934" fillId="0" borderId="0" xfId="0" applyNumberFormat="1" applyFont="1" applyAlignment="1">
      <alignment horizontal="center" vertical="center"/>
    </xf>
    <xf numFmtId="164" fontId="5935" fillId="0" borderId="0" xfId="0" applyNumberFormat="1" applyFont="1" applyAlignment="1">
      <alignment horizontal="center" vertical="center"/>
    </xf>
    <xf numFmtId="4" fontId="5936" fillId="0" borderId="0" xfId="0" applyNumberFormat="1" applyFont="1" applyAlignment="1">
      <alignment horizontal="center" vertical="center"/>
    </xf>
    <xf numFmtId="164" fontId="5937" fillId="0" borderId="0" xfId="0" applyNumberFormat="1" applyFont="1" applyAlignment="1">
      <alignment horizontal="center" vertical="center"/>
    </xf>
    <xf numFmtId="4" fontId="5938" fillId="0" borderId="0" xfId="0" applyNumberFormat="1" applyFont="1" applyAlignment="1">
      <alignment horizontal="center" vertical="center"/>
    </xf>
    <xf numFmtId="164" fontId="5939" fillId="0" borderId="0" xfId="0" applyNumberFormat="1" applyFont="1" applyAlignment="1">
      <alignment horizontal="center" vertical="center"/>
    </xf>
    <xf numFmtId="4" fontId="5940" fillId="0" borderId="0" xfId="0" applyNumberFormat="1" applyFont="1" applyAlignment="1">
      <alignment horizontal="center" vertical="center"/>
    </xf>
    <xf numFmtId="164" fontId="5941" fillId="0" borderId="0" xfId="0" applyNumberFormat="1" applyFont="1" applyAlignment="1">
      <alignment horizontal="center" vertical="center"/>
    </xf>
    <xf numFmtId="4" fontId="5942" fillId="0" borderId="0" xfId="0" applyNumberFormat="1" applyFont="1" applyAlignment="1">
      <alignment horizontal="center" vertical="center"/>
    </xf>
    <xf numFmtId="164" fontId="5943" fillId="0" borderId="0" xfId="0" applyNumberFormat="1" applyFont="1" applyAlignment="1">
      <alignment horizontal="center" vertical="center"/>
    </xf>
    <xf numFmtId="4" fontId="5944" fillId="0" borderId="0" xfId="0" applyNumberFormat="1" applyFont="1" applyAlignment="1">
      <alignment horizontal="center" vertical="center"/>
    </xf>
    <xf numFmtId="164" fontId="5945" fillId="0" borderId="0" xfId="0" applyNumberFormat="1" applyFont="1" applyAlignment="1">
      <alignment horizontal="center" vertical="center"/>
    </xf>
    <xf numFmtId="4" fontId="5946" fillId="0" borderId="0" xfId="0" applyNumberFormat="1" applyFont="1" applyAlignment="1">
      <alignment horizontal="center" vertical="center"/>
    </xf>
    <xf numFmtId="164" fontId="5947" fillId="0" borderId="0" xfId="0" applyNumberFormat="1" applyFont="1" applyAlignment="1">
      <alignment horizontal="center" vertical="center"/>
    </xf>
    <xf numFmtId="4" fontId="5948" fillId="0" borderId="0" xfId="0" applyNumberFormat="1" applyFont="1" applyAlignment="1">
      <alignment horizontal="center" vertical="center"/>
    </xf>
    <xf numFmtId="164" fontId="5949" fillId="0" borderId="0" xfId="0" applyNumberFormat="1" applyFont="1" applyAlignment="1">
      <alignment horizontal="center" vertical="center"/>
    </xf>
    <xf numFmtId="4" fontId="5950" fillId="0" borderId="0" xfId="0" applyNumberFormat="1" applyFont="1" applyAlignment="1">
      <alignment horizontal="center" vertical="center"/>
    </xf>
    <xf numFmtId="164" fontId="5951" fillId="0" borderId="0" xfId="0" applyNumberFormat="1" applyFont="1" applyAlignment="1">
      <alignment horizontal="center" vertical="center"/>
    </xf>
    <xf numFmtId="4" fontId="5952" fillId="0" borderId="0" xfId="0" applyNumberFormat="1" applyFont="1" applyAlignment="1">
      <alignment horizontal="center" vertical="center"/>
    </xf>
    <xf numFmtId="164" fontId="5953" fillId="0" borderId="0" xfId="0" applyNumberFormat="1" applyFont="1" applyAlignment="1">
      <alignment horizontal="center" vertical="center"/>
    </xf>
    <xf numFmtId="4" fontId="5954" fillId="0" borderId="0" xfId="0" applyNumberFormat="1" applyFont="1" applyAlignment="1">
      <alignment horizontal="center" vertical="center"/>
    </xf>
    <xf numFmtId="164" fontId="5955" fillId="0" borderId="0" xfId="0" applyNumberFormat="1" applyFont="1" applyAlignment="1">
      <alignment horizontal="center" vertical="center"/>
    </xf>
    <xf numFmtId="4" fontId="5956" fillId="0" borderId="0" xfId="0" applyNumberFormat="1" applyFont="1" applyAlignment="1">
      <alignment horizontal="center" vertical="center"/>
    </xf>
    <xf numFmtId="164" fontId="5957" fillId="0" borderId="0" xfId="0" applyNumberFormat="1" applyFont="1" applyAlignment="1">
      <alignment horizontal="center" vertical="center"/>
    </xf>
    <xf numFmtId="4" fontId="5958" fillId="0" borderId="0" xfId="0" applyNumberFormat="1" applyFont="1" applyAlignment="1">
      <alignment horizontal="center" vertical="center"/>
    </xf>
    <xf numFmtId="164" fontId="5959" fillId="0" borderId="0" xfId="0" applyNumberFormat="1" applyFont="1" applyAlignment="1">
      <alignment horizontal="center" vertical="center"/>
    </xf>
    <xf numFmtId="4" fontId="5960" fillId="0" borderId="0" xfId="0" applyNumberFormat="1" applyFont="1" applyAlignment="1">
      <alignment horizontal="center" vertical="center"/>
    </xf>
    <xf numFmtId="164" fontId="5961" fillId="0" borderId="0" xfId="0" applyNumberFormat="1" applyFont="1" applyAlignment="1">
      <alignment horizontal="center" vertical="center"/>
    </xf>
    <xf numFmtId="4" fontId="5962" fillId="0" borderId="0" xfId="0" applyNumberFormat="1" applyFont="1" applyAlignment="1">
      <alignment horizontal="center" vertical="center"/>
    </xf>
    <xf numFmtId="164" fontId="5963" fillId="0" borderId="0" xfId="0" applyNumberFormat="1" applyFont="1" applyAlignment="1">
      <alignment horizontal="center" vertical="center"/>
    </xf>
    <xf numFmtId="4" fontId="5964" fillId="0" borderId="0" xfId="0" applyNumberFormat="1" applyFont="1" applyAlignment="1">
      <alignment horizontal="center" vertical="center"/>
    </xf>
    <xf numFmtId="164" fontId="5965" fillId="0" borderId="0" xfId="0" applyNumberFormat="1" applyFont="1" applyAlignment="1">
      <alignment horizontal="center" vertical="center"/>
    </xf>
    <xf numFmtId="4" fontId="5966" fillId="0" borderId="0" xfId="0" applyNumberFormat="1" applyFont="1" applyAlignment="1">
      <alignment horizontal="center" vertical="center"/>
    </xf>
    <xf numFmtId="164" fontId="5967" fillId="0" borderId="0" xfId="0" applyNumberFormat="1" applyFont="1" applyAlignment="1">
      <alignment horizontal="center" vertical="center"/>
    </xf>
    <xf numFmtId="4" fontId="5968" fillId="0" borderId="0" xfId="0" applyNumberFormat="1" applyFont="1" applyAlignment="1">
      <alignment horizontal="center" vertical="center"/>
    </xf>
    <xf numFmtId="164" fontId="5969" fillId="0" borderId="0" xfId="0" applyNumberFormat="1" applyFont="1" applyAlignment="1">
      <alignment horizontal="center" vertical="center"/>
    </xf>
    <xf numFmtId="4" fontId="5970" fillId="0" borderId="0" xfId="0" applyNumberFormat="1" applyFont="1" applyAlignment="1">
      <alignment horizontal="center" vertical="center"/>
    </xf>
    <xf numFmtId="164" fontId="5971" fillId="0" borderId="0" xfId="0" applyNumberFormat="1" applyFont="1" applyAlignment="1">
      <alignment horizontal="center" vertical="center"/>
    </xf>
    <xf numFmtId="4" fontId="5972" fillId="0" borderId="0" xfId="0" applyNumberFormat="1" applyFont="1" applyAlignment="1">
      <alignment horizontal="center" vertical="center"/>
    </xf>
    <xf numFmtId="164" fontId="5973" fillId="0" borderId="0" xfId="0" applyNumberFormat="1" applyFont="1" applyAlignment="1">
      <alignment horizontal="center" vertical="center"/>
    </xf>
    <xf numFmtId="4" fontId="5974" fillId="0" borderId="0" xfId="0" applyNumberFormat="1" applyFont="1" applyAlignment="1">
      <alignment horizontal="center" vertical="center"/>
    </xf>
    <xf numFmtId="164" fontId="5975" fillId="0" borderId="0" xfId="0" applyNumberFormat="1" applyFont="1" applyAlignment="1">
      <alignment horizontal="center" vertical="center"/>
    </xf>
    <xf numFmtId="4" fontId="5976" fillId="0" borderId="0" xfId="0" applyNumberFormat="1" applyFont="1" applyAlignment="1">
      <alignment horizontal="center" vertical="center"/>
    </xf>
    <xf numFmtId="164" fontId="5977" fillId="0" borderId="0" xfId="0" applyNumberFormat="1" applyFont="1" applyAlignment="1">
      <alignment horizontal="center" vertical="center"/>
    </xf>
    <xf numFmtId="4" fontId="5978" fillId="0" borderId="0" xfId="0" applyNumberFormat="1" applyFont="1" applyAlignment="1">
      <alignment horizontal="center" vertical="center"/>
    </xf>
    <xf numFmtId="164" fontId="5979" fillId="0" borderId="0" xfId="0" applyNumberFormat="1" applyFont="1" applyAlignment="1">
      <alignment horizontal="center" vertical="center"/>
    </xf>
    <xf numFmtId="4" fontId="5980" fillId="0" borderId="0" xfId="0" applyNumberFormat="1" applyFont="1" applyAlignment="1">
      <alignment horizontal="center" vertical="center"/>
    </xf>
    <xf numFmtId="164" fontId="5981" fillId="0" borderId="0" xfId="0" applyNumberFormat="1" applyFont="1" applyAlignment="1">
      <alignment horizontal="center" vertical="center"/>
    </xf>
    <xf numFmtId="4" fontId="5982" fillId="0" borderId="0" xfId="0" applyNumberFormat="1" applyFont="1" applyAlignment="1">
      <alignment horizontal="center" vertical="center"/>
    </xf>
    <xf numFmtId="164" fontId="5983" fillId="0" borderId="0" xfId="0" applyNumberFormat="1" applyFont="1" applyAlignment="1">
      <alignment horizontal="center" vertical="center"/>
    </xf>
    <xf numFmtId="0" fontId="5984" fillId="0" borderId="0" xfId="0" applyFont="1" applyAlignment="1">
      <alignment horizontal="center" vertical="center" wrapText="1"/>
    </xf>
    <xf numFmtId="4" fontId="5991" fillId="0" borderId="0" xfId="0" applyNumberFormat="1" applyFont="1" applyAlignment="1">
      <alignment horizontal="center" vertical="center"/>
    </xf>
    <xf numFmtId="164" fontId="5992" fillId="0" borderId="0" xfId="0" applyNumberFormat="1" applyFont="1" applyAlignment="1">
      <alignment horizontal="center" vertical="center"/>
    </xf>
    <xf numFmtId="4" fontId="5993" fillId="0" borderId="0" xfId="0" applyNumberFormat="1" applyFont="1" applyAlignment="1">
      <alignment horizontal="center" vertical="center"/>
    </xf>
    <xf numFmtId="164" fontId="5994" fillId="0" borderId="0" xfId="0" applyNumberFormat="1" applyFont="1" applyAlignment="1">
      <alignment horizontal="center" vertical="center"/>
    </xf>
    <xf numFmtId="4" fontId="5995" fillId="0" borderId="0" xfId="0" applyNumberFormat="1" applyFont="1" applyAlignment="1">
      <alignment horizontal="center" vertical="center"/>
    </xf>
    <xf numFmtId="164" fontId="5996" fillId="0" borderId="0" xfId="0" applyNumberFormat="1" applyFont="1" applyAlignment="1">
      <alignment horizontal="center" vertical="center"/>
    </xf>
    <xf numFmtId="4" fontId="5997" fillId="0" borderId="0" xfId="0" applyNumberFormat="1" applyFont="1" applyAlignment="1">
      <alignment horizontal="center" vertical="center"/>
    </xf>
    <xf numFmtId="164" fontId="5998" fillId="0" borderId="0" xfId="0" applyNumberFormat="1" applyFont="1" applyAlignment="1">
      <alignment horizontal="center" vertical="center"/>
    </xf>
    <xf numFmtId="4" fontId="5999" fillId="0" borderId="0" xfId="0" applyNumberFormat="1" applyFont="1" applyAlignment="1">
      <alignment horizontal="center" vertical="center"/>
    </xf>
    <xf numFmtId="164" fontId="6000" fillId="0" borderId="0" xfId="0" applyNumberFormat="1" applyFont="1" applyAlignment="1">
      <alignment horizontal="center" vertical="center"/>
    </xf>
    <xf numFmtId="4" fontId="6001" fillId="0" borderId="0" xfId="0" applyNumberFormat="1" applyFont="1" applyAlignment="1">
      <alignment horizontal="center" vertical="center"/>
    </xf>
    <xf numFmtId="164" fontId="6002" fillId="0" borderId="0" xfId="0" applyNumberFormat="1" applyFont="1" applyAlignment="1">
      <alignment horizontal="center" vertical="center"/>
    </xf>
    <xf numFmtId="4" fontId="6003" fillId="0" borderId="0" xfId="0" applyNumberFormat="1" applyFont="1" applyAlignment="1">
      <alignment horizontal="center" vertical="center"/>
    </xf>
    <xf numFmtId="164" fontId="6004" fillId="0" borderId="0" xfId="0" applyNumberFormat="1" applyFont="1" applyAlignment="1">
      <alignment horizontal="center" vertical="center"/>
    </xf>
    <xf numFmtId="4" fontId="6005" fillId="0" borderId="0" xfId="0" applyNumberFormat="1" applyFont="1" applyAlignment="1">
      <alignment horizontal="center" vertical="center"/>
    </xf>
    <xf numFmtId="164" fontId="6006" fillId="0" borderId="0" xfId="0" applyNumberFormat="1" applyFont="1" applyAlignment="1">
      <alignment horizontal="center" vertical="center"/>
    </xf>
    <xf numFmtId="4" fontId="6007" fillId="0" borderId="0" xfId="0" applyNumberFormat="1" applyFont="1" applyAlignment="1">
      <alignment horizontal="center" vertical="center"/>
    </xf>
    <xf numFmtId="164" fontId="6008" fillId="0" borderId="0" xfId="0" applyNumberFormat="1" applyFont="1" applyAlignment="1">
      <alignment horizontal="center" vertical="center"/>
    </xf>
    <xf numFmtId="4" fontId="6009" fillId="0" borderId="0" xfId="0" applyNumberFormat="1" applyFont="1" applyAlignment="1">
      <alignment horizontal="center" vertical="center"/>
    </xf>
    <xf numFmtId="164" fontId="6010" fillId="0" borderId="0" xfId="0" applyNumberFormat="1" applyFont="1" applyAlignment="1">
      <alignment horizontal="center" vertical="center"/>
    </xf>
    <xf numFmtId="4" fontId="6011" fillId="0" borderId="0" xfId="0" applyNumberFormat="1" applyFont="1" applyAlignment="1">
      <alignment horizontal="center" vertical="center"/>
    </xf>
    <xf numFmtId="164" fontId="6012" fillId="0" borderId="0" xfId="0" applyNumberFormat="1" applyFont="1" applyAlignment="1">
      <alignment horizontal="center" vertical="center"/>
    </xf>
    <xf numFmtId="4" fontId="6013" fillId="0" borderId="0" xfId="0" applyNumberFormat="1" applyFont="1" applyAlignment="1">
      <alignment horizontal="center" vertical="center"/>
    </xf>
    <xf numFmtId="164" fontId="6014" fillId="0" borderId="0" xfId="0" applyNumberFormat="1" applyFont="1" applyAlignment="1">
      <alignment horizontal="center" vertical="center"/>
    </xf>
    <xf numFmtId="4" fontId="6015" fillId="0" borderId="0" xfId="0" applyNumberFormat="1" applyFont="1" applyAlignment="1">
      <alignment horizontal="center" vertical="center"/>
    </xf>
    <xf numFmtId="164" fontId="6016" fillId="0" borderId="0" xfId="0" applyNumberFormat="1" applyFont="1" applyAlignment="1">
      <alignment horizontal="center" vertical="center"/>
    </xf>
    <xf numFmtId="4" fontId="6017" fillId="0" borderId="0" xfId="0" applyNumberFormat="1" applyFont="1" applyAlignment="1">
      <alignment horizontal="center" vertical="center"/>
    </xf>
    <xf numFmtId="164" fontId="6018" fillId="0" borderId="0" xfId="0" applyNumberFormat="1" applyFont="1" applyAlignment="1">
      <alignment horizontal="center" vertical="center"/>
    </xf>
    <xf numFmtId="4" fontId="6019" fillId="0" borderId="0" xfId="0" applyNumberFormat="1" applyFont="1" applyAlignment="1">
      <alignment horizontal="center" vertical="center"/>
    </xf>
    <xf numFmtId="164" fontId="6020" fillId="0" borderId="0" xfId="0" applyNumberFormat="1" applyFont="1" applyAlignment="1">
      <alignment horizontal="center" vertical="center"/>
    </xf>
    <xf numFmtId="4" fontId="6021" fillId="0" borderId="0" xfId="0" applyNumberFormat="1" applyFont="1" applyAlignment="1">
      <alignment horizontal="center" vertical="center"/>
    </xf>
    <xf numFmtId="164" fontId="6022" fillId="0" borderId="0" xfId="0" applyNumberFormat="1" applyFont="1" applyAlignment="1">
      <alignment horizontal="center" vertical="center"/>
    </xf>
    <xf numFmtId="4" fontId="6023" fillId="0" borderId="0" xfId="0" applyNumberFormat="1" applyFont="1" applyAlignment="1">
      <alignment horizontal="center" vertical="center"/>
    </xf>
    <xf numFmtId="164" fontId="6024" fillId="0" borderId="0" xfId="0" applyNumberFormat="1" applyFont="1" applyAlignment="1">
      <alignment horizontal="center" vertical="center"/>
    </xf>
    <xf numFmtId="4" fontId="6025" fillId="0" borderId="0" xfId="0" applyNumberFormat="1" applyFont="1" applyAlignment="1">
      <alignment horizontal="center" vertical="center"/>
    </xf>
    <xf numFmtId="164" fontId="6026" fillId="0" borderId="0" xfId="0" applyNumberFormat="1" applyFont="1" applyAlignment="1">
      <alignment horizontal="center" vertical="center"/>
    </xf>
    <xf numFmtId="4" fontId="6027" fillId="0" borderId="0" xfId="0" applyNumberFormat="1" applyFont="1" applyAlignment="1">
      <alignment horizontal="center" vertical="center"/>
    </xf>
    <xf numFmtId="164" fontId="6028" fillId="0" borderId="0" xfId="0" applyNumberFormat="1" applyFont="1" applyAlignment="1">
      <alignment horizontal="center" vertical="center"/>
    </xf>
    <xf numFmtId="4" fontId="6029" fillId="0" borderId="0" xfId="0" applyNumberFormat="1" applyFont="1" applyAlignment="1">
      <alignment horizontal="center" vertical="center"/>
    </xf>
    <xf numFmtId="164" fontId="6030" fillId="0" borderId="0" xfId="0" applyNumberFormat="1" applyFont="1" applyAlignment="1">
      <alignment horizontal="center" vertical="center"/>
    </xf>
    <xf numFmtId="4" fontId="6031" fillId="0" borderId="0" xfId="0" applyNumberFormat="1" applyFont="1" applyAlignment="1">
      <alignment horizontal="center" vertical="center"/>
    </xf>
    <xf numFmtId="164" fontId="6032" fillId="0" borderId="0" xfId="0" applyNumberFormat="1" applyFont="1" applyAlignment="1">
      <alignment horizontal="center" vertical="center"/>
    </xf>
    <xf numFmtId="4" fontId="6033" fillId="0" borderId="0" xfId="0" applyNumberFormat="1" applyFont="1" applyAlignment="1">
      <alignment horizontal="center" vertical="center"/>
    </xf>
    <xf numFmtId="164" fontId="6034" fillId="0" borderId="0" xfId="0" applyNumberFormat="1" applyFont="1" applyAlignment="1">
      <alignment horizontal="center" vertical="center"/>
    </xf>
    <xf numFmtId="4" fontId="6035" fillId="0" borderId="0" xfId="0" applyNumberFormat="1" applyFont="1" applyAlignment="1">
      <alignment horizontal="center" vertical="center"/>
    </xf>
    <xf numFmtId="164" fontId="6036" fillId="0" borderId="0" xfId="0" applyNumberFormat="1" applyFont="1" applyAlignment="1">
      <alignment horizontal="center" vertical="center"/>
    </xf>
    <xf numFmtId="4" fontId="6037" fillId="0" borderId="0" xfId="0" applyNumberFormat="1" applyFont="1" applyAlignment="1">
      <alignment horizontal="center" vertical="center"/>
    </xf>
    <xf numFmtId="164" fontId="6038" fillId="0" borderId="0" xfId="0" applyNumberFormat="1" applyFont="1" applyAlignment="1">
      <alignment horizontal="center" vertical="center"/>
    </xf>
    <xf numFmtId="4" fontId="6039" fillId="0" borderId="0" xfId="0" applyNumberFormat="1" applyFont="1" applyAlignment="1">
      <alignment horizontal="center" vertical="center"/>
    </xf>
    <xf numFmtId="164" fontId="6040" fillId="0" borderId="0" xfId="0" applyNumberFormat="1" applyFont="1" applyAlignment="1">
      <alignment horizontal="center" vertical="center"/>
    </xf>
    <xf numFmtId="0" fontId="6041" fillId="0" borderId="0" xfId="0" applyFont="1" applyAlignment="1">
      <alignment horizontal="center" vertical="center" wrapText="1"/>
    </xf>
    <xf numFmtId="4" fontId="6048" fillId="0" borderId="0" xfId="0" applyNumberFormat="1" applyFont="1" applyAlignment="1">
      <alignment horizontal="center" vertical="center"/>
    </xf>
    <xf numFmtId="164" fontId="6049" fillId="0" borderId="0" xfId="0" applyNumberFormat="1" applyFont="1" applyAlignment="1">
      <alignment horizontal="center" vertical="center"/>
    </xf>
    <xf numFmtId="4" fontId="6050" fillId="0" borderId="0" xfId="0" applyNumberFormat="1" applyFont="1" applyAlignment="1">
      <alignment horizontal="center" vertical="center"/>
    </xf>
    <xf numFmtId="164" fontId="6051" fillId="0" borderId="0" xfId="0" applyNumberFormat="1" applyFont="1" applyAlignment="1">
      <alignment horizontal="center" vertical="center"/>
    </xf>
    <xf numFmtId="4" fontId="6052" fillId="0" borderId="0" xfId="0" applyNumberFormat="1" applyFont="1" applyAlignment="1">
      <alignment horizontal="center" vertical="center"/>
    </xf>
    <xf numFmtId="164" fontId="6053" fillId="0" borderId="0" xfId="0" applyNumberFormat="1" applyFont="1" applyAlignment="1">
      <alignment horizontal="center" vertical="center"/>
    </xf>
    <xf numFmtId="4" fontId="6054" fillId="0" borderId="0" xfId="0" applyNumberFormat="1" applyFont="1" applyAlignment="1">
      <alignment horizontal="center" vertical="center"/>
    </xf>
    <xf numFmtId="164" fontId="6055" fillId="0" borderId="0" xfId="0" applyNumberFormat="1" applyFont="1" applyAlignment="1">
      <alignment horizontal="center" vertical="center"/>
    </xf>
    <xf numFmtId="4" fontId="6056" fillId="0" borderId="0" xfId="0" applyNumberFormat="1" applyFont="1" applyAlignment="1">
      <alignment horizontal="center" vertical="center"/>
    </xf>
    <xf numFmtId="164" fontId="6057" fillId="0" borderId="0" xfId="0" applyNumberFormat="1" applyFont="1" applyAlignment="1">
      <alignment horizontal="center" vertical="center"/>
    </xf>
    <xf numFmtId="4" fontId="6058" fillId="0" borderId="0" xfId="0" applyNumberFormat="1" applyFont="1" applyAlignment="1">
      <alignment horizontal="center" vertical="center"/>
    </xf>
    <xf numFmtId="164" fontId="6059" fillId="0" borderId="0" xfId="0" applyNumberFormat="1" applyFont="1" applyAlignment="1">
      <alignment horizontal="center" vertical="center"/>
    </xf>
    <xf numFmtId="4" fontId="6060" fillId="0" borderId="0" xfId="0" applyNumberFormat="1" applyFont="1" applyAlignment="1">
      <alignment horizontal="center" vertical="center"/>
    </xf>
    <xf numFmtId="164" fontId="6061" fillId="0" borderId="0" xfId="0" applyNumberFormat="1" applyFont="1" applyAlignment="1">
      <alignment horizontal="center" vertical="center"/>
    </xf>
    <xf numFmtId="4" fontId="6062" fillId="0" borderId="0" xfId="0" applyNumberFormat="1" applyFont="1" applyAlignment="1">
      <alignment horizontal="center" vertical="center"/>
    </xf>
    <xf numFmtId="164" fontId="6063" fillId="0" borderId="0" xfId="0" applyNumberFormat="1" applyFont="1" applyAlignment="1">
      <alignment horizontal="center" vertical="center"/>
    </xf>
    <xf numFmtId="4" fontId="6064" fillId="0" borderId="0" xfId="0" applyNumberFormat="1" applyFont="1" applyAlignment="1">
      <alignment horizontal="center" vertical="center"/>
    </xf>
    <xf numFmtId="164" fontId="6065" fillId="0" borderId="0" xfId="0" applyNumberFormat="1" applyFont="1" applyAlignment="1">
      <alignment horizontal="center" vertical="center"/>
    </xf>
    <xf numFmtId="4" fontId="6066" fillId="0" borderId="0" xfId="0" applyNumberFormat="1" applyFont="1" applyAlignment="1">
      <alignment horizontal="center" vertical="center"/>
    </xf>
    <xf numFmtId="164" fontId="6067" fillId="0" borderId="0" xfId="0" applyNumberFormat="1" applyFont="1" applyAlignment="1">
      <alignment horizontal="center" vertical="center"/>
    </xf>
    <xf numFmtId="4" fontId="6068" fillId="0" borderId="0" xfId="0" applyNumberFormat="1" applyFont="1" applyAlignment="1">
      <alignment horizontal="center" vertical="center"/>
    </xf>
    <xf numFmtId="164" fontId="6069" fillId="0" borderId="0" xfId="0" applyNumberFormat="1" applyFont="1" applyAlignment="1">
      <alignment horizontal="center" vertical="center"/>
    </xf>
    <xf numFmtId="4" fontId="6070" fillId="0" borderId="0" xfId="0" applyNumberFormat="1" applyFont="1" applyAlignment="1">
      <alignment horizontal="center" vertical="center"/>
    </xf>
    <xf numFmtId="164" fontId="6071" fillId="0" borderId="0" xfId="0" applyNumberFormat="1" applyFont="1" applyAlignment="1">
      <alignment horizontal="center" vertical="center"/>
    </xf>
    <xf numFmtId="4" fontId="6072" fillId="0" borderId="0" xfId="0" applyNumberFormat="1" applyFont="1" applyAlignment="1">
      <alignment horizontal="center" vertical="center"/>
    </xf>
    <xf numFmtId="164" fontId="6073" fillId="0" borderId="0" xfId="0" applyNumberFormat="1" applyFont="1" applyAlignment="1">
      <alignment horizontal="center" vertical="center"/>
    </xf>
    <xf numFmtId="4" fontId="6074" fillId="0" borderId="0" xfId="0" applyNumberFormat="1" applyFont="1" applyAlignment="1">
      <alignment horizontal="center" vertical="center"/>
    </xf>
    <xf numFmtId="164" fontId="6075" fillId="0" borderId="0" xfId="0" applyNumberFormat="1" applyFont="1" applyAlignment="1">
      <alignment horizontal="center" vertical="center"/>
    </xf>
    <xf numFmtId="4" fontId="6076" fillId="0" borderId="0" xfId="0" applyNumberFormat="1" applyFont="1" applyAlignment="1">
      <alignment horizontal="center" vertical="center"/>
    </xf>
    <xf numFmtId="164" fontId="6077" fillId="0" borderId="0" xfId="0" applyNumberFormat="1" applyFont="1" applyAlignment="1">
      <alignment horizontal="center" vertical="center"/>
    </xf>
    <xf numFmtId="4" fontId="6078" fillId="0" borderId="0" xfId="0" applyNumberFormat="1" applyFont="1" applyAlignment="1">
      <alignment horizontal="center" vertical="center"/>
    </xf>
    <xf numFmtId="164" fontId="6079" fillId="0" borderId="0" xfId="0" applyNumberFormat="1" applyFont="1" applyAlignment="1">
      <alignment horizontal="center" vertical="center"/>
    </xf>
    <xf numFmtId="4" fontId="6080" fillId="0" borderId="0" xfId="0" applyNumberFormat="1" applyFont="1" applyAlignment="1">
      <alignment horizontal="center" vertical="center"/>
    </xf>
    <xf numFmtId="164" fontId="6081" fillId="0" borderId="0" xfId="0" applyNumberFormat="1" applyFont="1" applyAlignment="1">
      <alignment horizontal="center" vertical="center"/>
    </xf>
    <xf numFmtId="4" fontId="6082" fillId="0" borderId="0" xfId="0" applyNumberFormat="1" applyFont="1" applyAlignment="1">
      <alignment horizontal="center" vertical="center"/>
    </xf>
    <xf numFmtId="164" fontId="6083" fillId="0" borderId="0" xfId="0" applyNumberFormat="1" applyFont="1" applyAlignment="1">
      <alignment horizontal="center" vertical="center"/>
    </xf>
    <xf numFmtId="4" fontId="6084" fillId="0" borderId="0" xfId="0" applyNumberFormat="1" applyFont="1" applyAlignment="1">
      <alignment horizontal="center" vertical="center"/>
    </xf>
    <xf numFmtId="164" fontId="6085" fillId="0" borderId="0" xfId="0" applyNumberFormat="1" applyFont="1" applyAlignment="1">
      <alignment horizontal="center" vertical="center"/>
    </xf>
    <xf numFmtId="4" fontId="6086" fillId="0" borderId="0" xfId="0" applyNumberFormat="1" applyFont="1" applyAlignment="1">
      <alignment horizontal="center" vertical="center"/>
    </xf>
    <xf numFmtId="164" fontId="6087" fillId="0" borderId="0" xfId="0" applyNumberFormat="1" applyFont="1" applyAlignment="1">
      <alignment horizontal="center" vertical="center"/>
    </xf>
    <xf numFmtId="4" fontId="6088" fillId="0" borderId="0" xfId="0" applyNumberFormat="1" applyFont="1" applyAlignment="1">
      <alignment horizontal="center" vertical="center"/>
    </xf>
    <xf numFmtId="164" fontId="6089" fillId="0" borderId="0" xfId="0" applyNumberFormat="1" applyFont="1" applyAlignment="1">
      <alignment horizontal="center" vertical="center"/>
    </xf>
    <xf numFmtId="4" fontId="6090" fillId="0" borderId="0" xfId="0" applyNumberFormat="1" applyFont="1" applyAlignment="1">
      <alignment horizontal="center" vertical="center"/>
    </xf>
    <xf numFmtId="164" fontId="6091" fillId="0" borderId="0" xfId="0" applyNumberFormat="1" applyFont="1" applyAlignment="1">
      <alignment horizontal="center" vertical="center"/>
    </xf>
    <xf numFmtId="4" fontId="6092" fillId="0" borderId="0" xfId="0" applyNumberFormat="1" applyFont="1" applyAlignment="1">
      <alignment horizontal="center" vertical="center"/>
    </xf>
    <xf numFmtId="164" fontId="6093" fillId="0" borderId="0" xfId="0" applyNumberFormat="1" applyFont="1" applyAlignment="1">
      <alignment horizontal="center" vertical="center"/>
    </xf>
    <xf numFmtId="4" fontId="6094" fillId="0" borderId="0" xfId="0" applyNumberFormat="1" applyFont="1" applyAlignment="1">
      <alignment horizontal="center" vertical="center"/>
    </xf>
    <xf numFmtId="164" fontId="6095" fillId="0" borderId="0" xfId="0" applyNumberFormat="1" applyFont="1" applyAlignment="1">
      <alignment horizontal="center" vertical="center"/>
    </xf>
    <xf numFmtId="4" fontId="6096" fillId="0" borderId="0" xfId="0" applyNumberFormat="1" applyFont="1" applyAlignment="1">
      <alignment horizontal="center" vertical="center"/>
    </xf>
    <xf numFmtId="164" fontId="6097" fillId="0" borderId="0" xfId="0" applyNumberFormat="1" applyFont="1" applyAlignment="1">
      <alignment horizontal="center" vertical="center"/>
    </xf>
    <xf numFmtId="0" fontId="6098" fillId="0" borderId="0" xfId="0" applyFont="1" applyAlignment="1">
      <alignment horizontal="center" vertical="center" wrapText="1"/>
    </xf>
    <xf numFmtId="4" fontId="6105" fillId="0" borderId="0" xfId="0" applyNumberFormat="1" applyFont="1" applyAlignment="1">
      <alignment horizontal="center" vertical="center"/>
    </xf>
    <xf numFmtId="164" fontId="6106" fillId="0" borderId="0" xfId="0" applyNumberFormat="1" applyFont="1" applyAlignment="1">
      <alignment horizontal="center" vertical="center"/>
    </xf>
    <xf numFmtId="4" fontId="6107" fillId="0" borderId="0" xfId="0" applyNumberFormat="1" applyFont="1" applyAlignment="1">
      <alignment horizontal="center" vertical="center"/>
    </xf>
    <xf numFmtId="164" fontId="6108" fillId="0" borderId="0" xfId="0" applyNumberFormat="1" applyFont="1" applyAlignment="1">
      <alignment horizontal="center" vertical="center"/>
    </xf>
    <xf numFmtId="4" fontId="6109" fillId="0" borderId="0" xfId="0" applyNumberFormat="1" applyFont="1" applyAlignment="1">
      <alignment horizontal="center" vertical="center"/>
    </xf>
    <xf numFmtId="164" fontId="6110" fillId="0" borderId="0" xfId="0" applyNumberFormat="1" applyFont="1" applyAlignment="1">
      <alignment horizontal="center" vertical="center"/>
    </xf>
    <xf numFmtId="4" fontId="6111" fillId="0" borderId="0" xfId="0" applyNumberFormat="1" applyFont="1" applyAlignment="1">
      <alignment horizontal="center" vertical="center"/>
    </xf>
    <xf numFmtId="164" fontId="6112" fillId="0" borderId="0" xfId="0" applyNumberFormat="1" applyFont="1" applyAlignment="1">
      <alignment horizontal="center" vertical="center"/>
    </xf>
    <xf numFmtId="4" fontId="6113" fillId="0" borderId="0" xfId="0" applyNumberFormat="1" applyFont="1" applyAlignment="1">
      <alignment horizontal="center" vertical="center"/>
    </xf>
    <xf numFmtId="164" fontId="6114" fillId="0" borderId="0" xfId="0" applyNumberFormat="1" applyFont="1" applyAlignment="1">
      <alignment horizontal="center" vertical="center"/>
    </xf>
    <xf numFmtId="4" fontId="6115" fillId="0" borderId="0" xfId="0" applyNumberFormat="1" applyFont="1" applyAlignment="1">
      <alignment horizontal="center" vertical="center"/>
    </xf>
    <xf numFmtId="164" fontId="6116" fillId="0" borderId="0" xfId="0" applyNumberFormat="1" applyFont="1" applyAlignment="1">
      <alignment horizontal="center" vertical="center"/>
    </xf>
    <xf numFmtId="4" fontId="6117" fillId="0" borderId="0" xfId="0" applyNumberFormat="1" applyFont="1" applyAlignment="1">
      <alignment horizontal="center" vertical="center"/>
    </xf>
    <xf numFmtId="164" fontId="6118" fillId="0" borderId="0" xfId="0" applyNumberFormat="1" applyFont="1" applyAlignment="1">
      <alignment horizontal="center" vertical="center"/>
    </xf>
    <xf numFmtId="4" fontId="6119" fillId="0" borderId="0" xfId="0" applyNumberFormat="1" applyFont="1" applyAlignment="1">
      <alignment horizontal="center" vertical="center"/>
    </xf>
    <xf numFmtId="164" fontId="6120" fillId="0" borderId="0" xfId="0" applyNumberFormat="1" applyFont="1" applyAlignment="1">
      <alignment horizontal="center" vertical="center"/>
    </xf>
    <xf numFmtId="4" fontId="6121" fillId="0" borderId="0" xfId="0" applyNumberFormat="1" applyFont="1" applyAlignment="1">
      <alignment horizontal="center" vertical="center"/>
    </xf>
    <xf numFmtId="164" fontId="6122" fillId="0" borderId="0" xfId="0" applyNumberFormat="1" applyFont="1" applyAlignment="1">
      <alignment horizontal="center" vertical="center"/>
    </xf>
    <xf numFmtId="4" fontId="6123" fillId="0" borderId="0" xfId="0" applyNumberFormat="1" applyFont="1" applyAlignment="1">
      <alignment horizontal="center" vertical="center"/>
    </xf>
    <xf numFmtId="164" fontId="6124" fillId="0" borderId="0" xfId="0" applyNumberFormat="1" applyFont="1" applyAlignment="1">
      <alignment horizontal="center" vertical="center"/>
    </xf>
    <xf numFmtId="4" fontId="6125" fillId="0" borderId="0" xfId="0" applyNumberFormat="1" applyFont="1" applyAlignment="1">
      <alignment horizontal="center" vertical="center"/>
    </xf>
    <xf numFmtId="164" fontId="6126" fillId="0" borderId="0" xfId="0" applyNumberFormat="1" applyFont="1" applyAlignment="1">
      <alignment horizontal="center" vertical="center"/>
    </xf>
    <xf numFmtId="4" fontId="6127" fillId="0" borderId="0" xfId="0" applyNumberFormat="1" applyFont="1" applyAlignment="1">
      <alignment horizontal="center" vertical="center"/>
    </xf>
    <xf numFmtId="164" fontId="6128" fillId="0" borderId="0" xfId="0" applyNumberFormat="1" applyFont="1" applyAlignment="1">
      <alignment horizontal="center" vertical="center"/>
    </xf>
    <xf numFmtId="4" fontId="6129" fillId="0" borderId="0" xfId="0" applyNumberFormat="1" applyFont="1" applyAlignment="1">
      <alignment horizontal="center" vertical="center"/>
    </xf>
    <xf numFmtId="164" fontId="6130" fillId="0" borderId="0" xfId="0" applyNumberFormat="1" applyFont="1" applyAlignment="1">
      <alignment horizontal="center" vertical="center"/>
    </xf>
    <xf numFmtId="4" fontId="6131" fillId="0" borderId="0" xfId="0" applyNumberFormat="1" applyFont="1" applyAlignment="1">
      <alignment horizontal="center" vertical="center"/>
    </xf>
    <xf numFmtId="164" fontId="6132" fillId="0" borderId="0" xfId="0" applyNumberFormat="1" applyFont="1" applyAlignment="1">
      <alignment horizontal="center" vertical="center"/>
    </xf>
    <xf numFmtId="4" fontId="6133" fillId="0" borderId="0" xfId="0" applyNumberFormat="1" applyFont="1" applyAlignment="1">
      <alignment horizontal="center" vertical="center"/>
    </xf>
    <xf numFmtId="164" fontId="6134" fillId="0" borderId="0" xfId="0" applyNumberFormat="1" applyFont="1" applyAlignment="1">
      <alignment horizontal="center" vertical="center"/>
    </xf>
    <xf numFmtId="4" fontId="6135" fillId="0" borderId="0" xfId="0" applyNumberFormat="1" applyFont="1" applyAlignment="1">
      <alignment horizontal="center" vertical="center"/>
    </xf>
    <xf numFmtId="164" fontId="6136" fillId="0" borderId="0" xfId="0" applyNumberFormat="1" applyFont="1" applyAlignment="1">
      <alignment horizontal="center" vertical="center"/>
    </xf>
    <xf numFmtId="4" fontId="6137" fillId="0" borderId="0" xfId="0" applyNumberFormat="1" applyFont="1" applyAlignment="1">
      <alignment horizontal="center" vertical="center"/>
    </xf>
    <xf numFmtId="164" fontId="6138" fillId="0" borderId="0" xfId="0" applyNumberFormat="1" applyFont="1" applyAlignment="1">
      <alignment horizontal="center" vertical="center"/>
    </xf>
    <xf numFmtId="4" fontId="6139" fillId="0" borderId="0" xfId="0" applyNumberFormat="1" applyFont="1" applyAlignment="1">
      <alignment horizontal="center" vertical="center"/>
    </xf>
    <xf numFmtId="164" fontId="6140" fillId="0" borderId="0" xfId="0" applyNumberFormat="1" applyFont="1" applyAlignment="1">
      <alignment horizontal="center" vertical="center"/>
    </xf>
    <xf numFmtId="4" fontId="6141" fillId="0" borderId="0" xfId="0" applyNumberFormat="1" applyFont="1" applyAlignment="1">
      <alignment horizontal="center" vertical="center"/>
    </xf>
    <xf numFmtId="164" fontId="6142" fillId="0" borderId="0" xfId="0" applyNumberFormat="1" applyFont="1" applyAlignment="1">
      <alignment horizontal="center" vertical="center"/>
    </xf>
    <xf numFmtId="4" fontId="6143" fillId="0" borderId="0" xfId="0" applyNumberFormat="1" applyFont="1" applyAlignment="1">
      <alignment horizontal="center" vertical="center"/>
    </xf>
    <xf numFmtId="164" fontId="6144" fillId="0" borderId="0" xfId="0" applyNumberFormat="1" applyFont="1" applyAlignment="1">
      <alignment horizontal="center" vertical="center"/>
    </xf>
    <xf numFmtId="4" fontId="6145" fillId="0" borderId="0" xfId="0" applyNumberFormat="1" applyFont="1" applyAlignment="1">
      <alignment horizontal="center" vertical="center"/>
    </xf>
    <xf numFmtId="164" fontId="6146" fillId="0" borderId="0" xfId="0" applyNumberFormat="1" applyFont="1" applyAlignment="1">
      <alignment horizontal="center" vertical="center"/>
    </xf>
    <xf numFmtId="4" fontId="6147" fillId="0" borderId="0" xfId="0" applyNumberFormat="1" applyFont="1" applyAlignment="1">
      <alignment horizontal="center" vertical="center"/>
    </xf>
    <xf numFmtId="164" fontId="6148" fillId="0" borderId="0" xfId="0" applyNumberFormat="1" applyFont="1" applyAlignment="1">
      <alignment horizontal="center" vertical="center"/>
    </xf>
    <xf numFmtId="4" fontId="6149" fillId="0" borderId="0" xfId="0" applyNumberFormat="1" applyFont="1" applyAlignment="1">
      <alignment horizontal="center" vertical="center"/>
    </xf>
    <xf numFmtId="164" fontId="6150" fillId="0" borderId="0" xfId="0" applyNumberFormat="1" applyFont="1" applyAlignment="1">
      <alignment horizontal="center" vertical="center"/>
    </xf>
    <xf numFmtId="4" fontId="6151" fillId="0" borderId="0" xfId="0" applyNumberFormat="1" applyFont="1" applyAlignment="1">
      <alignment horizontal="center" vertical="center"/>
    </xf>
    <xf numFmtId="164" fontId="6152" fillId="0" borderId="0" xfId="0" applyNumberFormat="1" applyFont="1" applyAlignment="1">
      <alignment horizontal="center" vertical="center"/>
    </xf>
    <xf numFmtId="4" fontId="6153" fillId="0" borderId="0" xfId="0" applyNumberFormat="1" applyFont="1" applyAlignment="1">
      <alignment horizontal="center" vertical="center"/>
    </xf>
    <xf numFmtId="164" fontId="6154" fillId="0" borderId="0" xfId="0" applyNumberFormat="1" applyFont="1" applyAlignment="1">
      <alignment horizontal="center" vertical="center"/>
    </xf>
    <xf numFmtId="0" fontId="6155" fillId="0" borderId="0" xfId="0" applyFont="1" applyAlignment="1">
      <alignment horizontal="center" vertical="center" wrapText="1"/>
    </xf>
    <xf numFmtId="4" fontId="6162" fillId="0" borderId="0" xfId="0" applyNumberFormat="1" applyFont="1" applyAlignment="1">
      <alignment horizontal="center" vertical="center"/>
    </xf>
    <xf numFmtId="164" fontId="6163" fillId="0" borderId="0" xfId="0" applyNumberFormat="1" applyFont="1" applyAlignment="1">
      <alignment horizontal="center" vertical="center"/>
    </xf>
    <xf numFmtId="4" fontId="6164" fillId="0" borderId="0" xfId="0" applyNumberFormat="1" applyFont="1" applyAlignment="1">
      <alignment horizontal="center" vertical="center"/>
    </xf>
    <xf numFmtId="164" fontId="6165" fillId="0" borderId="0" xfId="0" applyNumberFormat="1" applyFont="1" applyAlignment="1">
      <alignment horizontal="center" vertical="center"/>
    </xf>
    <xf numFmtId="4" fontId="6166" fillId="0" borderId="0" xfId="0" applyNumberFormat="1" applyFont="1" applyAlignment="1">
      <alignment horizontal="center" vertical="center"/>
    </xf>
    <xf numFmtId="164" fontId="6167" fillId="0" borderId="0" xfId="0" applyNumberFormat="1" applyFont="1" applyAlignment="1">
      <alignment horizontal="center" vertical="center"/>
    </xf>
    <xf numFmtId="4" fontId="6168" fillId="0" borderId="0" xfId="0" applyNumberFormat="1" applyFont="1" applyAlignment="1">
      <alignment horizontal="center" vertical="center"/>
    </xf>
    <xf numFmtId="164" fontId="6169" fillId="0" borderId="0" xfId="0" applyNumberFormat="1" applyFont="1" applyAlignment="1">
      <alignment horizontal="center" vertical="center"/>
    </xf>
    <xf numFmtId="4" fontId="6170" fillId="0" borderId="0" xfId="0" applyNumberFormat="1" applyFont="1" applyAlignment="1">
      <alignment horizontal="center" vertical="center"/>
    </xf>
    <xf numFmtId="164" fontId="6171" fillId="0" borderId="0" xfId="0" applyNumberFormat="1" applyFont="1" applyAlignment="1">
      <alignment horizontal="center" vertical="center"/>
    </xf>
    <xf numFmtId="4" fontId="6172" fillId="0" borderId="0" xfId="0" applyNumberFormat="1" applyFont="1" applyAlignment="1">
      <alignment horizontal="center" vertical="center"/>
    </xf>
    <xf numFmtId="164" fontId="6173" fillId="0" borderId="0" xfId="0" applyNumberFormat="1" applyFont="1" applyAlignment="1">
      <alignment horizontal="center" vertical="center"/>
    </xf>
    <xf numFmtId="4" fontId="6174" fillId="0" borderId="0" xfId="0" applyNumberFormat="1" applyFont="1" applyAlignment="1">
      <alignment horizontal="center" vertical="center"/>
    </xf>
    <xf numFmtId="164" fontId="6175" fillId="0" borderId="0" xfId="0" applyNumberFormat="1" applyFont="1" applyAlignment="1">
      <alignment horizontal="center" vertical="center"/>
    </xf>
    <xf numFmtId="4" fontId="6176" fillId="0" borderId="0" xfId="0" applyNumberFormat="1" applyFont="1" applyAlignment="1">
      <alignment horizontal="center" vertical="center"/>
    </xf>
    <xf numFmtId="164" fontId="6177" fillId="0" borderId="0" xfId="0" applyNumberFormat="1" applyFont="1" applyAlignment="1">
      <alignment horizontal="center" vertical="center"/>
    </xf>
    <xf numFmtId="4" fontId="6178" fillId="0" borderId="0" xfId="0" applyNumberFormat="1" applyFont="1" applyAlignment="1">
      <alignment horizontal="center" vertical="center"/>
    </xf>
    <xf numFmtId="164" fontId="6179" fillId="0" borderId="0" xfId="0" applyNumberFormat="1" applyFont="1" applyAlignment="1">
      <alignment horizontal="center" vertical="center"/>
    </xf>
    <xf numFmtId="4" fontId="6180" fillId="0" borderId="0" xfId="0" applyNumberFormat="1" applyFont="1" applyAlignment="1">
      <alignment horizontal="center" vertical="center"/>
    </xf>
    <xf numFmtId="164" fontId="6181" fillId="0" borderId="0" xfId="0" applyNumberFormat="1" applyFont="1" applyAlignment="1">
      <alignment horizontal="center" vertical="center"/>
    </xf>
    <xf numFmtId="4" fontId="6182" fillId="0" borderId="0" xfId="0" applyNumberFormat="1" applyFont="1" applyAlignment="1">
      <alignment horizontal="center" vertical="center"/>
    </xf>
    <xf numFmtId="164" fontId="6183" fillId="0" borderId="0" xfId="0" applyNumberFormat="1" applyFont="1" applyAlignment="1">
      <alignment horizontal="center" vertical="center"/>
    </xf>
    <xf numFmtId="4" fontId="6184" fillId="0" borderId="0" xfId="0" applyNumberFormat="1" applyFont="1" applyAlignment="1">
      <alignment horizontal="center" vertical="center"/>
    </xf>
    <xf numFmtId="164" fontId="6185" fillId="0" borderId="0" xfId="0" applyNumberFormat="1" applyFont="1" applyAlignment="1">
      <alignment horizontal="center" vertical="center"/>
    </xf>
    <xf numFmtId="4" fontId="6186" fillId="0" borderId="0" xfId="0" applyNumberFormat="1" applyFont="1" applyAlignment="1">
      <alignment horizontal="center" vertical="center"/>
    </xf>
    <xf numFmtId="164" fontId="6187" fillId="0" borderId="0" xfId="0" applyNumberFormat="1" applyFont="1" applyAlignment="1">
      <alignment horizontal="center" vertical="center"/>
    </xf>
    <xf numFmtId="4" fontId="6188" fillId="0" borderId="0" xfId="0" applyNumberFormat="1" applyFont="1" applyAlignment="1">
      <alignment horizontal="center" vertical="center"/>
    </xf>
    <xf numFmtId="164" fontId="6189" fillId="0" borderId="0" xfId="0" applyNumberFormat="1" applyFont="1" applyAlignment="1">
      <alignment horizontal="center" vertical="center"/>
    </xf>
    <xf numFmtId="4" fontId="6190" fillId="0" borderId="0" xfId="0" applyNumberFormat="1" applyFont="1" applyAlignment="1">
      <alignment horizontal="center" vertical="center"/>
    </xf>
    <xf numFmtId="164" fontId="6191" fillId="0" borderId="0" xfId="0" applyNumberFormat="1" applyFont="1" applyAlignment="1">
      <alignment horizontal="center" vertical="center"/>
    </xf>
    <xf numFmtId="4" fontId="6192" fillId="0" borderId="0" xfId="0" applyNumberFormat="1" applyFont="1" applyAlignment="1">
      <alignment horizontal="center" vertical="center"/>
    </xf>
    <xf numFmtId="164" fontId="6193" fillId="0" borderId="0" xfId="0" applyNumberFormat="1" applyFont="1" applyAlignment="1">
      <alignment horizontal="center" vertical="center"/>
    </xf>
    <xf numFmtId="4" fontId="6194" fillId="0" borderId="0" xfId="0" applyNumberFormat="1" applyFont="1" applyAlignment="1">
      <alignment horizontal="center" vertical="center"/>
    </xf>
    <xf numFmtId="164" fontId="6195" fillId="0" borderId="0" xfId="0" applyNumberFormat="1" applyFont="1" applyAlignment="1">
      <alignment horizontal="center" vertical="center"/>
    </xf>
    <xf numFmtId="4" fontId="6196" fillId="0" borderId="0" xfId="0" applyNumberFormat="1" applyFont="1" applyAlignment="1">
      <alignment horizontal="center" vertical="center"/>
    </xf>
    <xf numFmtId="164" fontId="6197" fillId="0" borderId="0" xfId="0" applyNumberFormat="1" applyFont="1" applyAlignment="1">
      <alignment horizontal="center" vertical="center"/>
    </xf>
    <xf numFmtId="4" fontId="6198" fillId="0" borderId="0" xfId="0" applyNumberFormat="1" applyFont="1" applyAlignment="1">
      <alignment horizontal="center" vertical="center"/>
    </xf>
    <xf numFmtId="164" fontId="6199" fillId="0" borderId="0" xfId="0" applyNumberFormat="1" applyFont="1" applyAlignment="1">
      <alignment horizontal="center" vertical="center"/>
    </xf>
    <xf numFmtId="4" fontId="6200" fillId="0" borderId="0" xfId="0" applyNumberFormat="1" applyFont="1" applyAlignment="1">
      <alignment horizontal="center" vertical="center"/>
    </xf>
    <xf numFmtId="164" fontId="6201" fillId="0" borderId="0" xfId="0" applyNumberFormat="1" applyFont="1" applyAlignment="1">
      <alignment horizontal="center" vertical="center"/>
    </xf>
    <xf numFmtId="4" fontId="6202" fillId="0" borderId="0" xfId="0" applyNumberFormat="1" applyFont="1" applyAlignment="1">
      <alignment horizontal="center" vertical="center"/>
    </xf>
    <xf numFmtId="164" fontId="6203" fillId="0" borderId="0" xfId="0" applyNumberFormat="1" applyFont="1" applyAlignment="1">
      <alignment horizontal="center" vertical="center"/>
    </xf>
    <xf numFmtId="4" fontId="6204" fillId="0" borderId="0" xfId="0" applyNumberFormat="1" applyFont="1" applyAlignment="1">
      <alignment horizontal="center" vertical="center"/>
    </xf>
    <xf numFmtId="164" fontId="6205" fillId="0" borderId="0" xfId="0" applyNumberFormat="1" applyFont="1" applyAlignment="1">
      <alignment horizontal="center" vertical="center"/>
    </xf>
    <xf numFmtId="4" fontId="6206" fillId="0" borderId="0" xfId="0" applyNumberFormat="1" applyFont="1" applyAlignment="1">
      <alignment horizontal="center" vertical="center"/>
    </xf>
    <xf numFmtId="164" fontId="6207" fillId="0" borderId="0" xfId="0" applyNumberFormat="1" applyFont="1" applyAlignment="1">
      <alignment horizontal="center" vertical="center"/>
    </xf>
    <xf numFmtId="4" fontId="6208" fillId="0" borderId="0" xfId="0" applyNumberFormat="1" applyFont="1" applyAlignment="1">
      <alignment horizontal="center" vertical="center"/>
    </xf>
    <xf numFmtId="164" fontId="6209" fillId="0" borderId="0" xfId="0" applyNumberFormat="1" applyFont="1" applyAlignment="1">
      <alignment horizontal="center" vertical="center"/>
    </xf>
    <xf numFmtId="4" fontId="6210" fillId="0" borderId="0" xfId="0" applyNumberFormat="1" applyFont="1" applyAlignment="1">
      <alignment horizontal="center" vertical="center"/>
    </xf>
    <xf numFmtId="164" fontId="6211" fillId="0" borderId="0" xfId="0" applyNumberFormat="1" applyFont="1" applyAlignment="1">
      <alignment horizontal="center" vertical="center"/>
    </xf>
    <xf numFmtId="0" fontId="6212" fillId="0" borderId="0" xfId="0" applyFont="1" applyAlignment="1">
      <alignment horizontal="center" vertical="center" wrapText="1"/>
    </xf>
    <xf numFmtId="4" fontId="6219" fillId="0" borderId="0" xfId="0" applyNumberFormat="1" applyFont="1" applyAlignment="1">
      <alignment horizontal="center" vertical="center"/>
    </xf>
    <xf numFmtId="164" fontId="6220" fillId="0" borderId="0" xfId="0" applyNumberFormat="1" applyFont="1" applyAlignment="1">
      <alignment horizontal="center" vertical="center"/>
    </xf>
    <xf numFmtId="4" fontId="6221" fillId="0" borderId="0" xfId="0" applyNumberFormat="1" applyFont="1" applyAlignment="1">
      <alignment horizontal="center" vertical="center"/>
    </xf>
    <xf numFmtId="164" fontId="6222" fillId="0" borderId="0" xfId="0" applyNumberFormat="1" applyFont="1" applyAlignment="1">
      <alignment horizontal="center" vertical="center"/>
    </xf>
    <xf numFmtId="4" fontId="6223" fillId="0" borderId="0" xfId="0" applyNumberFormat="1" applyFont="1" applyAlignment="1">
      <alignment horizontal="center" vertical="center"/>
    </xf>
    <xf numFmtId="164" fontId="6224" fillId="0" borderId="0" xfId="0" applyNumberFormat="1" applyFont="1" applyAlignment="1">
      <alignment horizontal="center" vertical="center"/>
    </xf>
    <xf numFmtId="4" fontId="6225" fillId="0" borderId="0" xfId="0" applyNumberFormat="1" applyFont="1" applyAlignment="1">
      <alignment horizontal="center" vertical="center"/>
    </xf>
    <xf numFmtId="164" fontId="6226" fillId="0" borderId="0" xfId="0" applyNumberFormat="1" applyFont="1" applyAlignment="1">
      <alignment horizontal="center" vertical="center"/>
    </xf>
    <xf numFmtId="4" fontId="6227" fillId="0" borderId="0" xfId="0" applyNumberFormat="1" applyFont="1" applyAlignment="1">
      <alignment horizontal="center" vertical="center"/>
    </xf>
    <xf numFmtId="164" fontId="6228" fillId="0" borderId="0" xfId="0" applyNumberFormat="1" applyFont="1" applyAlignment="1">
      <alignment horizontal="center" vertical="center"/>
    </xf>
    <xf numFmtId="4" fontId="6229" fillId="0" borderId="0" xfId="0" applyNumberFormat="1" applyFont="1" applyAlignment="1">
      <alignment horizontal="center" vertical="center"/>
    </xf>
    <xf numFmtId="164" fontId="6230" fillId="0" borderId="0" xfId="0" applyNumberFormat="1" applyFont="1" applyAlignment="1">
      <alignment horizontal="center" vertical="center"/>
    </xf>
    <xf numFmtId="4" fontId="6231" fillId="0" borderId="0" xfId="0" applyNumberFormat="1" applyFont="1" applyAlignment="1">
      <alignment horizontal="center" vertical="center"/>
    </xf>
    <xf numFmtId="164" fontId="6232" fillId="0" borderId="0" xfId="0" applyNumberFormat="1" applyFont="1" applyAlignment="1">
      <alignment horizontal="center" vertical="center"/>
    </xf>
    <xf numFmtId="4" fontId="6233" fillId="0" borderId="0" xfId="0" applyNumberFormat="1" applyFont="1" applyAlignment="1">
      <alignment horizontal="center" vertical="center"/>
    </xf>
    <xf numFmtId="164" fontId="6234" fillId="0" borderId="0" xfId="0" applyNumberFormat="1" applyFont="1" applyAlignment="1">
      <alignment horizontal="center" vertical="center"/>
    </xf>
    <xf numFmtId="4" fontId="6235" fillId="0" borderId="0" xfId="0" applyNumberFormat="1" applyFont="1" applyAlignment="1">
      <alignment horizontal="center" vertical="center"/>
    </xf>
    <xf numFmtId="164" fontId="6236" fillId="0" borderId="0" xfId="0" applyNumberFormat="1" applyFont="1" applyAlignment="1">
      <alignment horizontal="center" vertical="center"/>
    </xf>
    <xf numFmtId="4" fontId="6237" fillId="0" borderId="0" xfId="0" applyNumberFormat="1" applyFont="1" applyAlignment="1">
      <alignment horizontal="center" vertical="center"/>
    </xf>
    <xf numFmtId="164" fontId="6238" fillId="0" borderId="0" xfId="0" applyNumberFormat="1" applyFont="1" applyAlignment="1">
      <alignment horizontal="center" vertical="center"/>
    </xf>
    <xf numFmtId="4" fontId="6239" fillId="0" borderId="0" xfId="0" applyNumberFormat="1" applyFont="1" applyAlignment="1">
      <alignment horizontal="center" vertical="center"/>
    </xf>
    <xf numFmtId="164" fontId="6240" fillId="0" borderId="0" xfId="0" applyNumberFormat="1" applyFont="1" applyAlignment="1">
      <alignment horizontal="center" vertical="center"/>
    </xf>
    <xf numFmtId="4" fontId="6241" fillId="0" borderId="0" xfId="0" applyNumberFormat="1" applyFont="1" applyAlignment="1">
      <alignment horizontal="center" vertical="center"/>
    </xf>
    <xf numFmtId="164" fontId="6242" fillId="0" borderId="0" xfId="0" applyNumberFormat="1" applyFont="1" applyAlignment="1">
      <alignment horizontal="center" vertical="center"/>
    </xf>
    <xf numFmtId="4" fontId="6243" fillId="0" borderId="0" xfId="0" applyNumberFormat="1" applyFont="1" applyAlignment="1">
      <alignment horizontal="center" vertical="center"/>
    </xf>
    <xf numFmtId="164" fontId="6244" fillId="0" borderId="0" xfId="0" applyNumberFormat="1" applyFont="1" applyAlignment="1">
      <alignment horizontal="center" vertical="center"/>
    </xf>
    <xf numFmtId="4" fontId="6245" fillId="0" borderId="0" xfId="0" applyNumberFormat="1" applyFont="1" applyAlignment="1">
      <alignment horizontal="center" vertical="center"/>
    </xf>
    <xf numFmtId="164" fontId="6246" fillId="0" borderId="0" xfId="0" applyNumberFormat="1" applyFont="1" applyAlignment="1">
      <alignment horizontal="center" vertical="center"/>
    </xf>
    <xf numFmtId="4" fontId="6247" fillId="0" borderId="0" xfId="0" applyNumberFormat="1" applyFont="1" applyAlignment="1">
      <alignment horizontal="center" vertical="center"/>
    </xf>
    <xf numFmtId="164" fontId="6248" fillId="0" borderId="0" xfId="0" applyNumberFormat="1" applyFont="1" applyAlignment="1">
      <alignment horizontal="center" vertical="center"/>
    </xf>
    <xf numFmtId="4" fontId="6249" fillId="0" borderId="0" xfId="0" applyNumberFormat="1" applyFont="1" applyAlignment="1">
      <alignment horizontal="center" vertical="center"/>
    </xf>
    <xf numFmtId="164" fontId="6250" fillId="0" borderId="0" xfId="0" applyNumberFormat="1" applyFont="1" applyAlignment="1">
      <alignment horizontal="center" vertical="center"/>
    </xf>
    <xf numFmtId="4" fontId="6251" fillId="0" borderId="0" xfId="0" applyNumberFormat="1" applyFont="1" applyAlignment="1">
      <alignment horizontal="center" vertical="center"/>
    </xf>
    <xf numFmtId="164" fontId="6252" fillId="0" borderId="0" xfId="0" applyNumberFormat="1" applyFont="1" applyAlignment="1">
      <alignment horizontal="center" vertical="center"/>
    </xf>
    <xf numFmtId="4" fontId="6253" fillId="0" borderId="0" xfId="0" applyNumberFormat="1" applyFont="1" applyAlignment="1">
      <alignment horizontal="center" vertical="center"/>
    </xf>
    <xf numFmtId="164" fontId="6254" fillId="0" borderId="0" xfId="0" applyNumberFormat="1" applyFont="1" applyAlignment="1">
      <alignment horizontal="center" vertical="center"/>
    </xf>
    <xf numFmtId="4" fontId="6255" fillId="0" borderId="0" xfId="0" applyNumberFormat="1" applyFont="1" applyAlignment="1">
      <alignment horizontal="center" vertical="center"/>
    </xf>
    <xf numFmtId="164" fontId="6256" fillId="0" borderId="0" xfId="0" applyNumberFormat="1" applyFont="1" applyAlignment="1">
      <alignment horizontal="center" vertical="center"/>
    </xf>
    <xf numFmtId="4" fontId="6257" fillId="0" borderId="0" xfId="0" applyNumberFormat="1" applyFont="1" applyAlignment="1">
      <alignment horizontal="center" vertical="center"/>
    </xf>
    <xf numFmtId="164" fontId="6258" fillId="0" borderId="0" xfId="0" applyNumberFormat="1" applyFont="1" applyAlignment="1">
      <alignment horizontal="center" vertical="center"/>
    </xf>
    <xf numFmtId="4" fontId="6259" fillId="0" borderId="0" xfId="0" applyNumberFormat="1" applyFont="1" applyAlignment="1">
      <alignment horizontal="center" vertical="center"/>
    </xf>
    <xf numFmtId="164" fontId="6260" fillId="0" borderId="0" xfId="0" applyNumberFormat="1" applyFont="1" applyAlignment="1">
      <alignment horizontal="center" vertical="center"/>
    </xf>
    <xf numFmtId="4" fontId="6261" fillId="0" borderId="0" xfId="0" applyNumberFormat="1" applyFont="1" applyAlignment="1">
      <alignment horizontal="center" vertical="center"/>
    </xf>
    <xf numFmtId="164" fontId="6262" fillId="0" borderId="0" xfId="0" applyNumberFormat="1" applyFont="1" applyAlignment="1">
      <alignment horizontal="center" vertical="center"/>
    </xf>
    <xf numFmtId="4" fontId="6263" fillId="0" borderId="0" xfId="0" applyNumberFormat="1" applyFont="1" applyAlignment="1">
      <alignment horizontal="center" vertical="center"/>
    </xf>
    <xf numFmtId="164" fontId="6264" fillId="0" borderId="0" xfId="0" applyNumberFormat="1" applyFont="1" applyAlignment="1">
      <alignment horizontal="center" vertical="center"/>
    </xf>
    <xf numFmtId="4" fontId="6265" fillId="0" borderId="0" xfId="0" applyNumberFormat="1" applyFont="1" applyAlignment="1">
      <alignment horizontal="center" vertical="center"/>
    </xf>
    <xf numFmtId="164" fontId="6266" fillId="0" borderId="0" xfId="0" applyNumberFormat="1" applyFont="1" applyAlignment="1">
      <alignment horizontal="center" vertical="center"/>
    </xf>
    <xf numFmtId="4" fontId="6267" fillId="0" borderId="0" xfId="0" applyNumberFormat="1" applyFont="1" applyAlignment="1">
      <alignment horizontal="center" vertical="center"/>
    </xf>
    <xf numFmtId="164" fontId="6268" fillId="0" borderId="0" xfId="0" applyNumberFormat="1" applyFont="1" applyAlignment="1">
      <alignment horizontal="center" vertical="center"/>
    </xf>
    <xf numFmtId="0" fontId="6269" fillId="0" borderId="0" xfId="0" applyFont="1" applyAlignment="1">
      <alignment horizontal="center" vertical="center" wrapText="1"/>
    </xf>
    <xf numFmtId="4" fontId="6276" fillId="0" borderId="0" xfId="0" applyNumberFormat="1" applyFont="1" applyAlignment="1">
      <alignment horizontal="center" vertical="center"/>
    </xf>
    <xf numFmtId="164" fontId="6277" fillId="0" borderId="0" xfId="0" applyNumberFormat="1" applyFont="1" applyAlignment="1">
      <alignment horizontal="center" vertical="center"/>
    </xf>
    <xf numFmtId="4" fontId="6278" fillId="0" borderId="0" xfId="0" applyNumberFormat="1" applyFont="1" applyAlignment="1">
      <alignment horizontal="center" vertical="center"/>
    </xf>
    <xf numFmtId="164" fontId="6279" fillId="0" borderId="0" xfId="0" applyNumberFormat="1" applyFont="1" applyAlignment="1">
      <alignment horizontal="center" vertical="center"/>
    </xf>
    <xf numFmtId="4" fontId="6280" fillId="0" borderId="0" xfId="0" applyNumberFormat="1" applyFont="1" applyAlignment="1">
      <alignment horizontal="center" vertical="center"/>
    </xf>
    <xf numFmtId="164" fontId="6281" fillId="0" borderId="0" xfId="0" applyNumberFormat="1" applyFont="1" applyAlignment="1">
      <alignment horizontal="center" vertical="center"/>
    </xf>
    <xf numFmtId="4" fontId="6282" fillId="0" borderId="0" xfId="0" applyNumberFormat="1" applyFont="1" applyAlignment="1">
      <alignment horizontal="center" vertical="center"/>
    </xf>
    <xf numFmtId="164" fontId="6283" fillId="0" borderId="0" xfId="0" applyNumberFormat="1" applyFont="1" applyAlignment="1">
      <alignment horizontal="center" vertical="center"/>
    </xf>
    <xf numFmtId="4" fontId="6284" fillId="0" borderId="0" xfId="0" applyNumberFormat="1" applyFont="1" applyAlignment="1">
      <alignment horizontal="center" vertical="center"/>
    </xf>
    <xf numFmtId="164" fontId="6285" fillId="0" borderId="0" xfId="0" applyNumberFormat="1" applyFont="1" applyAlignment="1">
      <alignment horizontal="center" vertical="center"/>
    </xf>
    <xf numFmtId="4" fontId="6286" fillId="0" borderId="0" xfId="0" applyNumberFormat="1" applyFont="1" applyAlignment="1">
      <alignment horizontal="center" vertical="center"/>
    </xf>
    <xf numFmtId="164" fontId="6287" fillId="0" borderId="0" xfId="0" applyNumberFormat="1" applyFont="1" applyAlignment="1">
      <alignment horizontal="center" vertical="center"/>
    </xf>
    <xf numFmtId="4" fontId="6288" fillId="0" borderId="0" xfId="0" applyNumberFormat="1" applyFont="1" applyAlignment="1">
      <alignment horizontal="center" vertical="center"/>
    </xf>
    <xf numFmtId="164" fontId="6289" fillId="0" borderId="0" xfId="0" applyNumberFormat="1" applyFont="1" applyAlignment="1">
      <alignment horizontal="center" vertical="center"/>
    </xf>
    <xf numFmtId="4" fontId="6290" fillId="0" borderId="0" xfId="0" applyNumberFormat="1" applyFont="1" applyAlignment="1">
      <alignment horizontal="center" vertical="center"/>
    </xf>
    <xf numFmtId="164" fontId="6291" fillId="0" borderId="0" xfId="0" applyNumberFormat="1" applyFont="1" applyAlignment="1">
      <alignment horizontal="center" vertical="center"/>
    </xf>
    <xf numFmtId="4" fontId="6292" fillId="0" borderId="0" xfId="0" applyNumberFormat="1" applyFont="1" applyAlignment="1">
      <alignment horizontal="center" vertical="center"/>
    </xf>
    <xf numFmtId="164" fontId="6293" fillId="0" borderId="0" xfId="0" applyNumberFormat="1" applyFont="1" applyAlignment="1">
      <alignment horizontal="center" vertical="center"/>
    </xf>
    <xf numFmtId="4" fontId="6294" fillId="0" borderId="0" xfId="0" applyNumberFormat="1" applyFont="1" applyAlignment="1">
      <alignment horizontal="center" vertical="center"/>
    </xf>
    <xf numFmtId="164" fontId="6295" fillId="0" borderId="0" xfId="0" applyNumberFormat="1" applyFont="1" applyAlignment="1">
      <alignment horizontal="center" vertical="center"/>
    </xf>
    <xf numFmtId="4" fontId="6296" fillId="0" borderId="0" xfId="0" applyNumberFormat="1" applyFont="1" applyAlignment="1">
      <alignment horizontal="center" vertical="center"/>
    </xf>
    <xf numFmtId="164" fontId="6297" fillId="0" borderId="0" xfId="0" applyNumberFormat="1" applyFont="1" applyAlignment="1">
      <alignment horizontal="center" vertical="center"/>
    </xf>
    <xf numFmtId="4" fontId="6298" fillId="0" borderId="0" xfId="0" applyNumberFormat="1" applyFont="1" applyAlignment="1">
      <alignment horizontal="center" vertical="center"/>
    </xf>
    <xf numFmtId="164" fontId="6299" fillId="0" borderId="0" xfId="0" applyNumberFormat="1" applyFont="1" applyAlignment="1">
      <alignment horizontal="center" vertical="center"/>
    </xf>
    <xf numFmtId="4" fontId="6300" fillId="0" borderId="0" xfId="0" applyNumberFormat="1" applyFont="1" applyAlignment="1">
      <alignment horizontal="center" vertical="center"/>
    </xf>
    <xf numFmtId="164" fontId="6301" fillId="0" borderId="0" xfId="0" applyNumberFormat="1" applyFont="1" applyAlignment="1">
      <alignment horizontal="center" vertical="center"/>
    </xf>
    <xf numFmtId="4" fontId="6302" fillId="0" borderId="0" xfId="0" applyNumberFormat="1" applyFont="1" applyAlignment="1">
      <alignment horizontal="center" vertical="center"/>
    </xf>
    <xf numFmtId="164" fontId="6303" fillId="0" borderId="0" xfId="0" applyNumberFormat="1" applyFont="1" applyAlignment="1">
      <alignment horizontal="center" vertical="center"/>
    </xf>
    <xf numFmtId="4" fontId="6304" fillId="0" borderId="0" xfId="0" applyNumberFormat="1" applyFont="1" applyAlignment="1">
      <alignment horizontal="center" vertical="center"/>
    </xf>
    <xf numFmtId="164" fontId="6305" fillId="0" borderId="0" xfId="0" applyNumberFormat="1" applyFont="1" applyAlignment="1">
      <alignment horizontal="center" vertical="center"/>
    </xf>
    <xf numFmtId="4" fontId="6306" fillId="0" borderId="0" xfId="0" applyNumberFormat="1" applyFont="1" applyAlignment="1">
      <alignment horizontal="center" vertical="center"/>
    </xf>
    <xf numFmtId="164" fontId="6307" fillId="0" borderId="0" xfId="0" applyNumberFormat="1" applyFont="1" applyAlignment="1">
      <alignment horizontal="center" vertical="center"/>
    </xf>
    <xf numFmtId="4" fontId="6308" fillId="0" borderId="0" xfId="0" applyNumberFormat="1" applyFont="1" applyAlignment="1">
      <alignment horizontal="center" vertical="center"/>
    </xf>
    <xf numFmtId="164" fontId="6309" fillId="0" borderId="0" xfId="0" applyNumberFormat="1" applyFont="1" applyAlignment="1">
      <alignment horizontal="center" vertical="center"/>
    </xf>
    <xf numFmtId="4" fontId="6310" fillId="0" borderId="0" xfId="0" applyNumberFormat="1" applyFont="1" applyAlignment="1">
      <alignment horizontal="center" vertical="center"/>
    </xf>
    <xf numFmtId="164" fontId="6311" fillId="0" borderId="0" xfId="0" applyNumberFormat="1" applyFont="1" applyAlignment="1">
      <alignment horizontal="center" vertical="center"/>
    </xf>
    <xf numFmtId="4" fontId="6312" fillId="0" borderId="0" xfId="0" applyNumberFormat="1" applyFont="1" applyAlignment="1">
      <alignment horizontal="center" vertical="center"/>
    </xf>
    <xf numFmtId="164" fontId="6313" fillId="0" borderId="0" xfId="0" applyNumberFormat="1" applyFont="1" applyAlignment="1">
      <alignment horizontal="center" vertical="center"/>
    </xf>
    <xf numFmtId="4" fontId="6314" fillId="0" borderId="0" xfId="0" applyNumberFormat="1" applyFont="1" applyAlignment="1">
      <alignment horizontal="center" vertical="center"/>
    </xf>
    <xf numFmtId="164" fontId="6315" fillId="0" borderId="0" xfId="0" applyNumberFormat="1" applyFont="1" applyAlignment="1">
      <alignment horizontal="center" vertical="center"/>
    </xf>
    <xf numFmtId="4" fontId="6316" fillId="0" borderId="0" xfId="0" applyNumberFormat="1" applyFont="1" applyAlignment="1">
      <alignment horizontal="center" vertical="center"/>
    </xf>
    <xf numFmtId="164" fontId="6317" fillId="0" borderId="0" xfId="0" applyNumberFormat="1" applyFont="1" applyAlignment="1">
      <alignment horizontal="center" vertical="center"/>
    </xf>
    <xf numFmtId="4" fontId="6318" fillId="0" borderId="0" xfId="0" applyNumberFormat="1" applyFont="1" applyAlignment="1">
      <alignment horizontal="center" vertical="center"/>
    </xf>
    <xf numFmtId="164" fontId="6319" fillId="0" borderId="0" xfId="0" applyNumberFormat="1" applyFont="1" applyAlignment="1">
      <alignment horizontal="center" vertical="center"/>
    </xf>
    <xf numFmtId="4" fontId="6320" fillId="0" borderId="0" xfId="0" applyNumberFormat="1" applyFont="1" applyAlignment="1">
      <alignment horizontal="center" vertical="center"/>
    </xf>
    <xf numFmtId="164" fontId="6321" fillId="0" borderId="0" xfId="0" applyNumberFormat="1" applyFont="1" applyAlignment="1">
      <alignment horizontal="center" vertical="center"/>
    </xf>
    <xf numFmtId="4" fontId="6322" fillId="0" borderId="0" xfId="0" applyNumberFormat="1" applyFont="1" applyAlignment="1">
      <alignment horizontal="center" vertical="center"/>
    </xf>
    <xf numFmtId="164" fontId="6323" fillId="0" borderId="0" xfId="0" applyNumberFormat="1" applyFont="1" applyAlignment="1">
      <alignment horizontal="center" vertical="center"/>
    </xf>
    <xf numFmtId="4" fontId="6324" fillId="0" borderId="0" xfId="0" applyNumberFormat="1" applyFont="1" applyAlignment="1">
      <alignment horizontal="center" vertical="center"/>
    </xf>
    <xf numFmtId="164" fontId="6325" fillId="0" borderId="0" xfId="0" applyNumberFormat="1" applyFont="1" applyAlignment="1">
      <alignment horizontal="center" vertical="center"/>
    </xf>
    <xf numFmtId="0" fontId="6326" fillId="0" borderId="0" xfId="0" applyFont="1" applyAlignment="1">
      <alignment horizontal="center" vertical="center" wrapText="1"/>
    </xf>
    <xf numFmtId="4" fontId="6333" fillId="0" borderId="0" xfId="0" applyNumberFormat="1" applyFont="1" applyAlignment="1">
      <alignment horizontal="center" vertical="center"/>
    </xf>
    <xf numFmtId="164" fontId="6334" fillId="0" borderId="0" xfId="0" applyNumberFormat="1" applyFont="1" applyAlignment="1">
      <alignment horizontal="center" vertical="center"/>
    </xf>
    <xf numFmtId="4" fontId="6335" fillId="0" borderId="0" xfId="0" applyNumberFormat="1" applyFont="1" applyAlignment="1">
      <alignment horizontal="center" vertical="center"/>
    </xf>
    <xf numFmtId="164" fontId="6336" fillId="0" borderId="0" xfId="0" applyNumberFormat="1" applyFont="1" applyAlignment="1">
      <alignment horizontal="center" vertical="center"/>
    </xf>
    <xf numFmtId="4" fontId="6337" fillId="0" borderId="0" xfId="0" applyNumberFormat="1" applyFont="1" applyAlignment="1">
      <alignment horizontal="center" vertical="center"/>
    </xf>
    <xf numFmtId="164" fontId="6338" fillId="0" borderId="0" xfId="0" applyNumberFormat="1" applyFont="1" applyAlignment="1">
      <alignment horizontal="center" vertical="center"/>
    </xf>
    <xf numFmtId="4" fontId="6339" fillId="0" borderId="0" xfId="0" applyNumberFormat="1" applyFont="1" applyAlignment="1">
      <alignment horizontal="center" vertical="center"/>
    </xf>
    <xf numFmtId="164" fontId="6340" fillId="0" borderId="0" xfId="0" applyNumberFormat="1" applyFont="1" applyAlignment="1">
      <alignment horizontal="center" vertical="center"/>
    </xf>
    <xf numFmtId="4" fontId="6341" fillId="0" borderId="0" xfId="0" applyNumberFormat="1" applyFont="1" applyAlignment="1">
      <alignment horizontal="center" vertical="center"/>
    </xf>
    <xf numFmtId="164" fontId="6342" fillId="0" borderId="0" xfId="0" applyNumberFormat="1" applyFont="1" applyAlignment="1">
      <alignment horizontal="center" vertical="center"/>
    </xf>
    <xf numFmtId="4" fontId="6343" fillId="0" borderId="0" xfId="0" applyNumberFormat="1" applyFont="1" applyAlignment="1">
      <alignment horizontal="center" vertical="center"/>
    </xf>
    <xf numFmtId="164" fontId="6344" fillId="0" borderId="0" xfId="0" applyNumberFormat="1" applyFont="1" applyAlignment="1">
      <alignment horizontal="center" vertical="center"/>
    </xf>
    <xf numFmtId="4" fontId="6345" fillId="0" borderId="0" xfId="0" applyNumberFormat="1" applyFont="1" applyAlignment="1">
      <alignment horizontal="center" vertical="center"/>
    </xf>
    <xf numFmtId="164" fontId="6346" fillId="0" borderId="0" xfId="0" applyNumberFormat="1" applyFont="1" applyAlignment="1">
      <alignment horizontal="center" vertical="center"/>
    </xf>
    <xf numFmtId="4" fontId="6347" fillId="0" borderId="0" xfId="0" applyNumberFormat="1" applyFont="1" applyAlignment="1">
      <alignment horizontal="center" vertical="center"/>
    </xf>
    <xf numFmtId="164" fontId="6348" fillId="0" borderId="0" xfId="0" applyNumberFormat="1" applyFont="1" applyAlignment="1">
      <alignment horizontal="center" vertical="center"/>
    </xf>
    <xf numFmtId="4" fontId="6349" fillId="0" borderId="0" xfId="0" applyNumberFormat="1" applyFont="1" applyAlignment="1">
      <alignment horizontal="center" vertical="center"/>
    </xf>
    <xf numFmtId="164" fontId="6350" fillId="0" borderId="0" xfId="0" applyNumberFormat="1" applyFont="1" applyAlignment="1">
      <alignment horizontal="center" vertical="center"/>
    </xf>
    <xf numFmtId="4" fontId="6351" fillId="0" borderId="0" xfId="0" applyNumberFormat="1" applyFont="1" applyAlignment="1">
      <alignment horizontal="center" vertical="center"/>
    </xf>
    <xf numFmtId="164" fontId="6352" fillId="0" borderId="0" xfId="0" applyNumberFormat="1" applyFont="1" applyAlignment="1">
      <alignment horizontal="center" vertical="center"/>
    </xf>
    <xf numFmtId="4" fontId="6353" fillId="0" borderId="0" xfId="0" applyNumberFormat="1" applyFont="1" applyAlignment="1">
      <alignment horizontal="center" vertical="center"/>
    </xf>
    <xf numFmtId="164" fontId="6354" fillId="0" borderId="0" xfId="0" applyNumberFormat="1" applyFont="1" applyAlignment="1">
      <alignment horizontal="center" vertical="center"/>
    </xf>
    <xf numFmtId="4" fontId="6355" fillId="0" borderId="0" xfId="0" applyNumberFormat="1" applyFont="1" applyAlignment="1">
      <alignment horizontal="center" vertical="center"/>
    </xf>
    <xf numFmtId="164" fontId="6356" fillId="0" borderId="0" xfId="0" applyNumberFormat="1" applyFont="1" applyAlignment="1">
      <alignment horizontal="center" vertical="center"/>
    </xf>
    <xf numFmtId="4" fontId="6357" fillId="0" borderId="0" xfId="0" applyNumberFormat="1" applyFont="1" applyAlignment="1">
      <alignment horizontal="center" vertical="center"/>
    </xf>
    <xf numFmtId="164" fontId="6358" fillId="0" borderId="0" xfId="0" applyNumberFormat="1" applyFont="1" applyAlignment="1">
      <alignment horizontal="center" vertical="center"/>
    </xf>
    <xf numFmtId="4" fontId="6359" fillId="0" borderId="0" xfId="0" applyNumberFormat="1" applyFont="1" applyAlignment="1">
      <alignment horizontal="center" vertical="center"/>
    </xf>
    <xf numFmtId="164" fontId="6360" fillId="0" borderId="0" xfId="0" applyNumberFormat="1" applyFont="1" applyAlignment="1">
      <alignment horizontal="center" vertical="center"/>
    </xf>
    <xf numFmtId="4" fontId="6361" fillId="0" borderId="0" xfId="0" applyNumberFormat="1" applyFont="1" applyAlignment="1">
      <alignment horizontal="center" vertical="center"/>
    </xf>
    <xf numFmtId="164" fontId="6362" fillId="0" borderId="0" xfId="0" applyNumberFormat="1" applyFont="1" applyAlignment="1">
      <alignment horizontal="center" vertical="center"/>
    </xf>
    <xf numFmtId="4" fontId="6363" fillId="0" borderId="0" xfId="0" applyNumberFormat="1" applyFont="1" applyAlignment="1">
      <alignment horizontal="center" vertical="center"/>
    </xf>
    <xf numFmtId="164" fontId="6364" fillId="0" borderId="0" xfId="0" applyNumberFormat="1" applyFont="1" applyAlignment="1">
      <alignment horizontal="center" vertical="center"/>
    </xf>
    <xf numFmtId="4" fontId="6365" fillId="0" borderId="0" xfId="0" applyNumberFormat="1" applyFont="1" applyAlignment="1">
      <alignment horizontal="center" vertical="center"/>
    </xf>
    <xf numFmtId="164" fontId="6366" fillId="0" borderId="0" xfId="0" applyNumberFormat="1" applyFont="1" applyAlignment="1">
      <alignment horizontal="center" vertical="center"/>
    </xf>
    <xf numFmtId="4" fontId="6367" fillId="0" borderId="0" xfId="0" applyNumberFormat="1" applyFont="1" applyAlignment="1">
      <alignment horizontal="center" vertical="center"/>
    </xf>
    <xf numFmtId="164" fontId="6368" fillId="0" borderId="0" xfId="0" applyNumberFormat="1" applyFont="1" applyAlignment="1">
      <alignment horizontal="center" vertical="center"/>
    </xf>
    <xf numFmtId="4" fontId="6369" fillId="0" borderId="0" xfId="0" applyNumberFormat="1" applyFont="1" applyAlignment="1">
      <alignment horizontal="center" vertical="center"/>
    </xf>
    <xf numFmtId="164" fontId="6370" fillId="0" borderId="0" xfId="0" applyNumberFormat="1" applyFont="1" applyAlignment="1">
      <alignment horizontal="center" vertical="center"/>
    </xf>
    <xf numFmtId="4" fontId="6371" fillId="0" borderId="0" xfId="0" applyNumberFormat="1" applyFont="1" applyAlignment="1">
      <alignment horizontal="center" vertical="center"/>
    </xf>
    <xf numFmtId="164" fontId="6372" fillId="0" borderId="0" xfId="0" applyNumberFormat="1" applyFont="1" applyAlignment="1">
      <alignment horizontal="center" vertical="center"/>
    </xf>
    <xf numFmtId="4" fontId="6373" fillId="0" borderId="0" xfId="0" applyNumberFormat="1" applyFont="1" applyAlignment="1">
      <alignment horizontal="center" vertical="center"/>
    </xf>
    <xf numFmtId="164" fontId="6374" fillId="0" borderId="0" xfId="0" applyNumberFormat="1" applyFont="1" applyAlignment="1">
      <alignment horizontal="center" vertical="center"/>
    </xf>
    <xf numFmtId="4" fontId="6375" fillId="0" borderId="0" xfId="0" applyNumberFormat="1" applyFont="1" applyAlignment="1">
      <alignment horizontal="center" vertical="center"/>
    </xf>
    <xf numFmtId="164" fontId="6376" fillId="0" borderId="0" xfId="0" applyNumberFormat="1" applyFont="1" applyAlignment="1">
      <alignment horizontal="center" vertical="center"/>
    </xf>
    <xf numFmtId="4" fontId="6377" fillId="0" borderId="0" xfId="0" applyNumberFormat="1" applyFont="1" applyAlignment="1">
      <alignment horizontal="center" vertical="center"/>
    </xf>
    <xf numFmtId="164" fontId="6378" fillId="0" borderId="0" xfId="0" applyNumberFormat="1" applyFont="1" applyAlignment="1">
      <alignment horizontal="center" vertical="center"/>
    </xf>
    <xf numFmtId="4" fontId="6379" fillId="0" borderId="0" xfId="0" applyNumberFormat="1" applyFont="1" applyAlignment="1">
      <alignment horizontal="center" vertical="center"/>
    </xf>
    <xf numFmtId="164" fontId="6380" fillId="0" borderId="0" xfId="0" applyNumberFormat="1" applyFont="1" applyAlignment="1">
      <alignment horizontal="center" vertical="center"/>
    </xf>
    <xf numFmtId="4" fontId="6381" fillId="0" borderId="0" xfId="0" applyNumberFormat="1" applyFont="1" applyAlignment="1">
      <alignment horizontal="center" vertical="center"/>
    </xf>
    <xf numFmtId="164" fontId="6382" fillId="0" borderId="0" xfId="0" applyNumberFormat="1" applyFont="1" applyAlignment="1">
      <alignment horizontal="center" vertical="center"/>
    </xf>
    <xf numFmtId="0" fontId="6383" fillId="3" borderId="1" xfId="0" applyFont="1" applyFill="1" applyBorder="1" applyAlignment="1">
      <alignment horizontal="center" vertical="center" wrapText="1"/>
    </xf>
    <xf numFmtId="164" fontId="6383" fillId="3" borderId="1" xfId="0" applyNumberFormat="1" applyFont="1" applyFill="1" applyBorder="1" applyAlignment="1">
      <alignment horizontal="center" vertical="center" wrapText="1"/>
    </xf>
    <xf numFmtId="0" fontId="6384" fillId="0" borderId="0" xfId="0" applyFont="1" applyAlignment="1">
      <alignment horizontal="center" vertical="center" wrapText="1"/>
    </xf>
    <xf numFmtId="4" fontId="6391" fillId="0" borderId="0" xfId="0" applyNumberFormat="1" applyFont="1" applyAlignment="1">
      <alignment horizontal="center" vertical="center"/>
    </xf>
    <xf numFmtId="164" fontId="6392" fillId="0" borderId="0" xfId="0" applyNumberFormat="1" applyFont="1" applyAlignment="1">
      <alignment horizontal="center" vertical="center"/>
    </xf>
    <xf numFmtId="4" fontId="6393" fillId="0" borderId="0" xfId="0" applyNumberFormat="1" applyFont="1" applyAlignment="1">
      <alignment horizontal="center" vertical="center"/>
    </xf>
    <xf numFmtId="164" fontId="6394" fillId="0" borderId="0" xfId="0" applyNumberFormat="1" applyFont="1" applyAlignment="1">
      <alignment horizontal="center" vertical="center"/>
    </xf>
    <xf numFmtId="4" fontId="6395" fillId="0" borderId="0" xfId="0" applyNumberFormat="1" applyFont="1" applyAlignment="1">
      <alignment horizontal="center" vertical="center"/>
    </xf>
    <xf numFmtId="164" fontId="6396" fillId="0" borderId="0" xfId="0" applyNumberFormat="1" applyFont="1" applyAlignment="1">
      <alignment horizontal="center" vertical="center"/>
    </xf>
    <xf numFmtId="4" fontId="6397" fillId="0" borderId="0" xfId="0" applyNumberFormat="1" applyFont="1" applyAlignment="1">
      <alignment horizontal="center" vertical="center"/>
    </xf>
    <xf numFmtId="164" fontId="6398" fillId="0" borderId="0" xfId="0" applyNumberFormat="1" applyFont="1" applyAlignment="1">
      <alignment horizontal="center" vertical="center"/>
    </xf>
    <xf numFmtId="4" fontId="6399" fillId="0" borderId="0" xfId="0" applyNumberFormat="1" applyFont="1" applyAlignment="1">
      <alignment horizontal="center" vertical="center"/>
    </xf>
    <xf numFmtId="164" fontId="6400" fillId="0" borderId="0" xfId="0" applyNumberFormat="1" applyFont="1" applyAlignment="1">
      <alignment horizontal="center" vertical="center"/>
    </xf>
    <xf numFmtId="4" fontId="6401" fillId="0" borderId="0" xfId="0" applyNumberFormat="1" applyFont="1" applyAlignment="1">
      <alignment horizontal="center" vertical="center"/>
    </xf>
    <xf numFmtId="164" fontId="6402" fillId="0" borderId="0" xfId="0" applyNumberFormat="1" applyFont="1" applyAlignment="1">
      <alignment horizontal="center" vertical="center"/>
    </xf>
    <xf numFmtId="4" fontId="6403" fillId="0" borderId="0" xfId="0" applyNumberFormat="1" applyFont="1" applyAlignment="1">
      <alignment horizontal="center" vertical="center"/>
    </xf>
    <xf numFmtId="164" fontId="6404" fillId="0" borderId="0" xfId="0" applyNumberFormat="1" applyFont="1" applyAlignment="1">
      <alignment horizontal="center" vertical="center"/>
    </xf>
    <xf numFmtId="4" fontId="6405" fillId="0" borderId="0" xfId="0" applyNumberFormat="1" applyFont="1" applyAlignment="1">
      <alignment horizontal="center" vertical="center"/>
    </xf>
    <xf numFmtId="164" fontId="6406" fillId="0" borderId="0" xfId="0" applyNumberFormat="1" applyFont="1" applyAlignment="1">
      <alignment horizontal="center" vertical="center"/>
    </xf>
    <xf numFmtId="4" fontId="6407" fillId="0" borderId="0" xfId="0" applyNumberFormat="1" applyFont="1" applyAlignment="1">
      <alignment horizontal="center" vertical="center"/>
    </xf>
    <xf numFmtId="164" fontId="6408" fillId="0" borderId="0" xfId="0" applyNumberFormat="1" applyFont="1" applyAlignment="1">
      <alignment horizontal="center" vertical="center"/>
    </xf>
    <xf numFmtId="4" fontId="6409" fillId="0" borderId="0" xfId="0" applyNumberFormat="1" applyFont="1" applyAlignment="1">
      <alignment horizontal="center" vertical="center"/>
    </xf>
    <xf numFmtId="164" fontId="6410" fillId="0" borderId="0" xfId="0" applyNumberFormat="1" applyFont="1" applyAlignment="1">
      <alignment horizontal="center" vertical="center"/>
    </xf>
    <xf numFmtId="4" fontId="6411" fillId="0" borderId="0" xfId="0" applyNumberFormat="1" applyFont="1" applyAlignment="1">
      <alignment horizontal="center" vertical="center"/>
    </xf>
    <xf numFmtId="164" fontId="6412" fillId="0" borderId="0" xfId="0" applyNumberFormat="1" applyFont="1" applyAlignment="1">
      <alignment horizontal="center" vertical="center"/>
    </xf>
    <xf numFmtId="4" fontId="6413" fillId="0" borderId="0" xfId="0" applyNumberFormat="1" applyFont="1" applyAlignment="1">
      <alignment horizontal="center" vertical="center"/>
    </xf>
    <xf numFmtId="164" fontId="6414" fillId="0" borderId="0" xfId="0" applyNumberFormat="1" applyFont="1" applyAlignment="1">
      <alignment horizontal="center" vertical="center"/>
    </xf>
    <xf numFmtId="4" fontId="6415" fillId="0" borderId="0" xfId="0" applyNumberFormat="1" applyFont="1" applyAlignment="1">
      <alignment horizontal="center" vertical="center"/>
    </xf>
    <xf numFmtId="164" fontId="6416" fillId="0" borderId="0" xfId="0" applyNumberFormat="1" applyFont="1" applyAlignment="1">
      <alignment horizontal="center" vertical="center"/>
    </xf>
    <xf numFmtId="4" fontId="6417" fillId="0" borderId="0" xfId="0" applyNumberFormat="1" applyFont="1" applyAlignment="1">
      <alignment horizontal="center" vertical="center"/>
    </xf>
    <xf numFmtId="164" fontId="6418" fillId="0" borderId="0" xfId="0" applyNumberFormat="1" applyFont="1" applyAlignment="1">
      <alignment horizontal="center" vertical="center"/>
    </xf>
    <xf numFmtId="4" fontId="6419" fillId="0" borderId="0" xfId="0" applyNumberFormat="1" applyFont="1" applyAlignment="1">
      <alignment horizontal="center" vertical="center"/>
    </xf>
    <xf numFmtId="164" fontId="6420" fillId="0" borderId="0" xfId="0" applyNumberFormat="1" applyFont="1" applyAlignment="1">
      <alignment horizontal="center" vertical="center"/>
    </xf>
    <xf numFmtId="4" fontId="6421" fillId="0" borderId="0" xfId="0" applyNumberFormat="1" applyFont="1" applyAlignment="1">
      <alignment horizontal="center" vertical="center"/>
    </xf>
    <xf numFmtId="164" fontId="6422" fillId="0" borderId="0" xfId="0" applyNumberFormat="1" applyFont="1" applyAlignment="1">
      <alignment horizontal="center" vertical="center"/>
    </xf>
    <xf numFmtId="4" fontId="6423" fillId="0" borderId="0" xfId="0" applyNumberFormat="1" applyFont="1" applyAlignment="1">
      <alignment horizontal="center" vertical="center"/>
    </xf>
    <xf numFmtId="164" fontId="6424" fillId="0" borderId="0" xfId="0" applyNumberFormat="1" applyFont="1" applyAlignment="1">
      <alignment horizontal="center" vertical="center"/>
    </xf>
    <xf numFmtId="4" fontId="6425" fillId="0" borderId="0" xfId="0" applyNumberFormat="1" applyFont="1" applyAlignment="1">
      <alignment horizontal="center" vertical="center"/>
    </xf>
    <xf numFmtId="164" fontId="6426" fillId="0" borderId="0" xfId="0" applyNumberFormat="1" applyFont="1" applyAlignment="1">
      <alignment horizontal="center" vertical="center"/>
    </xf>
    <xf numFmtId="4" fontId="6427" fillId="0" borderId="0" xfId="0" applyNumberFormat="1" applyFont="1" applyAlignment="1">
      <alignment horizontal="center" vertical="center"/>
    </xf>
    <xf numFmtId="164" fontId="6428" fillId="0" borderId="0" xfId="0" applyNumberFormat="1" applyFont="1" applyAlignment="1">
      <alignment horizontal="center" vertical="center"/>
    </xf>
    <xf numFmtId="4" fontId="6429" fillId="0" borderId="0" xfId="0" applyNumberFormat="1" applyFont="1" applyAlignment="1">
      <alignment horizontal="center" vertical="center"/>
    </xf>
    <xf numFmtId="164" fontId="6430" fillId="0" borderId="0" xfId="0" applyNumberFormat="1" applyFont="1" applyAlignment="1">
      <alignment horizontal="center" vertical="center"/>
    </xf>
    <xf numFmtId="4" fontId="6431" fillId="0" borderId="0" xfId="0" applyNumberFormat="1" applyFont="1" applyAlignment="1">
      <alignment horizontal="center" vertical="center"/>
    </xf>
    <xf numFmtId="164" fontId="6432" fillId="0" borderId="0" xfId="0" applyNumberFormat="1" applyFont="1" applyAlignment="1">
      <alignment horizontal="center" vertical="center"/>
    </xf>
    <xf numFmtId="4" fontId="6433" fillId="0" borderId="0" xfId="0" applyNumberFormat="1" applyFont="1" applyAlignment="1">
      <alignment horizontal="center" vertical="center"/>
    </xf>
    <xf numFmtId="164" fontId="6434" fillId="0" borderId="0" xfId="0" applyNumberFormat="1" applyFont="1" applyAlignment="1">
      <alignment horizontal="center" vertical="center"/>
    </xf>
    <xf numFmtId="4" fontId="6435" fillId="0" borderId="0" xfId="0" applyNumberFormat="1" applyFont="1" applyAlignment="1">
      <alignment horizontal="center" vertical="center"/>
    </xf>
    <xf numFmtId="164" fontId="6436" fillId="0" borderId="0" xfId="0" applyNumberFormat="1" applyFont="1" applyAlignment="1">
      <alignment horizontal="center" vertical="center"/>
    </xf>
    <xf numFmtId="4" fontId="6437" fillId="0" borderId="0" xfId="0" applyNumberFormat="1" applyFont="1" applyAlignment="1">
      <alignment horizontal="center" vertical="center"/>
    </xf>
    <xf numFmtId="164" fontId="6438" fillId="0" borderId="0" xfId="0" applyNumberFormat="1" applyFont="1" applyAlignment="1">
      <alignment horizontal="center" vertical="center"/>
    </xf>
    <xf numFmtId="4" fontId="6439" fillId="0" borderId="0" xfId="0" applyNumberFormat="1" applyFont="1" applyAlignment="1">
      <alignment horizontal="center" vertical="center"/>
    </xf>
    <xf numFmtId="164" fontId="6440" fillId="0" borderId="0" xfId="0" applyNumberFormat="1" applyFont="1" applyAlignment="1">
      <alignment horizontal="center" vertical="center"/>
    </xf>
    <xf numFmtId="0" fontId="6441" fillId="0" borderId="0" xfId="0" applyFont="1" applyAlignment="1">
      <alignment horizontal="center" vertical="center" wrapText="1"/>
    </xf>
    <xf numFmtId="4" fontId="6448" fillId="0" borderId="0" xfId="0" applyNumberFormat="1" applyFont="1" applyAlignment="1">
      <alignment horizontal="center" vertical="center"/>
    </xf>
    <xf numFmtId="164" fontId="6449" fillId="0" borderId="0" xfId="0" applyNumberFormat="1" applyFont="1" applyAlignment="1">
      <alignment horizontal="center" vertical="center"/>
    </xf>
    <xf numFmtId="4" fontId="6450" fillId="0" borderId="0" xfId="0" applyNumberFormat="1" applyFont="1" applyAlignment="1">
      <alignment horizontal="center" vertical="center"/>
    </xf>
    <xf numFmtId="164" fontId="6451" fillId="0" borderId="0" xfId="0" applyNumberFormat="1" applyFont="1" applyAlignment="1">
      <alignment horizontal="center" vertical="center"/>
    </xf>
    <xf numFmtId="4" fontId="6452" fillId="0" borderId="0" xfId="0" applyNumberFormat="1" applyFont="1" applyAlignment="1">
      <alignment horizontal="center" vertical="center"/>
    </xf>
    <xf numFmtId="164" fontId="6453" fillId="0" borderId="0" xfId="0" applyNumberFormat="1" applyFont="1" applyAlignment="1">
      <alignment horizontal="center" vertical="center"/>
    </xf>
    <xf numFmtId="4" fontId="6454" fillId="0" borderId="0" xfId="0" applyNumberFormat="1" applyFont="1" applyAlignment="1">
      <alignment horizontal="center" vertical="center"/>
    </xf>
    <xf numFmtId="164" fontId="6455" fillId="0" borderId="0" xfId="0" applyNumberFormat="1" applyFont="1" applyAlignment="1">
      <alignment horizontal="center" vertical="center"/>
    </xf>
    <xf numFmtId="4" fontId="6456" fillId="0" borderId="0" xfId="0" applyNumberFormat="1" applyFont="1" applyAlignment="1">
      <alignment horizontal="center" vertical="center"/>
    </xf>
    <xf numFmtId="164" fontId="6457" fillId="0" borderId="0" xfId="0" applyNumberFormat="1" applyFont="1" applyAlignment="1">
      <alignment horizontal="center" vertical="center"/>
    </xf>
    <xf numFmtId="4" fontId="6458" fillId="0" borderId="0" xfId="0" applyNumberFormat="1" applyFont="1" applyAlignment="1">
      <alignment horizontal="center" vertical="center"/>
    </xf>
    <xf numFmtId="164" fontId="6459" fillId="0" borderId="0" xfId="0" applyNumberFormat="1" applyFont="1" applyAlignment="1">
      <alignment horizontal="center" vertical="center"/>
    </xf>
    <xf numFmtId="4" fontId="6460" fillId="0" borderId="0" xfId="0" applyNumberFormat="1" applyFont="1" applyAlignment="1">
      <alignment horizontal="center" vertical="center"/>
    </xf>
    <xf numFmtId="164" fontId="6461" fillId="0" borderId="0" xfId="0" applyNumberFormat="1" applyFont="1" applyAlignment="1">
      <alignment horizontal="center" vertical="center"/>
    </xf>
    <xf numFmtId="4" fontId="6462" fillId="0" borderId="0" xfId="0" applyNumberFormat="1" applyFont="1" applyAlignment="1">
      <alignment horizontal="center" vertical="center"/>
    </xf>
    <xf numFmtId="164" fontId="6463" fillId="0" borderId="0" xfId="0" applyNumberFormat="1" applyFont="1" applyAlignment="1">
      <alignment horizontal="center" vertical="center"/>
    </xf>
    <xf numFmtId="4" fontId="6464" fillId="0" borderId="0" xfId="0" applyNumberFormat="1" applyFont="1" applyAlignment="1">
      <alignment horizontal="center" vertical="center"/>
    </xf>
    <xf numFmtId="164" fontId="6465" fillId="0" borderId="0" xfId="0" applyNumberFormat="1" applyFont="1" applyAlignment="1">
      <alignment horizontal="center" vertical="center"/>
    </xf>
    <xf numFmtId="4" fontId="6466" fillId="0" borderId="0" xfId="0" applyNumberFormat="1" applyFont="1" applyAlignment="1">
      <alignment horizontal="center" vertical="center"/>
    </xf>
    <xf numFmtId="164" fontId="6467" fillId="0" borderId="0" xfId="0" applyNumberFormat="1" applyFont="1" applyAlignment="1">
      <alignment horizontal="center" vertical="center"/>
    </xf>
    <xf numFmtId="4" fontId="6468" fillId="0" borderId="0" xfId="0" applyNumberFormat="1" applyFont="1" applyAlignment="1">
      <alignment horizontal="center" vertical="center"/>
    </xf>
    <xf numFmtId="164" fontId="6469" fillId="0" borderId="0" xfId="0" applyNumberFormat="1" applyFont="1" applyAlignment="1">
      <alignment horizontal="center" vertical="center"/>
    </xf>
    <xf numFmtId="4" fontId="6470" fillId="0" borderId="0" xfId="0" applyNumberFormat="1" applyFont="1" applyAlignment="1">
      <alignment horizontal="center" vertical="center"/>
    </xf>
    <xf numFmtId="164" fontId="6471" fillId="0" borderId="0" xfId="0" applyNumberFormat="1" applyFont="1" applyAlignment="1">
      <alignment horizontal="center" vertical="center"/>
    </xf>
    <xf numFmtId="4" fontId="6472" fillId="0" borderId="0" xfId="0" applyNumberFormat="1" applyFont="1" applyAlignment="1">
      <alignment horizontal="center" vertical="center"/>
    </xf>
    <xf numFmtId="164" fontId="6473" fillId="0" borderId="0" xfId="0" applyNumberFormat="1" applyFont="1" applyAlignment="1">
      <alignment horizontal="center" vertical="center"/>
    </xf>
    <xf numFmtId="4" fontId="6474" fillId="0" borderId="0" xfId="0" applyNumberFormat="1" applyFont="1" applyAlignment="1">
      <alignment horizontal="center" vertical="center"/>
    </xf>
    <xf numFmtId="164" fontId="6475" fillId="0" borderId="0" xfId="0" applyNumberFormat="1" applyFont="1" applyAlignment="1">
      <alignment horizontal="center" vertical="center"/>
    </xf>
    <xf numFmtId="4" fontId="6476" fillId="0" borderId="0" xfId="0" applyNumberFormat="1" applyFont="1" applyAlignment="1">
      <alignment horizontal="center" vertical="center"/>
    </xf>
    <xf numFmtId="164" fontId="6477" fillId="0" borderId="0" xfId="0" applyNumberFormat="1" applyFont="1" applyAlignment="1">
      <alignment horizontal="center" vertical="center"/>
    </xf>
    <xf numFmtId="4" fontId="6478" fillId="0" borderId="0" xfId="0" applyNumberFormat="1" applyFont="1" applyAlignment="1">
      <alignment horizontal="center" vertical="center"/>
    </xf>
    <xf numFmtId="164" fontId="6479" fillId="0" borderId="0" xfId="0" applyNumberFormat="1" applyFont="1" applyAlignment="1">
      <alignment horizontal="center" vertical="center"/>
    </xf>
    <xf numFmtId="4" fontId="6480" fillId="0" borderId="0" xfId="0" applyNumberFormat="1" applyFont="1" applyAlignment="1">
      <alignment horizontal="center" vertical="center"/>
    </xf>
    <xf numFmtId="164" fontId="6481" fillId="0" borderId="0" xfId="0" applyNumberFormat="1" applyFont="1" applyAlignment="1">
      <alignment horizontal="center" vertical="center"/>
    </xf>
    <xf numFmtId="4" fontId="6482" fillId="0" borderId="0" xfId="0" applyNumberFormat="1" applyFont="1" applyAlignment="1">
      <alignment horizontal="center" vertical="center"/>
    </xf>
    <xf numFmtId="164" fontId="6483" fillId="0" borderId="0" xfId="0" applyNumberFormat="1" applyFont="1" applyAlignment="1">
      <alignment horizontal="center" vertical="center"/>
    </xf>
    <xf numFmtId="4" fontId="6484" fillId="0" borderId="0" xfId="0" applyNumberFormat="1" applyFont="1" applyAlignment="1">
      <alignment horizontal="center" vertical="center"/>
    </xf>
    <xf numFmtId="164" fontId="6485" fillId="0" borderId="0" xfId="0" applyNumberFormat="1" applyFont="1" applyAlignment="1">
      <alignment horizontal="center" vertical="center"/>
    </xf>
    <xf numFmtId="4" fontId="6486" fillId="0" borderId="0" xfId="0" applyNumberFormat="1" applyFont="1" applyAlignment="1">
      <alignment horizontal="center" vertical="center"/>
    </xf>
    <xf numFmtId="164" fontId="6487" fillId="0" borderId="0" xfId="0" applyNumberFormat="1" applyFont="1" applyAlignment="1">
      <alignment horizontal="center" vertical="center"/>
    </xf>
    <xf numFmtId="4" fontId="6488" fillId="0" borderId="0" xfId="0" applyNumberFormat="1" applyFont="1" applyAlignment="1">
      <alignment horizontal="center" vertical="center"/>
    </xf>
    <xf numFmtId="164" fontId="6489" fillId="0" borderId="0" xfId="0" applyNumberFormat="1" applyFont="1" applyAlignment="1">
      <alignment horizontal="center" vertical="center"/>
    </xf>
    <xf numFmtId="4" fontId="6490" fillId="0" borderId="0" xfId="0" applyNumberFormat="1" applyFont="1" applyAlignment="1">
      <alignment horizontal="center" vertical="center"/>
    </xf>
    <xf numFmtId="164" fontId="6491" fillId="0" borderId="0" xfId="0" applyNumberFormat="1" applyFont="1" applyAlignment="1">
      <alignment horizontal="center" vertical="center"/>
    </xf>
    <xf numFmtId="4" fontId="6492" fillId="0" borderId="0" xfId="0" applyNumberFormat="1" applyFont="1" applyAlignment="1">
      <alignment horizontal="center" vertical="center"/>
    </xf>
    <xf numFmtId="164" fontId="6493" fillId="0" borderId="0" xfId="0" applyNumberFormat="1" applyFont="1" applyAlignment="1">
      <alignment horizontal="center" vertical="center"/>
    </xf>
    <xf numFmtId="4" fontId="6494" fillId="0" borderId="0" xfId="0" applyNumberFormat="1" applyFont="1" applyAlignment="1">
      <alignment horizontal="center" vertical="center"/>
    </xf>
    <xf numFmtId="164" fontId="6495" fillId="0" borderId="0" xfId="0" applyNumberFormat="1" applyFont="1" applyAlignment="1">
      <alignment horizontal="center" vertical="center"/>
    </xf>
    <xf numFmtId="4" fontId="6496" fillId="0" borderId="0" xfId="0" applyNumberFormat="1" applyFont="1" applyAlignment="1">
      <alignment horizontal="center" vertical="center"/>
    </xf>
    <xf numFmtId="164" fontId="6497" fillId="0" borderId="0" xfId="0" applyNumberFormat="1" applyFont="1" applyAlignment="1">
      <alignment horizontal="center" vertical="center"/>
    </xf>
    <xf numFmtId="0" fontId="6498" fillId="0" borderId="0" xfId="0" applyFont="1" applyAlignment="1">
      <alignment horizontal="center" vertical="center" wrapText="1"/>
    </xf>
    <xf numFmtId="4" fontId="6505" fillId="0" borderId="0" xfId="0" applyNumberFormat="1" applyFont="1" applyAlignment="1">
      <alignment horizontal="center" vertical="center"/>
    </xf>
    <xf numFmtId="164" fontId="6506" fillId="0" borderId="0" xfId="0" applyNumberFormat="1" applyFont="1" applyAlignment="1">
      <alignment horizontal="center" vertical="center"/>
    </xf>
    <xf numFmtId="4" fontId="6507" fillId="0" borderId="0" xfId="0" applyNumberFormat="1" applyFont="1" applyAlignment="1">
      <alignment horizontal="center" vertical="center"/>
    </xf>
    <xf numFmtId="164" fontId="6508" fillId="0" borderId="0" xfId="0" applyNumberFormat="1" applyFont="1" applyAlignment="1">
      <alignment horizontal="center" vertical="center"/>
    </xf>
    <xf numFmtId="4" fontId="6509" fillId="0" borderId="0" xfId="0" applyNumberFormat="1" applyFont="1" applyAlignment="1">
      <alignment horizontal="center" vertical="center"/>
    </xf>
    <xf numFmtId="164" fontId="6510" fillId="0" borderId="0" xfId="0" applyNumberFormat="1" applyFont="1" applyAlignment="1">
      <alignment horizontal="center" vertical="center"/>
    </xf>
    <xf numFmtId="4" fontId="6511" fillId="0" borderId="0" xfId="0" applyNumberFormat="1" applyFont="1" applyAlignment="1">
      <alignment horizontal="center" vertical="center"/>
    </xf>
    <xf numFmtId="164" fontId="6512" fillId="0" borderId="0" xfId="0" applyNumberFormat="1" applyFont="1" applyAlignment="1">
      <alignment horizontal="center" vertical="center"/>
    </xf>
    <xf numFmtId="4" fontId="6513" fillId="0" borderId="0" xfId="0" applyNumberFormat="1" applyFont="1" applyAlignment="1">
      <alignment horizontal="center" vertical="center"/>
    </xf>
    <xf numFmtId="164" fontId="6514" fillId="0" borderId="0" xfId="0" applyNumberFormat="1" applyFont="1" applyAlignment="1">
      <alignment horizontal="center" vertical="center"/>
    </xf>
    <xf numFmtId="4" fontId="6515" fillId="0" borderId="0" xfId="0" applyNumberFormat="1" applyFont="1" applyAlignment="1">
      <alignment horizontal="center" vertical="center"/>
    </xf>
    <xf numFmtId="164" fontId="6516" fillId="0" borderId="0" xfId="0" applyNumberFormat="1" applyFont="1" applyAlignment="1">
      <alignment horizontal="center" vertical="center"/>
    </xf>
    <xf numFmtId="4" fontId="6517" fillId="0" borderId="0" xfId="0" applyNumberFormat="1" applyFont="1" applyAlignment="1">
      <alignment horizontal="center" vertical="center"/>
    </xf>
    <xf numFmtId="164" fontId="6518" fillId="0" borderId="0" xfId="0" applyNumberFormat="1" applyFont="1" applyAlignment="1">
      <alignment horizontal="center" vertical="center"/>
    </xf>
    <xf numFmtId="4" fontId="6519" fillId="0" borderId="0" xfId="0" applyNumberFormat="1" applyFont="1" applyAlignment="1">
      <alignment horizontal="center" vertical="center"/>
    </xf>
    <xf numFmtId="164" fontId="6520" fillId="0" borderId="0" xfId="0" applyNumberFormat="1" applyFont="1" applyAlignment="1">
      <alignment horizontal="center" vertical="center"/>
    </xf>
    <xf numFmtId="4" fontId="6521" fillId="0" borderId="0" xfId="0" applyNumberFormat="1" applyFont="1" applyAlignment="1">
      <alignment horizontal="center" vertical="center"/>
    </xf>
    <xf numFmtId="164" fontId="6522" fillId="0" borderId="0" xfId="0" applyNumberFormat="1" applyFont="1" applyAlignment="1">
      <alignment horizontal="center" vertical="center"/>
    </xf>
    <xf numFmtId="4" fontId="6523" fillId="0" borderId="0" xfId="0" applyNumberFormat="1" applyFont="1" applyAlignment="1">
      <alignment horizontal="center" vertical="center"/>
    </xf>
    <xf numFmtId="164" fontId="6524" fillId="0" borderId="0" xfId="0" applyNumberFormat="1" applyFont="1" applyAlignment="1">
      <alignment horizontal="center" vertical="center"/>
    </xf>
    <xf numFmtId="4" fontId="6525" fillId="0" borderId="0" xfId="0" applyNumberFormat="1" applyFont="1" applyAlignment="1">
      <alignment horizontal="center" vertical="center"/>
    </xf>
    <xf numFmtId="164" fontId="6526" fillId="0" borderId="0" xfId="0" applyNumberFormat="1" applyFont="1" applyAlignment="1">
      <alignment horizontal="center" vertical="center"/>
    </xf>
    <xf numFmtId="4" fontId="6527" fillId="0" borderId="0" xfId="0" applyNumberFormat="1" applyFont="1" applyAlignment="1">
      <alignment horizontal="center" vertical="center"/>
    </xf>
    <xf numFmtId="164" fontId="6528" fillId="0" borderId="0" xfId="0" applyNumberFormat="1" applyFont="1" applyAlignment="1">
      <alignment horizontal="center" vertical="center"/>
    </xf>
    <xf numFmtId="4" fontId="6529" fillId="0" borderId="0" xfId="0" applyNumberFormat="1" applyFont="1" applyAlignment="1">
      <alignment horizontal="center" vertical="center"/>
    </xf>
    <xf numFmtId="164" fontId="6530" fillId="0" borderId="0" xfId="0" applyNumberFormat="1" applyFont="1" applyAlignment="1">
      <alignment horizontal="center" vertical="center"/>
    </xf>
    <xf numFmtId="4" fontId="6531" fillId="0" borderId="0" xfId="0" applyNumberFormat="1" applyFont="1" applyAlignment="1">
      <alignment horizontal="center" vertical="center"/>
    </xf>
    <xf numFmtId="164" fontId="6532" fillId="0" borderId="0" xfId="0" applyNumberFormat="1" applyFont="1" applyAlignment="1">
      <alignment horizontal="center" vertical="center"/>
    </xf>
    <xf numFmtId="4" fontId="6533" fillId="0" borderId="0" xfId="0" applyNumberFormat="1" applyFont="1" applyAlignment="1">
      <alignment horizontal="center" vertical="center"/>
    </xf>
    <xf numFmtId="164" fontId="6534" fillId="0" borderId="0" xfId="0" applyNumberFormat="1" applyFont="1" applyAlignment="1">
      <alignment horizontal="center" vertical="center"/>
    </xf>
    <xf numFmtId="4" fontId="6535" fillId="0" borderId="0" xfId="0" applyNumberFormat="1" applyFont="1" applyAlignment="1">
      <alignment horizontal="center" vertical="center"/>
    </xf>
    <xf numFmtId="164" fontId="6536" fillId="0" borderId="0" xfId="0" applyNumberFormat="1" applyFont="1" applyAlignment="1">
      <alignment horizontal="center" vertical="center"/>
    </xf>
    <xf numFmtId="4" fontId="6537" fillId="0" borderId="0" xfId="0" applyNumberFormat="1" applyFont="1" applyAlignment="1">
      <alignment horizontal="center" vertical="center"/>
    </xf>
    <xf numFmtId="164" fontId="6538" fillId="0" borderId="0" xfId="0" applyNumberFormat="1" applyFont="1" applyAlignment="1">
      <alignment horizontal="center" vertical="center"/>
    </xf>
    <xf numFmtId="4" fontId="6539" fillId="0" borderId="0" xfId="0" applyNumberFormat="1" applyFont="1" applyAlignment="1">
      <alignment horizontal="center" vertical="center"/>
    </xf>
    <xf numFmtId="164" fontId="6540" fillId="0" borderId="0" xfId="0" applyNumberFormat="1" applyFont="1" applyAlignment="1">
      <alignment horizontal="center" vertical="center"/>
    </xf>
    <xf numFmtId="4" fontId="6541" fillId="0" borderId="0" xfId="0" applyNumberFormat="1" applyFont="1" applyAlignment="1">
      <alignment horizontal="center" vertical="center"/>
    </xf>
    <xf numFmtId="164" fontId="6542" fillId="0" borderId="0" xfId="0" applyNumberFormat="1" applyFont="1" applyAlignment="1">
      <alignment horizontal="center" vertical="center"/>
    </xf>
    <xf numFmtId="4" fontId="6543" fillId="0" borderId="0" xfId="0" applyNumberFormat="1" applyFont="1" applyAlignment="1">
      <alignment horizontal="center" vertical="center"/>
    </xf>
    <xf numFmtId="164" fontId="6544" fillId="0" borderId="0" xfId="0" applyNumberFormat="1" applyFont="1" applyAlignment="1">
      <alignment horizontal="center" vertical="center"/>
    </xf>
    <xf numFmtId="4" fontId="6545" fillId="0" borderId="0" xfId="0" applyNumberFormat="1" applyFont="1" applyAlignment="1">
      <alignment horizontal="center" vertical="center"/>
    </xf>
    <xf numFmtId="164" fontId="6546" fillId="0" borderId="0" xfId="0" applyNumberFormat="1" applyFont="1" applyAlignment="1">
      <alignment horizontal="center" vertical="center"/>
    </xf>
    <xf numFmtId="4" fontId="6547" fillId="0" borderId="0" xfId="0" applyNumberFormat="1" applyFont="1" applyAlignment="1">
      <alignment horizontal="center" vertical="center"/>
    </xf>
    <xf numFmtId="164" fontId="6548" fillId="0" borderId="0" xfId="0" applyNumberFormat="1" applyFont="1" applyAlignment="1">
      <alignment horizontal="center" vertical="center"/>
    </xf>
    <xf numFmtId="4" fontId="6549" fillId="0" borderId="0" xfId="0" applyNumberFormat="1" applyFont="1" applyAlignment="1">
      <alignment horizontal="center" vertical="center"/>
    </xf>
    <xf numFmtId="164" fontId="6550" fillId="0" borderId="0" xfId="0" applyNumberFormat="1" applyFont="1" applyAlignment="1">
      <alignment horizontal="center" vertical="center"/>
    </xf>
    <xf numFmtId="4" fontId="6551" fillId="0" borderId="0" xfId="0" applyNumberFormat="1" applyFont="1" applyAlignment="1">
      <alignment horizontal="center" vertical="center"/>
    </xf>
    <xf numFmtId="164" fontId="6552" fillId="0" borderId="0" xfId="0" applyNumberFormat="1" applyFont="1" applyAlignment="1">
      <alignment horizontal="center" vertical="center"/>
    </xf>
    <xf numFmtId="4" fontId="6553" fillId="0" borderId="0" xfId="0" applyNumberFormat="1" applyFont="1" applyAlignment="1">
      <alignment horizontal="center" vertical="center"/>
    </xf>
    <xf numFmtId="164" fontId="6554" fillId="0" borderId="0" xfId="0" applyNumberFormat="1" applyFont="1" applyAlignment="1">
      <alignment horizontal="center" vertical="center"/>
    </xf>
    <xf numFmtId="0" fontId="6555" fillId="0" borderId="0" xfId="0" applyFont="1" applyAlignment="1">
      <alignment horizontal="center" vertical="center" wrapText="1"/>
    </xf>
    <xf numFmtId="4" fontId="6562" fillId="0" borderId="0" xfId="0" applyNumberFormat="1" applyFont="1" applyAlignment="1">
      <alignment horizontal="center" vertical="center"/>
    </xf>
    <xf numFmtId="164" fontId="6563" fillId="0" borderId="0" xfId="0" applyNumberFormat="1" applyFont="1" applyAlignment="1">
      <alignment horizontal="center" vertical="center"/>
    </xf>
    <xf numFmtId="4" fontId="6564" fillId="0" borderId="0" xfId="0" applyNumberFormat="1" applyFont="1" applyAlignment="1">
      <alignment horizontal="center" vertical="center"/>
    </xf>
    <xf numFmtId="164" fontId="6565" fillId="0" borderId="0" xfId="0" applyNumberFormat="1" applyFont="1" applyAlignment="1">
      <alignment horizontal="center" vertical="center"/>
    </xf>
    <xf numFmtId="4" fontId="6566" fillId="0" borderId="0" xfId="0" applyNumberFormat="1" applyFont="1" applyAlignment="1">
      <alignment horizontal="center" vertical="center"/>
    </xf>
    <xf numFmtId="164" fontId="6567" fillId="0" borderId="0" xfId="0" applyNumberFormat="1" applyFont="1" applyAlignment="1">
      <alignment horizontal="center" vertical="center"/>
    </xf>
    <xf numFmtId="4" fontId="6568" fillId="0" borderId="0" xfId="0" applyNumberFormat="1" applyFont="1" applyAlignment="1">
      <alignment horizontal="center" vertical="center"/>
    </xf>
    <xf numFmtId="164" fontId="6569" fillId="0" borderId="0" xfId="0" applyNumberFormat="1" applyFont="1" applyAlignment="1">
      <alignment horizontal="center" vertical="center"/>
    </xf>
    <xf numFmtId="4" fontId="6570" fillId="0" borderId="0" xfId="0" applyNumberFormat="1" applyFont="1" applyAlignment="1">
      <alignment horizontal="center" vertical="center"/>
    </xf>
    <xf numFmtId="164" fontId="6571" fillId="0" borderId="0" xfId="0" applyNumberFormat="1" applyFont="1" applyAlignment="1">
      <alignment horizontal="center" vertical="center"/>
    </xf>
    <xf numFmtId="4" fontId="6572" fillId="0" borderId="0" xfId="0" applyNumberFormat="1" applyFont="1" applyAlignment="1">
      <alignment horizontal="center" vertical="center"/>
    </xf>
    <xf numFmtId="164" fontId="6573" fillId="0" borderId="0" xfId="0" applyNumberFormat="1" applyFont="1" applyAlignment="1">
      <alignment horizontal="center" vertical="center"/>
    </xf>
    <xf numFmtId="4" fontId="6574" fillId="0" borderId="0" xfId="0" applyNumberFormat="1" applyFont="1" applyAlignment="1">
      <alignment horizontal="center" vertical="center"/>
    </xf>
    <xf numFmtId="164" fontId="6575" fillId="0" borderId="0" xfId="0" applyNumberFormat="1" applyFont="1" applyAlignment="1">
      <alignment horizontal="center" vertical="center"/>
    </xf>
    <xf numFmtId="4" fontId="6576" fillId="0" borderId="0" xfId="0" applyNumberFormat="1" applyFont="1" applyAlignment="1">
      <alignment horizontal="center" vertical="center"/>
    </xf>
    <xf numFmtId="164" fontId="6577" fillId="0" borderId="0" xfId="0" applyNumberFormat="1" applyFont="1" applyAlignment="1">
      <alignment horizontal="center" vertical="center"/>
    </xf>
    <xf numFmtId="4" fontId="6578" fillId="0" borderId="0" xfId="0" applyNumberFormat="1" applyFont="1" applyAlignment="1">
      <alignment horizontal="center" vertical="center"/>
    </xf>
    <xf numFmtId="164" fontId="6579" fillId="0" borderId="0" xfId="0" applyNumberFormat="1" applyFont="1" applyAlignment="1">
      <alignment horizontal="center" vertical="center"/>
    </xf>
    <xf numFmtId="4" fontId="6580" fillId="0" borderId="0" xfId="0" applyNumberFormat="1" applyFont="1" applyAlignment="1">
      <alignment horizontal="center" vertical="center"/>
    </xf>
    <xf numFmtId="164" fontId="6581" fillId="0" borderId="0" xfId="0" applyNumberFormat="1" applyFont="1" applyAlignment="1">
      <alignment horizontal="center" vertical="center"/>
    </xf>
    <xf numFmtId="4" fontId="6582" fillId="0" borderId="0" xfId="0" applyNumberFormat="1" applyFont="1" applyAlignment="1">
      <alignment horizontal="center" vertical="center"/>
    </xf>
    <xf numFmtId="164" fontId="6583" fillId="0" borderId="0" xfId="0" applyNumberFormat="1" applyFont="1" applyAlignment="1">
      <alignment horizontal="center" vertical="center"/>
    </xf>
    <xf numFmtId="4" fontId="6584" fillId="0" borderId="0" xfId="0" applyNumberFormat="1" applyFont="1" applyAlignment="1">
      <alignment horizontal="center" vertical="center"/>
    </xf>
    <xf numFmtId="164" fontId="6585" fillId="0" borderId="0" xfId="0" applyNumberFormat="1" applyFont="1" applyAlignment="1">
      <alignment horizontal="center" vertical="center"/>
    </xf>
    <xf numFmtId="4" fontId="6586" fillId="0" borderId="0" xfId="0" applyNumberFormat="1" applyFont="1" applyAlignment="1">
      <alignment horizontal="center" vertical="center"/>
    </xf>
    <xf numFmtId="164" fontId="6587" fillId="0" borderId="0" xfId="0" applyNumberFormat="1" applyFont="1" applyAlignment="1">
      <alignment horizontal="center" vertical="center"/>
    </xf>
    <xf numFmtId="4" fontId="6588" fillId="0" borderId="0" xfId="0" applyNumberFormat="1" applyFont="1" applyAlignment="1">
      <alignment horizontal="center" vertical="center"/>
    </xf>
    <xf numFmtId="164" fontId="6589" fillId="0" borderId="0" xfId="0" applyNumberFormat="1" applyFont="1" applyAlignment="1">
      <alignment horizontal="center" vertical="center"/>
    </xf>
    <xf numFmtId="4" fontId="6590" fillId="0" borderId="0" xfId="0" applyNumberFormat="1" applyFont="1" applyAlignment="1">
      <alignment horizontal="center" vertical="center"/>
    </xf>
    <xf numFmtId="164" fontId="6591" fillId="0" borderId="0" xfId="0" applyNumberFormat="1" applyFont="1" applyAlignment="1">
      <alignment horizontal="center" vertical="center"/>
    </xf>
    <xf numFmtId="4" fontId="6592" fillId="0" borderId="0" xfId="0" applyNumberFormat="1" applyFont="1" applyAlignment="1">
      <alignment horizontal="center" vertical="center"/>
    </xf>
    <xf numFmtId="164" fontId="6593" fillId="0" borderId="0" xfId="0" applyNumberFormat="1" applyFont="1" applyAlignment="1">
      <alignment horizontal="center" vertical="center"/>
    </xf>
    <xf numFmtId="4" fontId="6594" fillId="0" borderId="0" xfId="0" applyNumberFormat="1" applyFont="1" applyAlignment="1">
      <alignment horizontal="center" vertical="center"/>
    </xf>
    <xf numFmtId="164" fontId="6595" fillId="0" borderId="0" xfId="0" applyNumberFormat="1" applyFont="1" applyAlignment="1">
      <alignment horizontal="center" vertical="center"/>
    </xf>
    <xf numFmtId="4" fontId="6596" fillId="0" borderId="0" xfId="0" applyNumberFormat="1" applyFont="1" applyAlignment="1">
      <alignment horizontal="center" vertical="center"/>
    </xf>
    <xf numFmtId="164" fontId="6597" fillId="0" borderId="0" xfId="0" applyNumberFormat="1" applyFont="1" applyAlignment="1">
      <alignment horizontal="center" vertical="center"/>
    </xf>
    <xf numFmtId="4" fontId="6598" fillId="0" borderId="0" xfId="0" applyNumberFormat="1" applyFont="1" applyAlignment="1">
      <alignment horizontal="center" vertical="center"/>
    </xf>
    <xf numFmtId="164" fontId="6599" fillId="0" borderId="0" xfId="0" applyNumberFormat="1" applyFont="1" applyAlignment="1">
      <alignment horizontal="center" vertical="center"/>
    </xf>
    <xf numFmtId="4" fontId="6600" fillId="0" borderId="0" xfId="0" applyNumberFormat="1" applyFont="1" applyAlignment="1">
      <alignment horizontal="center" vertical="center"/>
    </xf>
    <xf numFmtId="164" fontId="6601" fillId="0" borderId="0" xfId="0" applyNumberFormat="1" applyFont="1" applyAlignment="1">
      <alignment horizontal="center" vertical="center"/>
    </xf>
    <xf numFmtId="4" fontId="6602" fillId="0" borderId="0" xfId="0" applyNumberFormat="1" applyFont="1" applyAlignment="1">
      <alignment horizontal="center" vertical="center"/>
    </xf>
    <xf numFmtId="164" fontId="6603" fillId="0" borderId="0" xfId="0" applyNumberFormat="1" applyFont="1" applyAlignment="1">
      <alignment horizontal="center" vertical="center"/>
    </xf>
    <xf numFmtId="4" fontId="6604" fillId="0" borderId="0" xfId="0" applyNumberFormat="1" applyFont="1" applyAlignment="1">
      <alignment horizontal="center" vertical="center"/>
    </xf>
    <xf numFmtId="164" fontId="6605" fillId="0" borderId="0" xfId="0" applyNumberFormat="1" applyFont="1" applyAlignment="1">
      <alignment horizontal="center" vertical="center"/>
    </xf>
    <xf numFmtId="4" fontId="6606" fillId="0" borderId="0" xfId="0" applyNumberFormat="1" applyFont="1" applyAlignment="1">
      <alignment horizontal="center" vertical="center"/>
    </xf>
    <xf numFmtId="164" fontId="6607" fillId="0" borderId="0" xfId="0" applyNumberFormat="1" applyFont="1" applyAlignment="1">
      <alignment horizontal="center" vertical="center"/>
    </xf>
    <xf numFmtId="4" fontId="6608" fillId="0" borderId="0" xfId="0" applyNumberFormat="1" applyFont="1" applyAlignment="1">
      <alignment horizontal="center" vertical="center"/>
    </xf>
    <xf numFmtId="164" fontId="6609" fillId="0" borderId="0" xfId="0" applyNumberFormat="1" applyFont="1" applyAlignment="1">
      <alignment horizontal="center" vertical="center"/>
    </xf>
    <xf numFmtId="4" fontId="6610" fillId="0" borderId="0" xfId="0" applyNumberFormat="1" applyFont="1" applyAlignment="1">
      <alignment horizontal="center" vertical="center"/>
    </xf>
    <xf numFmtId="164" fontId="6611" fillId="0" borderId="0" xfId="0" applyNumberFormat="1" applyFont="1" applyAlignment="1">
      <alignment horizontal="center" vertical="center"/>
    </xf>
    <xf numFmtId="0" fontId="6612" fillId="0" borderId="0" xfId="0" applyFont="1" applyAlignment="1">
      <alignment horizontal="center" vertical="center" wrapText="1"/>
    </xf>
    <xf numFmtId="4" fontId="6619" fillId="0" borderId="0" xfId="0" applyNumberFormat="1" applyFont="1" applyAlignment="1">
      <alignment horizontal="center" vertical="center"/>
    </xf>
    <xf numFmtId="164" fontId="6620" fillId="0" borderId="0" xfId="0" applyNumberFormat="1" applyFont="1" applyAlignment="1">
      <alignment horizontal="center" vertical="center"/>
    </xf>
    <xf numFmtId="4" fontId="6621" fillId="0" borderId="0" xfId="0" applyNumberFormat="1" applyFont="1" applyAlignment="1">
      <alignment horizontal="center" vertical="center"/>
    </xf>
    <xf numFmtId="164" fontId="6622" fillId="0" borderId="0" xfId="0" applyNumberFormat="1" applyFont="1" applyAlignment="1">
      <alignment horizontal="center" vertical="center"/>
    </xf>
    <xf numFmtId="4" fontId="6623" fillId="0" borderId="0" xfId="0" applyNumberFormat="1" applyFont="1" applyAlignment="1">
      <alignment horizontal="center" vertical="center"/>
    </xf>
    <xf numFmtId="164" fontId="6624" fillId="0" borderId="0" xfId="0" applyNumberFormat="1" applyFont="1" applyAlignment="1">
      <alignment horizontal="center" vertical="center"/>
    </xf>
    <xf numFmtId="4" fontId="6625" fillId="0" borderId="0" xfId="0" applyNumberFormat="1" applyFont="1" applyAlignment="1">
      <alignment horizontal="center" vertical="center"/>
    </xf>
    <xf numFmtId="164" fontId="6626" fillId="0" borderId="0" xfId="0" applyNumberFormat="1" applyFont="1" applyAlignment="1">
      <alignment horizontal="center" vertical="center"/>
    </xf>
    <xf numFmtId="4" fontId="6627" fillId="0" borderId="0" xfId="0" applyNumberFormat="1" applyFont="1" applyAlignment="1">
      <alignment horizontal="center" vertical="center"/>
    </xf>
    <xf numFmtId="164" fontId="6628" fillId="0" borderId="0" xfId="0" applyNumberFormat="1" applyFont="1" applyAlignment="1">
      <alignment horizontal="center" vertical="center"/>
    </xf>
    <xf numFmtId="4" fontId="6629" fillId="0" borderId="0" xfId="0" applyNumberFormat="1" applyFont="1" applyAlignment="1">
      <alignment horizontal="center" vertical="center"/>
    </xf>
    <xf numFmtId="164" fontId="6630" fillId="0" borderId="0" xfId="0" applyNumberFormat="1" applyFont="1" applyAlignment="1">
      <alignment horizontal="center" vertical="center"/>
    </xf>
    <xf numFmtId="4" fontId="6631" fillId="0" borderId="0" xfId="0" applyNumberFormat="1" applyFont="1" applyAlignment="1">
      <alignment horizontal="center" vertical="center"/>
    </xf>
    <xf numFmtId="164" fontId="6632" fillId="0" borderId="0" xfId="0" applyNumberFormat="1" applyFont="1" applyAlignment="1">
      <alignment horizontal="center" vertical="center"/>
    </xf>
    <xf numFmtId="4" fontId="6633" fillId="0" borderId="0" xfId="0" applyNumberFormat="1" applyFont="1" applyAlignment="1">
      <alignment horizontal="center" vertical="center"/>
    </xf>
    <xf numFmtId="164" fontId="6634" fillId="0" borderId="0" xfId="0" applyNumberFormat="1" applyFont="1" applyAlignment="1">
      <alignment horizontal="center" vertical="center"/>
    </xf>
    <xf numFmtId="4" fontId="6635" fillId="0" borderId="0" xfId="0" applyNumberFormat="1" applyFont="1" applyAlignment="1">
      <alignment horizontal="center" vertical="center"/>
    </xf>
    <xf numFmtId="164" fontId="6636" fillId="0" borderId="0" xfId="0" applyNumberFormat="1" applyFont="1" applyAlignment="1">
      <alignment horizontal="center" vertical="center"/>
    </xf>
    <xf numFmtId="4" fontId="6637" fillId="0" borderId="0" xfId="0" applyNumberFormat="1" applyFont="1" applyAlignment="1">
      <alignment horizontal="center" vertical="center"/>
    </xf>
    <xf numFmtId="164" fontId="6638" fillId="0" borderId="0" xfId="0" applyNumberFormat="1" applyFont="1" applyAlignment="1">
      <alignment horizontal="center" vertical="center"/>
    </xf>
    <xf numFmtId="4" fontId="6639" fillId="0" borderId="0" xfId="0" applyNumberFormat="1" applyFont="1" applyAlignment="1">
      <alignment horizontal="center" vertical="center"/>
    </xf>
    <xf numFmtId="164" fontId="6640" fillId="0" borderId="0" xfId="0" applyNumberFormat="1" applyFont="1" applyAlignment="1">
      <alignment horizontal="center" vertical="center"/>
    </xf>
    <xf numFmtId="4" fontId="6641" fillId="0" borderId="0" xfId="0" applyNumberFormat="1" applyFont="1" applyAlignment="1">
      <alignment horizontal="center" vertical="center"/>
    </xf>
    <xf numFmtId="164" fontId="6642" fillId="0" borderId="0" xfId="0" applyNumberFormat="1" applyFont="1" applyAlignment="1">
      <alignment horizontal="center" vertical="center"/>
    </xf>
    <xf numFmtId="4" fontId="6643" fillId="0" borderId="0" xfId="0" applyNumberFormat="1" applyFont="1" applyAlignment="1">
      <alignment horizontal="center" vertical="center"/>
    </xf>
    <xf numFmtId="164" fontId="6644" fillId="0" borderId="0" xfId="0" applyNumberFormat="1" applyFont="1" applyAlignment="1">
      <alignment horizontal="center" vertical="center"/>
    </xf>
    <xf numFmtId="4" fontId="6645" fillId="0" borderId="0" xfId="0" applyNumberFormat="1" applyFont="1" applyAlignment="1">
      <alignment horizontal="center" vertical="center"/>
    </xf>
    <xf numFmtId="164" fontId="6646" fillId="0" borderId="0" xfId="0" applyNumberFormat="1" applyFont="1" applyAlignment="1">
      <alignment horizontal="center" vertical="center"/>
    </xf>
    <xf numFmtId="4" fontId="6647" fillId="0" borderId="0" xfId="0" applyNumberFormat="1" applyFont="1" applyAlignment="1">
      <alignment horizontal="center" vertical="center"/>
    </xf>
    <xf numFmtId="164" fontId="6648" fillId="0" borderId="0" xfId="0" applyNumberFormat="1" applyFont="1" applyAlignment="1">
      <alignment horizontal="center" vertical="center"/>
    </xf>
    <xf numFmtId="4" fontId="6649" fillId="0" borderId="0" xfId="0" applyNumberFormat="1" applyFont="1" applyAlignment="1">
      <alignment horizontal="center" vertical="center"/>
    </xf>
    <xf numFmtId="164" fontId="6650" fillId="0" borderId="0" xfId="0" applyNumberFormat="1" applyFont="1" applyAlignment="1">
      <alignment horizontal="center" vertical="center"/>
    </xf>
    <xf numFmtId="4" fontId="6651" fillId="0" borderId="0" xfId="0" applyNumberFormat="1" applyFont="1" applyAlignment="1">
      <alignment horizontal="center" vertical="center"/>
    </xf>
    <xf numFmtId="164" fontId="6652" fillId="0" borderId="0" xfId="0" applyNumberFormat="1" applyFont="1" applyAlignment="1">
      <alignment horizontal="center" vertical="center"/>
    </xf>
    <xf numFmtId="4" fontId="6653" fillId="0" borderId="0" xfId="0" applyNumberFormat="1" applyFont="1" applyAlignment="1">
      <alignment horizontal="center" vertical="center"/>
    </xf>
    <xf numFmtId="164" fontId="6654" fillId="0" borderId="0" xfId="0" applyNumberFormat="1" applyFont="1" applyAlignment="1">
      <alignment horizontal="center" vertical="center"/>
    </xf>
    <xf numFmtId="4" fontId="6655" fillId="0" borderId="0" xfId="0" applyNumberFormat="1" applyFont="1" applyAlignment="1">
      <alignment horizontal="center" vertical="center"/>
    </xf>
    <xf numFmtId="164" fontId="6656" fillId="0" borderId="0" xfId="0" applyNumberFormat="1" applyFont="1" applyAlignment="1">
      <alignment horizontal="center" vertical="center"/>
    </xf>
    <xf numFmtId="4" fontId="6657" fillId="0" borderId="0" xfId="0" applyNumberFormat="1" applyFont="1" applyAlignment="1">
      <alignment horizontal="center" vertical="center"/>
    </xf>
    <xf numFmtId="164" fontId="6658" fillId="0" borderId="0" xfId="0" applyNumberFormat="1" applyFont="1" applyAlignment="1">
      <alignment horizontal="center" vertical="center"/>
    </xf>
    <xf numFmtId="4" fontId="6659" fillId="0" borderId="0" xfId="0" applyNumberFormat="1" applyFont="1" applyAlignment="1">
      <alignment horizontal="center" vertical="center"/>
    </xf>
    <xf numFmtId="164" fontId="6660" fillId="0" borderId="0" xfId="0" applyNumberFormat="1" applyFont="1" applyAlignment="1">
      <alignment horizontal="center" vertical="center"/>
    </xf>
    <xf numFmtId="4" fontId="6661" fillId="0" borderId="0" xfId="0" applyNumberFormat="1" applyFont="1" applyAlignment="1">
      <alignment horizontal="center" vertical="center"/>
    </xf>
    <xf numFmtId="164" fontId="6662" fillId="0" borderId="0" xfId="0" applyNumberFormat="1" applyFont="1" applyAlignment="1">
      <alignment horizontal="center" vertical="center"/>
    </xf>
    <xf numFmtId="4" fontId="6663" fillId="0" borderId="0" xfId="0" applyNumberFormat="1" applyFont="1" applyAlignment="1">
      <alignment horizontal="center" vertical="center"/>
    </xf>
    <xf numFmtId="164" fontId="6664" fillId="0" borderId="0" xfId="0" applyNumberFormat="1" applyFont="1" applyAlignment="1">
      <alignment horizontal="center" vertical="center"/>
    </xf>
    <xf numFmtId="4" fontId="6665" fillId="0" borderId="0" xfId="0" applyNumberFormat="1" applyFont="1" applyAlignment="1">
      <alignment horizontal="center" vertical="center"/>
    </xf>
    <xf numFmtId="164" fontId="6666" fillId="0" borderId="0" xfId="0" applyNumberFormat="1" applyFont="1" applyAlignment="1">
      <alignment horizontal="center" vertical="center"/>
    </xf>
    <xf numFmtId="4" fontId="6667" fillId="0" borderId="0" xfId="0" applyNumberFormat="1" applyFont="1" applyAlignment="1">
      <alignment horizontal="center" vertical="center"/>
    </xf>
    <xf numFmtId="164" fontId="6668" fillId="0" borderId="0" xfId="0" applyNumberFormat="1" applyFont="1" applyAlignment="1">
      <alignment horizontal="center" vertical="center"/>
    </xf>
    <xf numFmtId="0" fontId="6669" fillId="0" borderId="0" xfId="0" applyFont="1" applyAlignment="1">
      <alignment horizontal="center" vertical="center" wrapText="1"/>
    </xf>
    <xf numFmtId="4" fontId="6676" fillId="0" borderId="0" xfId="0" applyNumberFormat="1" applyFont="1" applyAlignment="1">
      <alignment horizontal="center" vertical="center"/>
    </xf>
    <xf numFmtId="164" fontId="6677" fillId="0" borderId="0" xfId="0" applyNumberFormat="1" applyFont="1" applyAlignment="1">
      <alignment horizontal="center" vertical="center"/>
    </xf>
    <xf numFmtId="4" fontId="6678" fillId="0" borderId="0" xfId="0" applyNumberFormat="1" applyFont="1" applyAlignment="1">
      <alignment horizontal="center" vertical="center"/>
    </xf>
    <xf numFmtId="164" fontId="6679" fillId="0" borderId="0" xfId="0" applyNumberFormat="1" applyFont="1" applyAlignment="1">
      <alignment horizontal="center" vertical="center"/>
    </xf>
    <xf numFmtId="4" fontId="6680" fillId="0" borderId="0" xfId="0" applyNumberFormat="1" applyFont="1" applyAlignment="1">
      <alignment horizontal="center" vertical="center"/>
    </xf>
    <xf numFmtId="164" fontId="6681" fillId="0" borderId="0" xfId="0" applyNumberFormat="1" applyFont="1" applyAlignment="1">
      <alignment horizontal="center" vertical="center"/>
    </xf>
    <xf numFmtId="4" fontId="6682" fillId="0" borderId="0" xfId="0" applyNumberFormat="1" applyFont="1" applyAlignment="1">
      <alignment horizontal="center" vertical="center"/>
    </xf>
    <xf numFmtId="164" fontId="6683" fillId="0" borderId="0" xfId="0" applyNumberFormat="1" applyFont="1" applyAlignment="1">
      <alignment horizontal="center" vertical="center"/>
    </xf>
    <xf numFmtId="4" fontId="6684" fillId="0" borderId="0" xfId="0" applyNumberFormat="1" applyFont="1" applyAlignment="1">
      <alignment horizontal="center" vertical="center"/>
    </xf>
    <xf numFmtId="164" fontId="6685" fillId="0" borderId="0" xfId="0" applyNumberFormat="1" applyFont="1" applyAlignment="1">
      <alignment horizontal="center" vertical="center"/>
    </xf>
    <xf numFmtId="4" fontId="6686" fillId="0" borderId="0" xfId="0" applyNumberFormat="1" applyFont="1" applyAlignment="1">
      <alignment horizontal="center" vertical="center"/>
    </xf>
    <xf numFmtId="164" fontId="6687" fillId="0" borderId="0" xfId="0" applyNumberFormat="1" applyFont="1" applyAlignment="1">
      <alignment horizontal="center" vertical="center"/>
    </xf>
    <xf numFmtId="4" fontId="6688" fillId="0" borderId="0" xfId="0" applyNumberFormat="1" applyFont="1" applyAlignment="1">
      <alignment horizontal="center" vertical="center"/>
    </xf>
    <xf numFmtId="164" fontId="6689" fillId="0" borderId="0" xfId="0" applyNumberFormat="1" applyFont="1" applyAlignment="1">
      <alignment horizontal="center" vertical="center"/>
    </xf>
    <xf numFmtId="4" fontId="6690" fillId="0" borderId="0" xfId="0" applyNumberFormat="1" applyFont="1" applyAlignment="1">
      <alignment horizontal="center" vertical="center"/>
    </xf>
    <xf numFmtId="164" fontId="6691" fillId="0" borderId="0" xfId="0" applyNumberFormat="1" applyFont="1" applyAlignment="1">
      <alignment horizontal="center" vertical="center"/>
    </xf>
    <xf numFmtId="4" fontId="6692" fillId="0" borderId="0" xfId="0" applyNumberFormat="1" applyFont="1" applyAlignment="1">
      <alignment horizontal="center" vertical="center"/>
    </xf>
    <xf numFmtId="164" fontId="6693" fillId="0" borderId="0" xfId="0" applyNumberFormat="1" applyFont="1" applyAlignment="1">
      <alignment horizontal="center" vertical="center"/>
    </xf>
    <xf numFmtId="4" fontId="6694" fillId="0" borderId="0" xfId="0" applyNumberFormat="1" applyFont="1" applyAlignment="1">
      <alignment horizontal="center" vertical="center"/>
    </xf>
    <xf numFmtId="164" fontId="6695" fillId="0" borderId="0" xfId="0" applyNumberFormat="1" applyFont="1" applyAlignment="1">
      <alignment horizontal="center" vertical="center"/>
    </xf>
    <xf numFmtId="4" fontId="6696" fillId="0" borderId="0" xfId="0" applyNumberFormat="1" applyFont="1" applyAlignment="1">
      <alignment horizontal="center" vertical="center"/>
    </xf>
    <xf numFmtId="164" fontId="6697" fillId="0" borderId="0" xfId="0" applyNumberFormat="1" applyFont="1" applyAlignment="1">
      <alignment horizontal="center" vertical="center"/>
    </xf>
    <xf numFmtId="4" fontId="6698" fillId="0" borderId="0" xfId="0" applyNumberFormat="1" applyFont="1" applyAlignment="1">
      <alignment horizontal="center" vertical="center"/>
    </xf>
    <xf numFmtId="164" fontId="6699" fillId="0" borderId="0" xfId="0" applyNumberFormat="1" applyFont="1" applyAlignment="1">
      <alignment horizontal="center" vertical="center"/>
    </xf>
    <xf numFmtId="4" fontId="6700" fillId="0" borderId="0" xfId="0" applyNumberFormat="1" applyFont="1" applyAlignment="1">
      <alignment horizontal="center" vertical="center"/>
    </xf>
    <xf numFmtId="164" fontId="6701" fillId="0" borderId="0" xfId="0" applyNumberFormat="1" applyFont="1" applyAlignment="1">
      <alignment horizontal="center" vertical="center"/>
    </xf>
    <xf numFmtId="4" fontId="6702" fillId="0" borderId="0" xfId="0" applyNumberFormat="1" applyFont="1" applyAlignment="1">
      <alignment horizontal="center" vertical="center"/>
    </xf>
    <xf numFmtId="164" fontId="6703" fillId="0" borderId="0" xfId="0" applyNumberFormat="1" applyFont="1" applyAlignment="1">
      <alignment horizontal="center" vertical="center"/>
    </xf>
    <xf numFmtId="4" fontId="6704" fillId="0" borderId="0" xfId="0" applyNumberFormat="1" applyFont="1" applyAlignment="1">
      <alignment horizontal="center" vertical="center"/>
    </xf>
    <xf numFmtId="164" fontId="6705" fillId="0" borderId="0" xfId="0" applyNumberFormat="1" applyFont="1" applyAlignment="1">
      <alignment horizontal="center" vertical="center"/>
    </xf>
    <xf numFmtId="4" fontId="6706" fillId="0" borderId="0" xfId="0" applyNumberFormat="1" applyFont="1" applyAlignment="1">
      <alignment horizontal="center" vertical="center"/>
    </xf>
    <xf numFmtId="164" fontId="6707" fillId="0" borderId="0" xfId="0" applyNumberFormat="1" applyFont="1" applyAlignment="1">
      <alignment horizontal="center" vertical="center"/>
    </xf>
    <xf numFmtId="4" fontId="6708" fillId="0" borderId="0" xfId="0" applyNumberFormat="1" applyFont="1" applyAlignment="1">
      <alignment horizontal="center" vertical="center"/>
    </xf>
    <xf numFmtId="164" fontId="6709" fillId="0" borderId="0" xfId="0" applyNumberFormat="1" applyFont="1" applyAlignment="1">
      <alignment horizontal="center" vertical="center"/>
    </xf>
    <xf numFmtId="4" fontId="6710" fillId="0" borderId="0" xfId="0" applyNumberFormat="1" applyFont="1" applyAlignment="1">
      <alignment horizontal="center" vertical="center"/>
    </xf>
    <xf numFmtId="164" fontId="6711" fillId="0" borderId="0" xfId="0" applyNumberFormat="1" applyFont="1" applyAlignment="1">
      <alignment horizontal="center" vertical="center"/>
    </xf>
    <xf numFmtId="4" fontId="6712" fillId="0" borderId="0" xfId="0" applyNumberFormat="1" applyFont="1" applyAlignment="1">
      <alignment horizontal="center" vertical="center"/>
    </xf>
    <xf numFmtId="164" fontId="6713" fillId="0" borderId="0" xfId="0" applyNumberFormat="1" applyFont="1" applyAlignment="1">
      <alignment horizontal="center" vertical="center"/>
    </xf>
    <xf numFmtId="4" fontId="6714" fillId="0" borderId="0" xfId="0" applyNumberFormat="1" applyFont="1" applyAlignment="1">
      <alignment horizontal="center" vertical="center"/>
    </xf>
    <xf numFmtId="164" fontId="6715" fillId="0" borderId="0" xfId="0" applyNumberFormat="1" applyFont="1" applyAlignment="1">
      <alignment horizontal="center" vertical="center"/>
    </xf>
    <xf numFmtId="4" fontId="6716" fillId="0" borderId="0" xfId="0" applyNumberFormat="1" applyFont="1" applyAlignment="1">
      <alignment horizontal="center" vertical="center"/>
    </xf>
    <xf numFmtId="164" fontId="6717" fillId="0" borderId="0" xfId="0" applyNumberFormat="1" applyFont="1" applyAlignment="1">
      <alignment horizontal="center" vertical="center"/>
    </xf>
    <xf numFmtId="4" fontId="6718" fillId="0" borderId="0" xfId="0" applyNumberFormat="1" applyFont="1" applyAlignment="1">
      <alignment horizontal="center" vertical="center"/>
    </xf>
    <xf numFmtId="164" fontId="6719" fillId="0" borderId="0" xfId="0" applyNumberFormat="1" applyFont="1" applyAlignment="1">
      <alignment horizontal="center" vertical="center"/>
    </xf>
    <xf numFmtId="4" fontId="6720" fillId="0" borderId="0" xfId="0" applyNumberFormat="1" applyFont="1" applyAlignment="1">
      <alignment horizontal="center" vertical="center"/>
    </xf>
    <xf numFmtId="164" fontId="6721" fillId="0" borderId="0" xfId="0" applyNumberFormat="1" applyFont="1" applyAlignment="1">
      <alignment horizontal="center" vertical="center"/>
    </xf>
    <xf numFmtId="4" fontId="6722" fillId="0" borderId="0" xfId="0" applyNumberFormat="1" applyFont="1" applyAlignment="1">
      <alignment horizontal="center" vertical="center"/>
    </xf>
    <xf numFmtId="164" fontId="6723" fillId="0" borderId="0" xfId="0" applyNumberFormat="1" applyFont="1" applyAlignment="1">
      <alignment horizontal="center" vertical="center"/>
    </xf>
    <xf numFmtId="4" fontId="6724" fillId="0" borderId="0" xfId="0" applyNumberFormat="1" applyFont="1" applyAlignment="1">
      <alignment horizontal="center" vertical="center"/>
    </xf>
    <xf numFmtId="164" fontId="6725" fillId="0" borderId="0" xfId="0" applyNumberFormat="1" applyFont="1" applyAlignment="1">
      <alignment horizontal="center" vertical="center"/>
    </xf>
    <xf numFmtId="0" fontId="6726" fillId="0" borderId="0" xfId="0" applyFont="1" applyAlignment="1">
      <alignment horizontal="center" vertical="center" wrapText="1"/>
    </xf>
    <xf numFmtId="4" fontId="6733" fillId="0" borderId="0" xfId="0" applyNumberFormat="1" applyFont="1" applyAlignment="1">
      <alignment horizontal="center" vertical="center"/>
    </xf>
    <xf numFmtId="164" fontId="6734" fillId="0" borderId="0" xfId="0" applyNumberFormat="1" applyFont="1" applyAlignment="1">
      <alignment horizontal="center" vertical="center"/>
    </xf>
    <xf numFmtId="4" fontId="6735" fillId="0" borderId="0" xfId="0" applyNumberFormat="1" applyFont="1" applyAlignment="1">
      <alignment horizontal="center" vertical="center"/>
    </xf>
    <xf numFmtId="164" fontId="6736" fillId="0" borderId="0" xfId="0" applyNumberFormat="1" applyFont="1" applyAlignment="1">
      <alignment horizontal="center" vertical="center"/>
    </xf>
    <xf numFmtId="4" fontId="6737" fillId="0" borderId="0" xfId="0" applyNumberFormat="1" applyFont="1" applyAlignment="1">
      <alignment horizontal="center" vertical="center"/>
    </xf>
    <xf numFmtId="164" fontId="6738" fillId="0" borderId="0" xfId="0" applyNumberFormat="1" applyFont="1" applyAlignment="1">
      <alignment horizontal="center" vertical="center"/>
    </xf>
    <xf numFmtId="4" fontId="6739" fillId="0" borderId="0" xfId="0" applyNumberFormat="1" applyFont="1" applyAlignment="1">
      <alignment horizontal="center" vertical="center"/>
    </xf>
    <xf numFmtId="164" fontId="6740" fillId="0" borderId="0" xfId="0" applyNumberFormat="1" applyFont="1" applyAlignment="1">
      <alignment horizontal="center" vertical="center"/>
    </xf>
    <xf numFmtId="4" fontId="6741" fillId="0" borderId="0" xfId="0" applyNumberFormat="1" applyFont="1" applyAlignment="1">
      <alignment horizontal="center" vertical="center"/>
    </xf>
    <xf numFmtId="164" fontId="6742" fillId="0" borderId="0" xfId="0" applyNumberFormat="1" applyFont="1" applyAlignment="1">
      <alignment horizontal="center" vertical="center"/>
    </xf>
    <xf numFmtId="4" fontId="6743" fillId="0" borderId="0" xfId="0" applyNumberFormat="1" applyFont="1" applyAlignment="1">
      <alignment horizontal="center" vertical="center"/>
    </xf>
    <xf numFmtId="164" fontId="6744" fillId="0" borderId="0" xfId="0" applyNumberFormat="1" applyFont="1" applyAlignment="1">
      <alignment horizontal="center" vertical="center"/>
    </xf>
    <xf numFmtId="4" fontId="6745" fillId="0" borderId="0" xfId="0" applyNumberFormat="1" applyFont="1" applyAlignment="1">
      <alignment horizontal="center" vertical="center"/>
    </xf>
    <xf numFmtId="164" fontId="6746" fillId="0" borderId="0" xfId="0" applyNumberFormat="1" applyFont="1" applyAlignment="1">
      <alignment horizontal="center" vertical="center"/>
    </xf>
    <xf numFmtId="4" fontId="6747" fillId="0" borderId="0" xfId="0" applyNumberFormat="1" applyFont="1" applyAlignment="1">
      <alignment horizontal="center" vertical="center"/>
    </xf>
    <xf numFmtId="164" fontId="6748" fillId="0" borderId="0" xfId="0" applyNumberFormat="1" applyFont="1" applyAlignment="1">
      <alignment horizontal="center" vertical="center"/>
    </xf>
    <xf numFmtId="4" fontId="6749" fillId="0" borderId="0" xfId="0" applyNumberFormat="1" applyFont="1" applyAlignment="1">
      <alignment horizontal="center" vertical="center"/>
    </xf>
    <xf numFmtId="164" fontId="6750" fillId="0" borderId="0" xfId="0" applyNumberFormat="1" applyFont="1" applyAlignment="1">
      <alignment horizontal="center" vertical="center"/>
    </xf>
    <xf numFmtId="4" fontId="6751" fillId="0" borderId="0" xfId="0" applyNumberFormat="1" applyFont="1" applyAlignment="1">
      <alignment horizontal="center" vertical="center"/>
    </xf>
    <xf numFmtId="164" fontId="6752" fillId="0" borderId="0" xfId="0" applyNumberFormat="1" applyFont="1" applyAlignment="1">
      <alignment horizontal="center" vertical="center"/>
    </xf>
    <xf numFmtId="4" fontId="6753" fillId="0" borderId="0" xfId="0" applyNumberFormat="1" applyFont="1" applyAlignment="1">
      <alignment horizontal="center" vertical="center"/>
    </xf>
    <xf numFmtId="164" fontId="6754" fillId="0" borderId="0" xfId="0" applyNumberFormat="1" applyFont="1" applyAlignment="1">
      <alignment horizontal="center" vertical="center"/>
    </xf>
    <xf numFmtId="4" fontId="6755" fillId="0" borderId="0" xfId="0" applyNumberFormat="1" applyFont="1" applyAlignment="1">
      <alignment horizontal="center" vertical="center"/>
    </xf>
    <xf numFmtId="164" fontId="6756" fillId="0" borderId="0" xfId="0" applyNumberFormat="1" applyFont="1" applyAlignment="1">
      <alignment horizontal="center" vertical="center"/>
    </xf>
    <xf numFmtId="4" fontId="6757" fillId="0" borderId="0" xfId="0" applyNumberFormat="1" applyFont="1" applyAlignment="1">
      <alignment horizontal="center" vertical="center"/>
    </xf>
    <xf numFmtId="164" fontId="6758" fillId="0" borderId="0" xfId="0" applyNumberFormat="1" applyFont="1" applyAlignment="1">
      <alignment horizontal="center" vertical="center"/>
    </xf>
    <xf numFmtId="4" fontId="6759" fillId="0" borderId="0" xfId="0" applyNumberFormat="1" applyFont="1" applyAlignment="1">
      <alignment horizontal="center" vertical="center"/>
    </xf>
    <xf numFmtId="164" fontId="6760" fillId="0" borderId="0" xfId="0" applyNumberFormat="1" applyFont="1" applyAlignment="1">
      <alignment horizontal="center" vertical="center"/>
    </xf>
    <xf numFmtId="4" fontId="6761" fillId="0" borderId="0" xfId="0" applyNumberFormat="1" applyFont="1" applyAlignment="1">
      <alignment horizontal="center" vertical="center"/>
    </xf>
    <xf numFmtId="164" fontId="6762" fillId="0" borderId="0" xfId="0" applyNumberFormat="1" applyFont="1" applyAlignment="1">
      <alignment horizontal="center" vertical="center"/>
    </xf>
    <xf numFmtId="4" fontId="6763" fillId="0" borderId="0" xfId="0" applyNumberFormat="1" applyFont="1" applyAlignment="1">
      <alignment horizontal="center" vertical="center"/>
    </xf>
    <xf numFmtId="164" fontId="6764" fillId="0" borderId="0" xfId="0" applyNumberFormat="1" applyFont="1" applyAlignment="1">
      <alignment horizontal="center" vertical="center"/>
    </xf>
    <xf numFmtId="4" fontId="6765" fillId="0" borderId="0" xfId="0" applyNumberFormat="1" applyFont="1" applyAlignment="1">
      <alignment horizontal="center" vertical="center"/>
    </xf>
    <xf numFmtId="164" fontId="6766" fillId="0" borderId="0" xfId="0" applyNumberFormat="1" applyFont="1" applyAlignment="1">
      <alignment horizontal="center" vertical="center"/>
    </xf>
    <xf numFmtId="4" fontId="6767" fillId="0" borderId="0" xfId="0" applyNumberFormat="1" applyFont="1" applyAlignment="1">
      <alignment horizontal="center" vertical="center"/>
    </xf>
    <xf numFmtId="164" fontId="6768" fillId="0" borderId="0" xfId="0" applyNumberFormat="1" applyFont="1" applyAlignment="1">
      <alignment horizontal="center" vertical="center"/>
    </xf>
    <xf numFmtId="4" fontId="6769" fillId="0" borderId="0" xfId="0" applyNumberFormat="1" applyFont="1" applyAlignment="1">
      <alignment horizontal="center" vertical="center"/>
    </xf>
    <xf numFmtId="164" fontId="6770" fillId="0" borderId="0" xfId="0" applyNumberFormat="1" applyFont="1" applyAlignment="1">
      <alignment horizontal="center" vertical="center"/>
    </xf>
    <xf numFmtId="4" fontId="6771" fillId="0" borderId="0" xfId="0" applyNumberFormat="1" applyFont="1" applyAlignment="1">
      <alignment horizontal="center" vertical="center"/>
    </xf>
    <xf numFmtId="164" fontId="6772" fillId="0" borderId="0" xfId="0" applyNumberFormat="1" applyFont="1" applyAlignment="1">
      <alignment horizontal="center" vertical="center"/>
    </xf>
    <xf numFmtId="4" fontId="6773" fillId="0" borderId="0" xfId="0" applyNumberFormat="1" applyFont="1" applyAlignment="1">
      <alignment horizontal="center" vertical="center"/>
    </xf>
    <xf numFmtId="164" fontId="6774" fillId="0" borderId="0" xfId="0" applyNumberFormat="1" applyFont="1" applyAlignment="1">
      <alignment horizontal="center" vertical="center"/>
    </xf>
    <xf numFmtId="4" fontId="6775" fillId="0" borderId="0" xfId="0" applyNumberFormat="1" applyFont="1" applyAlignment="1">
      <alignment horizontal="center" vertical="center"/>
    </xf>
    <xf numFmtId="164" fontId="6776" fillId="0" borderId="0" xfId="0" applyNumberFormat="1" applyFont="1" applyAlignment="1">
      <alignment horizontal="center" vertical="center"/>
    </xf>
    <xf numFmtId="4" fontId="6777" fillId="0" borderId="0" xfId="0" applyNumberFormat="1" applyFont="1" applyAlignment="1">
      <alignment horizontal="center" vertical="center"/>
    </xf>
    <xf numFmtId="164" fontId="6778" fillId="0" borderId="0" xfId="0" applyNumberFormat="1" applyFont="1" applyAlignment="1">
      <alignment horizontal="center" vertical="center"/>
    </xf>
    <xf numFmtId="4" fontId="6779" fillId="0" borderId="0" xfId="0" applyNumberFormat="1" applyFont="1" applyAlignment="1">
      <alignment horizontal="center" vertical="center"/>
    </xf>
    <xf numFmtId="164" fontId="6780" fillId="0" borderId="0" xfId="0" applyNumberFormat="1" applyFont="1" applyAlignment="1">
      <alignment horizontal="center" vertical="center"/>
    </xf>
    <xf numFmtId="4" fontId="6781" fillId="0" borderId="0" xfId="0" applyNumberFormat="1" applyFont="1" applyAlignment="1">
      <alignment horizontal="center" vertical="center"/>
    </xf>
    <xf numFmtId="164" fontId="6782" fillId="0" borderId="0" xfId="0" applyNumberFormat="1" applyFont="1" applyAlignment="1">
      <alignment horizontal="center" vertical="center"/>
    </xf>
    <xf numFmtId="0" fontId="6783" fillId="0" borderId="0" xfId="0" applyFont="1" applyAlignment="1">
      <alignment horizontal="center" vertical="center" wrapText="1"/>
    </xf>
    <xf numFmtId="4" fontId="6790" fillId="0" borderId="0" xfId="0" applyNumberFormat="1" applyFont="1" applyAlignment="1">
      <alignment horizontal="center" vertical="center"/>
    </xf>
    <xf numFmtId="164" fontId="6791" fillId="0" borderId="0" xfId="0" applyNumberFormat="1" applyFont="1" applyAlignment="1">
      <alignment horizontal="center" vertical="center"/>
    </xf>
    <xf numFmtId="4" fontId="6792" fillId="0" borderId="0" xfId="0" applyNumberFormat="1" applyFont="1" applyAlignment="1">
      <alignment horizontal="center" vertical="center"/>
    </xf>
    <xf numFmtId="164" fontId="6793" fillId="0" borderId="0" xfId="0" applyNumberFormat="1" applyFont="1" applyAlignment="1">
      <alignment horizontal="center" vertical="center"/>
    </xf>
    <xf numFmtId="4" fontId="6794" fillId="0" borderId="0" xfId="0" applyNumberFormat="1" applyFont="1" applyAlignment="1">
      <alignment horizontal="center" vertical="center"/>
    </xf>
    <xf numFmtId="164" fontId="6795" fillId="0" borderId="0" xfId="0" applyNumberFormat="1" applyFont="1" applyAlignment="1">
      <alignment horizontal="center" vertical="center"/>
    </xf>
    <xf numFmtId="4" fontId="6796" fillId="0" borderId="0" xfId="0" applyNumberFormat="1" applyFont="1" applyAlignment="1">
      <alignment horizontal="center" vertical="center"/>
    </xf>
    <xf numFmtId="164" fontId="6797" fillId="0" borderId="0" xfId="0" applyNumberFormat="1" applyFont="1" applyAlignment="1">
      <alignment horizontal="center" vertical="center"/>
    </xf>
    <xf numFmtId="4" fontId="6798" fillId="0" borderId="0" xfId="0" applyNumberFormat="1" applyFont="1" applyAlignment="1">
      <alignment horizontal="center" vertical="center"/>
    </xf>
    <xf numFmtId="164" fontId="6799" fillId="0" borderId="0" xfId="0" applyNumberFormat="1" applyFont="1" applyAlignment="1">
      <alignment horizontal="center" vertical="center"/>
    </xf>
    <xf numFmtId="4" fontId="6800" fillId="0" borderId="0" xfId="0" applyNumberFormat="1" applyFont="1" applyAlignment="1">
      <alignment horizontal="center" vertical="center"/>
    </xf>
    <xf numFmtId="164" fontId="6801" fillId="0" borderId="0" xfId="0" applyNumberFormat="1" applyFont="1" applyAlignment="1">
      <alignment horizontal="center" vertical="center"/>
    </xf>
    <xf numFmtId="4" fontId="6802" fillId="0" borderId="0" xfId="0" applyNumberFormat="1" applyFont="1" applyAlignment="1">
      <alignment horizontal="center" vertical="center"/>
    </xf>
    <xf numFmtId="164" fontId="6803" fillId="0" borderId="0" xfId="0" applyNumberFormat="1" applyFont="1" applyAlignment="1">
      <alignment horizontal="center" vertical="center"/>
    </xf>
    <xf numFmtId="4" fontId="6804" fillId="0" borderId="0" xfId="0" applyNumberFormat="1" applyFont="1" applyAlignment="1">
      <alignment horizontal="center" vertical="center"/>
    </xf>
    <xf numFmtId="164" fontId="6805" fillId="0" borderId="0" xfId="0" applyNumberFormat="1" applyFont="1" applyAlignment="1">
      <alignment horizontal="center" vertical="center"/>
    </xf>
    <xf numFmtId="4" fontId="6806" fillId="0" borderId="0" xfId="0" applyNumberFormat="1" applyFont="1" applyAlignment="1">
      <alignment horizontal="center" vertical="center"/>
    </xf>
    <xf numFmtId="164" fontId="6807" fillId="0" borderId="0" xfId="0" applyNumberFormat="1" applyFont="1" applyAlignment="1">
      <alignment horizontal="center" vertical="center"/>
    </xf>
    <xf numFmtId="4" fontId="6808" fillId="0" borderId="0" xfId="0" applyNumberFormat="1" applyFont="1" applyAlignment="1">
      <alignment horizontal="center" vertical="center"/>
    </xf>
    <xf numFmtId="164" fontId="6809" fillId="0" borderId="0" xfId="0" applyNumberFormat="1" applyFont="1" applyAlignment="1">
      <alignment horizontal="center" vertical="center"/>
    </xf>
    <xf numFmtId="4" fontId="6810" fillId="0" borderId="0" xfId="0" applyNumberFormat="1" applyFont="1" applyAlignment="1">
      <alignment horizontal="center" vertical="center"/>
    </xf>
    <xf numFmtId="164" fontId="6811" fillId="0" borderId="0" xfId="0" applyNumberFormat="1" applyFont="1" applyAlignment="1">
      <alignment horizontal="center" vertical="center"/>
    </xf>
    <xf numFmtId="4" fontId="6812" fillId="0" borderId="0" xfId="0" applyNumberFormat="1" applyFont="1" applyAlignment="1">
      <alignment horizontal="center" vertical="center"/>
    </xf>
    <xf numFmtId="164" fontId="6813" fillId="0" borderId="0" xfId="0" applyNumberFormat="1" applyFont="1" applyAlignment="1">
      <alignment horizontal="center" vertical="center"/>
    </xf>
    <xf numFmtId="4" fontId="6814" fillId="0" borderId="0" xfId="0" applyNumberFormat="1" applyFont="1" applyAlignment="1">
      <alignment horizontal="center" vertical="center"/>
    </xf>
    <xf numFmtId="164" fontId="6815" fillId="0" borderId="0" xfId="0" applyNumberFormat="1" applyFont="1" applyAlignment="1">
      <alignment horizontal="center" vertical="center"/>
    </xf>
    <xf numFmtId="4" fontId="6816" fillId="0" borderId="0" xfId="0" applyNumberFormat="1" applyFont="1" applyAlignment="1">
      <alignment horizontal="center" vertical="center"/>
    </xf>
    <xf numFmtId="164" fontId="6817" fillId="0" borderId="0" xfId="0" applyNumberFormat="1" applyFont="1" applyAlignment="1">
      <alignment horizontal="center" vertical="center"/>
    </xf>
    <xf numFmtId="4" fontId="6818" fillId="0" borderId="0" xfId="0" applyNumberFormat="1" applyFont="1" applyAlignment="1">
      <alignment horizontal="center" vertical="center"/>
    </xf>
    <xf numFmtId="164" fontId="6819" fillId="0" borderId="0" xfId="0" applyNumberFormat="1" applyFont="1" applyAlignment="1">
      <alignment horizontal="center" vertical="center"/>
    </xf>
    <xf numFmtId="4" fontId="6820" fillId="0" borderId="0" xfId="0" applyNumberFormat="1" applyFont="1" applyAlignment="1">
      <alignment horizontal="center" vertical="center"/>
    </xf>
    <xf numFmtId="164" fontId="6821" fillId="0" borderId="0" xfId="0" applyNumberFormat="1" applyFont="1" applyAlignment="1">
      <alignment horizontal="center" vertical="center"/>
    </xf>
    <xf numFmtId="4" fontId="6822" fillId="0" borderId="0" xfId="0" applyNumberFormat="1" applyFont="1" applyAlignment="1">
      <alignment horizontal="center" vertical="center"/>
    </xf>
    <xf numFmtId="164" fontId="6823" fillId="0" borderId="0" xfId="0" applyNumberFormat="1" applyFont="1" applyAlignment="1">
      <alignment horizontal="center" vertical="center"/>
    </xf>
    <xf numFmtId="4" fontId="6824" fillId="0" borderId="0" xfId="0" applyNumberFormat="1" applyFont="1" applyAlignment="1">
      <alignment horizontal="center" vertical="center"/>
    </xf>
    <xf numFmtId="164" fontId="6825" fillId="0" borderId="0" xfId="0" applyNumberFormat="1" applyFont="1" applyAlignment="1">
      <alignment horizontal="center" vertical="center"/>
    </xf>
    <xf numFmtId="4" fontId="6826" fillId="0" borderId="0" xfId="0" applyNumberFormat="1" applyFont="1" applyAlignment="1">
      <alignment horizontal="center" vertical="center"/>
    </xf>
    <xf numFmtId="164" fontId="6827" fillId="0" borderId="0" xfId="0" applyNumberFormat="1" applyFont="1" applyAlignment="1">
      <alignment horizontal="center" vertical="center"/>
    </xf>
    <xf numFmtId="4" fontId="6828" fillId="0" borderId="0" xfId="0" applyNumberFormat="1" applyFont="1" applyAlignment="1">
      <alignment horizontal="center" vertical="center"/>
    </xf>
    <xf numFmtId="164" fontId="6829" fillId="0" borderId="0" xfId="0" applyNumberFormat="1" applyFont="1" applyAlignment="1">
      <alignment horizontal="center" vertical="center"/>
    </xf>
    <xf numFmtId="4" fontId="6830" fillId="0" borderId="0" xfId="0" applyNumberFormat="1" applyFont="1" applyAlignment="1">
      <alignment horizontal="center" vertical="center"/>
    </xf>
    <xf numFmtId="164" fontId="6831" fillId="0" borderId="0" xfId="0" applyNumberFormat="1" applyFont="1" applyAlignment="1">
      <alignment horizontal="center" vertical="center"/>
    </xf>
    <xf numFmtId="4" fontId="6832" fillId="0" borderId="0" xfId="0" applyNumberFormat="1" applyFont="1" applyAlignment="1">
      <alignment horizontal="center" vertical="center"/>
    </xf>
    <xf numFmtId="164" fontId="6833" fillId="0" borderId="0" xfId="0" applyNumberFormat="1" applyFont="1" applyAlignment="1">
      <alignment horizontal="center" vertical="center"/>
    </xf>
    <xf numFmtId="4" fontId="6834" fillId="0" borderId="0" xfId="0" applyNumberFormat="1" applyFont="1" applyAlignment="1">
      <alignment horizontal="center" vertical="center"/>
    </xf>
    <xf numFmtId="164" fontId="6835" fillId="0" borderId="0" xfId="0" applyNumberFormat="1" applyFont="1" applyAlignment="1">
      <alignment horizontal="center" vertical="center"/>
    </xf>
    <xf numFmtId="4" fontId="6836" fillId="0" borderId="0" xfId="0" applyNumberFormat="1" applyFont="1" applyAlignment="1">
      <alignment horizontal="center" vertical="center"/>
    </xf>
    <xf numFmtId="164" fontId="6837" fillId="0" borderId="0" xfId="0" applyNumberFormat="1" applyFont="1" applyAlignment="1">
      <alignment horizontal="center" vertical="center"/>
    </xf>
    <xf numFmtId="4" fontId="6838" fillId="0" borderId="0" xfId="0" applyNumberFormat="1" applyFont="1" applyAlignment="1">
      <alignment horizontal="center" vertical="center"/>
    </xf>
    <xf numFmtId="164" fontId="6839" fillId="0" borderId="0" xfId="0" applyNumberFormat="1" applyFont="1" applyAlignment="1">
      <alignment horizontal="center" vertical="center"/>
    </xf>
    <xf numFmtId="0" fontId="6840" fillId="0" borderId="0" xfId="0" applyFont="1" applyAlignment="1">
      <alignment horizontal="center" vertical="center" wrapText="1"/>
    </xf>
    <xf numFmtId="4" fontId="6847" fillId="0" borderId="0" xfId="0" applyNumberFormat="1" applyFont="1" applyAlignment="1">
      <alignment horizontal="center" vertical="center"/>
    </xf>
    <xf numFmtId="164" fontId="6848" fillId="0" borderId="0" xfId="0" applyNumberFormat="1" applyFont="1" applyAlignment="1">
      <alignment horizontal="center" vertical="center"/>
    </xf>
    <xf numFmtId="4" fontId="6849" fillId="0" borderId="0" xfId="0" applyNumberFormat="1" applyFont="1" applyAlignment="1">
      <alignment horizontal="center" vertical="center"/>
    </xf>
    <xf numFmtId="164" fontId="6850" fillId="0" borderId="0" xfId="0" applyNumberFormat="1" applyFont="1" applyAlignment="1">
      <alignment horizontal="center" vertical="center"/>
    </xf>
    <xf numFmtId="4" fontId="6851" fillId="0" borderId="0" xfId="0" applyNumberFormat="1" applyFont="1" applyAlignment="1">
      <alignment horizontal="center" vertical="center"/>
    </xf>
    <xf numFmtId="164" fontId="6852" fillId="0" borderId="0" xfId="0" applyNumberFormat="1" applyFont="1" applyAlignment="1">
      <alignment horizontal="center" vertical="center"/>
    </xf>
    <xf numFmtId="4" fontId="6853" fillId="0" borderId="0" xfId="0" applyNumberFormat="1" applyFont="1" applyAlignment="1">
      <alignment horizontal="center" vertical="center"/>
    </xf>
    <xf numFmtId="164" fontId="6854" fillId="0" borderId="0" xfId="0" applyNumberFormat="1" applyFont="1" applyAlignment="1">
      <alignment horizontal="center" vertical="center"/>
    </xf>
    <xf numFmtId="4" fontId="6855" fillId="0" borderId="0" xfId="0" applyNumberFormat="1" applyFont="1" applyAlignment="1">
      <alignment horizontal="center" vertical="center"/>
    </xf>
    <xf numFmtId="164" fontId="6856" fillId="0" borderId="0" xfId="0" applyNumberFormat="1" applyFont="1" applyAlignment="1">
      <alignment horizontal="center" vertical="center"/>
    </xf>
    <xf numFmtId="4" fontId="6857" fillId="0" borderId="0" xfId="0" applyNumberFormat="1" applyFont="1" applyAlignment="1">
      <alignment horizontal="center" vertical="center"/>
    </xf>
    <xf numFmtId="164" fontId="6858" fillId="0" borderId="0" xfId="0" applyNumberFormat="1" applyFont="1" applyAlignment="1">
      <alignment horizontal="center" vertical="center"/>
    </xf>
    <xf numFmtId="4" fontId="6859" fillId="0" borderId="0" xfId="0" applyNumberFormat="1" applyFont="1" applyAlignment="1">
      <alignment horizontal="center" vertical="center"/>
    </xf>
    <xf numFmtId="164" fontId="6860" fillId="0" borderId="0" xfId="0" applyNumberFormat="1" applyFont="1" applyAlignment="1">
      <alignment horizontal="center" vertical="center"/>
    </xf>
    <xf numFmtId="4" fontId="6861" fillId="0" borderId="0" xfId="0" applyNumberFormat="1" applyFont="1" applyAlignment="1">
      <alignment horizontal="center" vertical="center"/>
    </xf>
    <xf numFmtId="164" fontId="6862" fillId="0" borderId="0" xfId="0" applyNumberFormat="1" applyFont="1" applyAlignment="1">
      <alignment horizontal="center" vertical="center"/>
    </xf>
    <xf numFmtId="4" fontId="6863" fillId="0" borderId="0" xfId="0" applyNumberFormat="1" applyFont="1" applyAlignment="1">
      <alignment horizontal="center" vertical="center"/>
    </xf>
    <xf numFmtId="164" fontId="6864" fillId="0" borderId="0" xfId="0" applyNumberFormat="1" applyFont="1" applyAlignment="1">
      <alignment horizontal="center" vertical="center"/>
    </xf>
    <xf numFmtId="4" fontId="6865" fillId="0" borderId="0" xfId="0" applyNumberFormat="1" applyFont="1" applyAlignment="1">
      <alignment horizontal="center" vertical="center"/>
    </xf>
    <xf numFmtId="164" fontId="6866" fillId="0" borderId="0" xfId="0" applyNumberFormat="1" applyFont="1" applyAlignment="1">
      <alignment horizontal="center" vertical="center"/>
    </xf>
    <xf numFmtId="4" fontId="6867" fillId="0" borderId="0" xfId="0" applyNumberFormat="1" applyFont="1" applyAlignment="1">
      <alignment horizontal="center" vertical="center"/>
    </xf>
    <xf numFmtId="164" fontId="6868" fillId="0" borderId="0" xfId="0" applyNumberFormat="1" applyFont="1" applyAlignment="1">
      <alignment horizontal="center" vertical="center"/>
    </xf>
    <xf numFmtId="4" fontId="6869" fillId="0" borderId="0" xfId="0" applyNumberFormat="1" applyFont="1" applyAlignment="1">
      <alignment horizontal="center" vertical="center"/>
    </xf>
    <xf numFmtId="164" fontId="6870" fillId="0" borderId="0" xfId="0" applyNumberFormat="1" applyFont="1" applyAlignment="1">
      <alignment horizontal="center" vertical="center"/>
    </xf>
    <xf numFmtId="4" fontId="6871" fillId="0" borderId="0" xfId="0" applyNumberFormat="1" applyFont="1" applyAlignment="1">
      <alignment horizontal="center" vertical="center"/>
    </xf>
    <xf numFmtId="164" fontId="6872" fillId="0" borderId="0" xfId="0" applyNumberFormat="1" applyFont="1" applyAlignment="1">
      <alignment horizontal="center" vertical="center"/>
    </xf>
    <xf numFmtId="4" fontId="6873" fillId="0" borderId="0" xfId="0" applyNumberFormat="1" applyFont="1" applyAlignment="1">
      <alignment horizontal="center" vertical="center"/>
    </xf>
    <xf numFmtId="164" fontId="6874" fillId="0" borderId="0" xfId="0" applyNumberFormat="1" applyFont="1" applyAlignment="1">
      <alignment horizontal="center" vertical="center"/>
    </xf>
    <xf numFmtId="4" fontId="6875" fillId="0" borderId="0" xfId="0" applyNumberFormat="1" applyFont="1" applyAlignment="1">
      <alignment horizontal="center" vertical="center"/>
    </xf>
    <xf numFmtId="164" fontId="6876" fillId="0" borderId="0" xfId="0" applyNumberFormat="1" applyFont="1" applyAlignment="1">
      <alignment horizontal="center" vertical="center"/>
    </xf>
    <xf numFmtId="4" fontId="6877" fillId="0" borderId="0" xfId="0" applyNumberFormat="1" applyFont="1" applyAlignment="1">
      <alignment horizontal="center" vertical="center"/>
    </xf>
    <xf numFmtId="164" fontId="6878" fillId="0" borderId="0" xfId="0" applyNumberFormat="1" applyFont="1" applyAlignment="1">
      <alignment horizontal="center" vertical="center"/>
    </xf>
    <xf numFmtId="4" fontId="6879" fillId="0" borderId="0" xfId="0" applyNumberFormat="1" applyFont="1" applyAlignment="1">
      <alignment horizontal="center" vertical="center"/>
    </xf>
    <xf numFmtId="164" fontId="6880" fillId="0" borderId="0" xfId="0" applyNumberFormat="1" applyFont="1" applyAlignment="1">
      <alignment horizontal="center" vertical="center"/>
    </xf>
    <xf numFmtId="4" fontId="6881" fillId="0" borderId="0" xfId="0" applyNumberFormat="1" applyFont="1" applyAlignment="1">
      <alignment horizontal="center" vertical="center"/>
    </xf>
    <xf numFmtId="164" fontId="6882" fillId="0" borderId="0" xfId="0" applyNumberFormat="1" applyFont="1" applyAlignment="1">
      <alignment horizontal="center" vertical="center"/>
    </xf>
    <xf numFmtId="4" fontId="6883" fillId="0" borderId="0" xfId="0" applyNumberFormat="1" applyFont="1" applyAlignment="1">
      <alignment horizontal="center" vertical="center"/>
    </xf>
    <xf numFmtId="164" fontId="6884" fillId="0" borderId="0" xfId="0" applyNumberFormat="1" applyFont="1" applyAlignment="1">
      <alignment horizontal="center" vertical="center"/>
    </xf>
    <xf numFmtId="4" fontId="6885" fillId="0" borderId="0" xfId="0" applyNumberFormat="1" applyFont="1" applyAlignment="1">
      <alignment horizontal="center" vertical="center"/>
    </xf>
    <xf numFmtId="164" fontId="6886" fillId="0" borderId="0" xfId="0" applyNumberFormat="1" applyFont="1" applyAlignment="1">
      <alignment horizontal="center" vertical="center"/>
    </xf>
    <xf numFmtId="4" fontId="6887" fillId="0" borderId="0" xfId="0" applyNumberFormat="1" applyFont="1" applyAlignment="1">
      <alignment horizontal="center" vertical="center"/>
    </xf>
    <xf numFmtId="164" fontId="6888" fillId="0" borderId="0" xfId="0" applyNumberFormat="1" applyFont="1" applyAlignment="1">
      <alignment horizontal="center" vertical="center"/>
    </xf>
    <xf numFmtId="4" fontId="6889" fillId="0" borderId="0" xfId="0" applyNumberFormat="1" applyFont="1" applyAlignment="1">
      <alignment horizontal="center" vertical="center"/>
    </xf>
    <xf numFmtId="164" fontId="6890" fillId="0" borderId="0" xfId="0" applyNumberFormat="1" applyFont="1" applyAlignment="1">
      <alignment horizontal="center" vertical="center"/>
    </xf>
    <xf numFmtId="4" fontId="6891" fillId="0" borderId="0" xfId="0" applyNumberFormat="1" applyFont="1" applyAlignment="1">
      <alignment horizontal="center" vertical="center"/>
    </xf>
    <xf numFmtId="164" fontId="6892" fillId="0" borderId="0" xfId="0" applyNumberFormat="1" applyFont="1" applyAlignment="1">
      <alignment horizontal="center" vertical="center"/>
    </xf>
    <xf numFmtId="4" fontId="6893" fillId="0" borderId="0" xfId="0" applyNumberFormat="1" applyFont="1" applyAlignment="1">
      <alignment horizontal="center" vertical="center"/>
    </xf>
    <xf numFmtId="164" fontId="6894" fillId="0" borderId="0" xfId="0" applyNumberFormat="1" applyFont="1" applyAlignment="1">
      <alignment horizontal="center" vertical="center"/>
    </xf>
    <xf numFmtId="4" fontId="6895" fillId="0" borderId="0" xfId="0" applyNumberFormat="1" applyFont="1" applyAlignment="1">
      <alignment horizontal="center" vertical="center"/>
    </xf>
    <xf numFmtId="164" fontId="6896" fillId="0" borderId="0" xfId="0" applyNumberFormat="1" applyFont="1" applyAlignment="1">
      <alignment horizontal="center" vertical="center"/>
    </xf>
    <xf numFmtId="0" fontId="6897" fillId="0" borderId="0" xfId="0" applyFont="1" applyAlignment="1">
      <alignment horizontal="center" vertical="center" wrapText="1"/>
    </xf>
    <xf numFmtId="4" fontId="6904" fillId="0" borderId="0" xfId="0" applyNumberFormat="1" applyFont="1" applyAlignment="1">
      <alignment horizontal="center" vertical="center"/>
    </xf>
    <xf numFmtId="164" fontId="6905" fillId="0" borderId="0" xfId="0" applyNumberFormat="1" applyFont="1" applyAlignment="1">
      <alignment horizontal="center" vertical="center"/>
    </xf>
    <xf numFmtId="4" fontId="6906" fillId="0" borderId="0" xfId="0" applyNumberFormat="1" applyFont="1" applyAlignment="1">
      <alignment horizontal="center" vertical="center"/>
    </xf>
    <xf numFmtId="164" fontId="6907" fillId="0" borderId="0" xfId="0" applyNumberFormat="1" applyFont="1" applyAlignment="1">
      <alignment horizontal="center" vertical="center"/>
    </xf>
    <xf numFmtId="4" fontId="6908" fillId="0" borderId="0" xfId="0" applyNumberFormat="1" applyFont="1" applyAlignment="1">
      <alignment horizontal="center" vertical="center"/>
    </xf>
    <xf numFmtId="164" fontId="6909" fillId="0" borderId="0" xfId="0" applyNumberFormat="1" applyFont="1" applyAlignment="1">
      <alignment horizontal="center" vertical="center"/>
    </xf>
    <xf numFmtId="4" fontId="6910" fillId="0" borderId="0" xfId="0" applyNumberFormat="1" applyFont="1" applyAlignment="1">
      <alignment horizontal="center" vertical="center"/>
    </xf>
    <xf numFmtId="164" fontId="6911" fillId="0" borderId="0" xfId="0" applyNumberFormat="1" applyFont="1" applyAlignment="1">
      <alignment horizontal="center" vertical="center"/>
    </xf>
    <xf numFmtId="4" fontId="6912" fillId="0" borderId="0" xfId="0" applyNumberFormat="1" applyFont="1" applyAlignment="1">
      <alignment horizontal="center" vertical="center"/>
    </xf>
    <xf numFmtId="164" fontId="6913" fillId="0" borderId="0" xfId="0" applyNumberFormat="1" applyFont="1" applyAlignment="1">
      <alignment horizontal="center" vertical="center"/>
    </xf>
    <xf numFmtId="4" fontId="6914" fillId="0" borderId="0" xfId="0" applyNumberFormat="1" applyFont="1" applyAlignment="1">
      <alignment horizontal="center" vertical="center"/>
    </xf>
    <xf numFmtId="164" fontId="6915" fillId="0" borderId="0" xfId="0" applyNumberFormat="1" applyFont="1" applyAlignment="1">
      <alignment horizontal="center" vertical="center"/>
    </xf>
    <xf numFmtId="4" fontId="6916" fillId="0" borderId="0" xfId="0" applyNumberFormat="1" applyFont="1" applyAlignment="1">
      <alignment horizontal="center" vertical="center"/>
    </xf>
    <xf numFmtId="164" fontId="6917" fillId="0" borderId="0" xfId="0" applyNumberFormat="1" applyFont="1" applyAlignment="1">
      <alignment horizontal="center" vertical="center"/>
    </xf>
    <xf numFmtId="4" fontId="6918" fillId="0" borderId="0" xfId="0" applyNumberFormat="1" applyFont="1" applyAlignment="1">
      <alignment horizontal="center" vertical="center"/>
    </xf>
    <xf numFmtId="164" fontId="6919" fillId="0" borderId="0" xfId="0" applyNumberFormat="1" applyFont="1" applyAlignment="1">
      <alignment horizontal="center" vertical="center"/>
    </xf>
    <xf numFmtId="4" fontId="6920" fillId="0" borderId="0" xfId="0" applyNumberFormat="1" applyFont="1" applyAlignment="1">
      <alignment horizontal="center" vertical="center"/>
    </xf>
    <xf numFmtId="164" fontId="6921" fillId="0" borderId="0" xfId="0" applyNumberFormat="1" applyFont="1" applyAlignment="1">
      <alignment horizontal="center" vertical="center"/>
    </xf>
    <xf numFmtId="4" fontId="6922" fillId="0" borderId="0" xfId="0" applyNumberFormat="1" applyFont="1" applyAlignment="1">
      <alignment horizontal="center" vertical="center"/>
    </xf>
    <xf numFmtId="164" fontId="6923" fillId="0" borderId="0" xfId="0" applyNumberFormat="1" applyFont="1" applyAlignment="1">
      <alignment horizontal="center" vertical="center"/>
    </xf>
    <xf numFmtId="4" fontId="6924" fillId="0" borderId="0" xfId="0" applyNumberFormat="1" applyFont="1" applyAlignment="1">
      <alignment horizontal="center" vertical="center"/>
    </xf>
    <xf numFmtId="164" fontId="6925" fillId="0" borderId="0" xfId="0" applyNumberFormat="1" applyFont="1" applyAlignment="1">
      <alignment horizontal="center" vertical="center"/>
    </xf>
    <xf numFmtId="4" fontId="6926" fillId="0" borderId="0" xfId="0" applyNumberFormat="1" applyFont="1" applyAlignment="1">
      <alignment horizontal="center" vertical="center"/>
    </xf>
    <xf numFmtId="164" fontId="6927" fillId="0" borderId="0" xfId="0" applyNumberFormat="1" applyFont="1" applyAlignment="1">
      <alignment horizontal="center" vertical="center"/>
    </xf>
    <xf numFmtId="4" fontId="6928" fillId="0" borderId="0" xfId="0" applyNumberFormat="1" applyFont="1" applyAlignment="1">
      <alignment horizontal="center" vertical="center"/>
    </xf>
    <xf numFmtId="164" fontId="6929" fillId="0" borderId="0" xfId="0" applyNumberFormat="1" applyFont="1" applyAlignment="1">
      <alignment horizontal="center" vertical="center"/>
    </xf>
    <xf numFmtId="4" fontId="6930" fillId="0" borderId="0" xfId="0" applyNumberFormat="1" applyFont="1" applyAlignment="1">
      <alignment horizontal="center" vertical="center"/>
    </xf>
    <xf numFmtId="164" fontId="6931" fillId="0" borderId="0" xfId="0" applyNumberFormat="1" applyFont="1" applyAlignment="1">
      <alignment horizontal="center" vertical="center"/>
    </xf>
    <xf numFmtId="4" fontId="6932" fillId="0" borderId="0" xfId="0" applyNumberFormat="1" applyFont="1" applyAlignment="1">
      <alignment horizontal="center" vertical="center"/>
    </xf>
    <xf numFmtId="164" fontId="6933" fillId="0" borderId="0" xfId="0" applyNumberFormat="1" applyFont="1" applyAlignment="1">
      <alignment horizontal="center" vertical="center"/>
    </xf>
    <xf numFmtId="4" fontId="6934" fillId="0" borderId="0" xfId="0" applyNumberFormat="1" applyFont="1" applyAlignment="1">
      <alignment horizontal="center" vertical="center"/>
    </xf>
    <xf numFmtId="164" fontId="6935" fillId="0" borderId="0" xfId="0" applyNumberFormat="1" applyFont="1" applyAlignment="1">
      <alignment horizontal="center" vertical="center"/>
    </xf>
    <xf numFmtId="4" fontId="6936" fillId="0" borderId="0" xfId="0" applyNumberFormat="1" applyFont="1" applyAlignment="1">
      <alignment horizontal="center" vertical="center"/>
    </xf>
    <xf numFmtId="164" fontId="6937" fillId="0" borderId="0" xfId="0" applyNumberFormat="1" applyFont="1" applyAlignment="1">
      <alignment horizontal="center" vertical="center"/>
    </xf>
    <xf numFmtId="4" fontId="6938" fillId="0" borderId="0" xfId="0" applyNumberFormat="1" applyFont="1" applyAlignment="1">
      <alignment horizontal="center" vertical="center"/>
    </xf>
    <xf numFmtId="164" fontId="6939" fillId="0" borderId="0" xfId="0" applyNumberFormat="1" applyFont="1" applyAlignment="1">
      <alignment horizontal="center" vertical="center"/>
    </xf>
    <xf numFmtId="4" fontId="6940" fillId="0" borderId="0" xfId="0" applyNumberFormat="1" applyFont="1" applyAlignment="1">
      <alignment horizontal="center" vertical="center"/>
    </xf>
    <xf numFmtId="164" fontId="6941" fillId="0" borderId="0" xfId="0" applyNumberFormat="1" applyFont="1" applyAlignment="1">
      <alignment horizontal="center" vertical="center"/>
    </xf>
    <xf numFmtId="4" fontId="6942" fillId="0" borderId="0" xfId="0" applyNumberFormat="1" applyFont="1" applyAlignment="1">
      <alignment horizontal="center" vertical="center"/>
    </xf>
    <xf numFmtId="164" fontId="6943" fillId="0" borderId="0" xfId="0" applyNumberFormat="1" applyFont="1" applyAlignment="1">
      <alignment horizontal="center" vertical="center"/>
    </xf>
    <xf numFmtId="4" fontId="6944" fillId="0" borderId="0" xfId="0" applyNumberFormat="1" applyFont="1" applyAlignment="1">
      <alignment horizontal="center" vertical="center"/>
    </xf>
    <xf numFmtId="164" fontId="6945" fillId="0" borderId="0" xfId="0" applyNumberFormat="1" applyFont="1" applyAlignment="1">
      <alignment horizontal="center" vertical="center"/>
    </xf>
    <xf numFmtId="4" fontId="6946" fillId="0" borderId="0" xfId="0" applyNumberFormat="1" applyFont="1" applyAlignment="1">
      <alignment horizontal="center" vertical="center"/>
    </xf>
    <xf numFmtId="164" fontId="6947" fillId="0" borderId="0" xfId="0" applyNumberFormat="1" applyFont="1" applyAlignment="1">
      <alignment horizontal="center" vertical="center"/>
    </xf>
    <xf numFmtId="4" fontId="6948" fillId="0" borderId="0" xfId="0" applyNumberFormat="1" applyFont="1" applyAlignment="1">
      <alignment horizontal="center" vertical="center"/>
    </xf>
    <xf numFmtId="164" fontId="6949" fillId="0" borderId="0" xfId="0" applyNumberFormat="1" applyFont="1" applyAlignment="1">
      <alignment horizontal="center" vertical="center"/>
    </xf>
    <xf numFmtId="4" fontId="6950" fillId="0" borderId="0" xfId="0" applyNumberFormat="1" applyFont="1" applyAlignment="1">
      <alignment horizontal="center" vertical="center"/>
    </xf>
    <xf numFmtId="164" fontId="6951" fillId="0" borderId="0" xfId="0" applyNumberFormat="1" applyFont="1" applyAlignment="1">
      <alignment horizontal="center" vertical="center"/>
    </xf>
    <xf numFmtId="4" fontId="6952" fillId="0" borderId="0" xfId="0" applyNumberFormat="1" applyFont="1" applyAlignment="1">
      <alignment horizontal="center" vertical="center"/>
    </xf>
    <xf numFmtId="164" fontId="6953" fillId="0" borderId="0" xfId="0" applyNumberFormat="1" applyFont="1" applyAlignment="1">
      <alignment horizontal="center" vertical="center"/>
    </xf>
    <xf numFmtId="0" fontId="6954" fillId="0" borderId="0" xfId="0" applyFont="1" applyAlignment="1">
      <alignment horizontal="center" vertical="center" wrapText="1"/>
    </xf>
    <xf numFmtId="4" fontId="6961" fillId="0" borderId="0" xfId="0" applyNumberFormat="1" applyFont="1" applyAlignment="1">
      <alignment horizontal="center" vertical="center"/>
    </xf>
    <xf numFmtId="164" fontId="6962" fillId="0" borderId="0" xfId="0" applyNumberFormat="1" applyFont="1" applyAlignment="1">
      <alignment horizontal="center" vertical="center"/>
    </xf>
    <xf numFmtId="4" fontId="6963" fillId="0" borderId="0" xfId="0" applyNumberFormat="1" applyFont="1" applyAlignment="1">
      <alignment horizontal="center" vertical="center"/>
    </xf>
    <xf numFmtId="164" fontId="6964" fillId="0" borderId="0" xfId="0" applyNumberFormat="1" applyFont="1" applyAlignment="1">
      <alignment horizontal="center" vertical="center"/>
    </xf>
    <xf numFmtId="4" fontId="6965" fillId="0" borderId="0" xfId="0" applyNumberFormat="1" applyFont="1" applyAlignment="1">
      <alignment horizontal="center" vertical="center"/>
    </xf>
    <xf numFmtId="164" fontId="6966" fillId="0" borderId="0" xfId="0" applyNumberFormat="1" applyFont="1" applyAlignment="1">
      <alignment horizontal="center" vertical="center"/>
    </xf>
    <xf numFmtId="4" fontId="6967" fillId="0" borderId="0" xfId="0" applyNumberFormat="1" applyFont="1" applyAlignment="1">
      <alignment horizontal="center" vertical="center"/>
    </xf>
    <xf numFmtId="164" fontId="6968" fillId="0" borderId="0" xfId="0" applyNumberFormat="1" applyFont="1" applyAlignment="1">
      <alignment horizontal="center" vertical="center"/>
    </xf>
    <xf numFmtId="4" fontId="6969" fillId="0" borderId="0" xfId="0" applyNumberFormat="1" applyFont="1" applyAlignment="1">
      <alignment horizontal="center" vertical="center"/>
    </xf>
    <xf numFmtId="164" fontId="6970" fillId="0" borderId="0" xfId="0" applyNumberFormat="1" applyFont="1" applyAlignment="1">
      <alignment horizontal="center" vertical="center"/>
    </xf>
    <xf numFmtId="4" fontId="6971" fillId="0" borderId="0" xfId="0" applyNumberFormat="1" applyFont="1" applyAlignment="1">
      <alignment horizontal="center" vertical="center"/>
    </xf>
    <xf numFmtId="164" fontId="6972" fillId="0" borderId="0" xfId="0" applyNumberFormat="1" applyFont="1" applyAlignment="1">
      <alignment horizontal="center" vertical="center"/>
    </xf>
    <xf numFmtId="4" fontId="6973" fillId="0" borderId="0" xfId="0" applyNumberFormat="1" applyFont="1" applyAlignment="1">
      <alignment horizontal="center" vertical="center"/>
    </xf>
    <xf numFmtId="164" fontId="6974" fillId="0" borderId="0" xfId="0" applyNumberFormat="1" applyFont="1" applyAlignment="1">
      <alignment horizontal="center" vertical="center"/>
    </xf>
    <xf numFmtId="4" fontId="6975" fillId="0" borderId="0" xfId="0" applyNumberFormat="1" applyFont="1" applyAlignment="1">
      <alignment horizontal="center" vertical="center"/>
    </xf>
    <xf numFmtId="164" fontId="6976" fillId="0" borderId="0" xfId="0" applyNumberFormat="1" applyFont="1" applyAlignment="1">
      <alignment horizontal="center" vertical="center"/>
    </xf>
    <xf numFmtId="4" fontId="6977" fillId="0" borderId="0" xfId="0" applyNumberFormat="1" applyFont="1" applyAlignment="1">
      <alignment horizontal="center" vertical="center"/>
    </xf>
    <xf numFmtId="164" fontId="6978" fillId="0" borderId="0" xfId="0" applyNumberFormat="1" applyFont="1" applyAlignment="1">
      <alignment horizontal="center" vertical="center"/>
    </xf>
    <xf numFmtId="4" fontId="6979" fillId="0" borderId="0" xfId="0" applyNumberFormat="1" applyFont="1" applyAlignment="1">
      <alignment horizontal="center" vertical="center"/>
    </xf>
    <xf numFmtId="164" fontId="6980" fillId="0" borderId="0" xfId="0" applyNumberFormat="1" applyFont="1" applyAlignment="1">
      <alignment horizontal="center" vertical="center"/>
    </xf>
    <xf numFmtId="4" fontId="6981" fillId="0" borderId="0" xfId="0" applyNumberFormat="1" applyFont="1" applyAlignment="1">
      <alignment horizontal="center" vertical="center"/>
    </xf>
    <xf numFmtId="164" fontId="6982" fillId="0" borderId="0" xfId="0" applyNumberFormat="1" applyFont="1" applyAlignment="1">
      <alignment horizontal="center" vertical="center"/>
    </xf>
    <xf numFmtId="4" fontId="6983" fillId="0" borderId="0" xfId="0" applyNumberFormat="1" applyFont="1" applyAlignment="1">
      <alignment horizontal="center" vertical="center"/>
    </xf>
    <xf numFmtId="164" fontId="6984" fillId="0" borderId="0" xfId="0" applyNumberFormat="1" applyFont="1" applyAlignment="1">
      <alignment horizontal="center" vertical="center"/>
    </xf>
    <xf numFmtId="4" fontId="6985" fillId="0" borderId="0" xfId="0" applyNumberFormat="1" applyFont="1" applyAlignment="1">
      <alignment horizontal="center" vertical="center"/>
    </xf>
    <xf numFmtId="164" fontId="6986" fillId="0" borderId="0" xfId="0" applyNumberFormat="1" applyFont="1" applyAlignment="1">
      <alignment horizontal="center" vertical="center"/>
    </xf>
    <xf numFmtId="4" fontId="6987" fillId="0" borderId="0" xfId="0" applyNumberFormat="1" applyFont="1" applyAlignment="1">
      <alignment horizontal="center" vertical="center"/>
    </xf>
    <xf numFmtId="164" fontId="6988" fillId="0" borderId="0" xfId="0" applyNumberFormat="1" applyFont="1" applyAlignment="1">
      <alignment horizontal="center" vertical="center"/>
    </xf>
    <xf numFmtId="4" fontId="6989" fillId="0" borderId="0" xfId="0" applyNumberFormat="1" applyFont="1" applyAlignment="1">
      <alignment horizontal="center" vertical="center"/>
    </xf>
    <xf numFmtId="164" fontId="6990" fillId="0" borderId="0" xfId="0" applyNumberFormat="1" applyFont="1" applyAlignment="1">
      <alignment horizontal="center" vertical="center"/>
    </xf>
    <xf numFmtId="4" fontId="6991" fillId="0" borderId="0" xfId="0" applyNumberFormat="1" applyFont="1" applyAlignment="1">
      <alignment horizontal="center" vertical="center"/>
    </xf>
    <xf numFmtId="164" fontId="6992" fillId="0" borderId="0" xfId="0" applyNumberFormat="1" applyFont="1" applyAlignment="1">
      <alignment horizontal="center" vertical="center"/>
    </xf>
    <xf numFmtId="4" fontId="6993" fillId="0" borderId="0" xfId="0" applyNumberFormat="1" applyFont="1" applyAlignment="1">
      <alignment horizontal="center" vertical="center"/>
    </xf>
    <xf numFmtId="164" fontId="6994" fillId="0" borderId="0" xfId="0" applyNumberFormat="1" applyFont="1" applyAlignment="1">
      <alignment horizontal="center" vertical="center"/>
    </xf>
    <xf numFmtId="4" fontId="6995" fillId="0" borderId="0" xfId="0" applyNumberFormat="1" applyFont="1" applyAlignment="1">
      <alignment horizontal="center" vertical="center"/>
    </xf>
    <xf numFmtId="164" fontId="6996" fillId="0" borderId="0" xfId="0" applyNumberFormat="1" applyFont="1" applyAlignment="1">
      <alignment horizontal="center" vertical="center"/>
    </xf>
    <xf numFmtId="4" fontId="6997" fillId="0" borderId="0" xfId="0" applyNumberFormat="1" applyFont="1" applyAlignment="1">
      <alignment horizontal="center" vertical="center"/>
    </xf>
    <xf numFmtId="164" fontId="6998" fillId="0" borderId="0" xfId="0" applyNumberFormat="1" applyFont="1" applyAlignment="1">
      <alignment horizontal="center" vertical="center"/>
    </xf>
    <xf numFmtId="4" fontId="6999" fillId="0" borderId="0" xfId="0" applyNumberFormat="1" applyFont="1" applyAlignment="1">
      <alignment horizontal="center" vertical="center"/>
    </xf>
    <xf numFmtId="164" fontId="7000" fillId="0" borderId="0" xfId="0" applyNumberFormat="1" applyFont="1" applyAlignment="1">
      <alignment horizontal="center" vertical="center"/>
    </xf>
    <xf numFmtId="4" fontId="7001" fillId="0" borderId="0" xfId="0" applyNumberFormat="1" applyFont="1" applyAlignment="1">
      <alignment horizontal="center" vertical="center"/>
    </xf>
    <xf numFmtId="164" fontId="7002" fillId="0" borderId="0" xfId="0" applyNumberFormat="1" applyFont="1" applyAlignment="1">
      <alignment horizontal="center" vertical="center"/>
    </xf>
    <xf numFmtId="4" fontId="7003" fillId="0" borderId="0" xfId="0" applyNumberFormat="1" applyFont="1" applyAlignment="1">
      <alignment horizontal="center" vertical="center"/>
    </xf>
    <xf numFmtId="164" fontId="7004" fillId="0" borderId="0" xfId="0" applyNumberFormat="1" applyFont="1" applyAlignment="1">
      <alignment horizontal="center" vertical="center"/>
    </xf>
    <xf numFmtId="4" fontId="7005" fillId="0" borderId="0" xfId="0" applyNumberFormat="1" applyFont="1" applyAlignment="1">
      <alignment horizontal="center" vertical="center"/>
    </xf>
    <xf numFmtId="164" fontId="7006" fillId="0" borderId="0" xfId="0" applyNumberFormat="1" applyFont="1" applyAlignment="1">
      <alignment horizontal="center" vertical="center"/>
    </xf>
    <xf numFmtId="4" fontId="7007" fillId="0" borderId="0" xfId="0" applyNumberFormat="1" applyFont="1" applyAlignment="1">
      <alignment horizontal="center" vertical="center"/>
    </xf>
    <xf numFmtId="164" fontId="7008" fillId="0" borderId="0" xfId="0" applyNumberFormat="1" applyFont="1" applyAlignment="1">
      <alignment horizontal="center" vertical="center"/>
    </xf>
    <xf numFmtId="4" fontId="7009" fillId="0" borderId="0" xfId="0" applyNumberFormat="1" applyFont="1" applyAlignment="1">
      <alignment horizontal="center" vertical="center"/>
    </xf>
    <xf numFmtId="164" fontId="7010" fillId="0" borderId="0" xfId="0" applyNumberFormat="1" applyFont="1" applyAlignment="1">
      <alignment horizontal="center" vertical="center"/>
    </xf>
    <xf numFmtId="0" fontId="7011" fillId="0" borderId="0" xfId="0" applyFont="1" applyAlignment="1">
      <alignment horizontal="center" vertical="center" wrapText="1"/>
    </xf>
    <xf numFmtId="4" fontId="7018" fillId="0" borderId="0" xfId="0" applyNumberFormat="1" applyFont="1" applyAlignment="1">
      <alignment horizontal="center" vertical="center"/>
    </xf>
    <xf numFmtId="164" fontId="7019" fillId="0" borderId="0" xfId="0" applyNumberFormat="1" applyFont="1" applyAlignment="1">
      <alignment horizontal="center" vertical="center"/>
    </xf>
    <xf numFmtId="4" fontId="7020" fillId="0" borderId="0" xfId="0" applyNumberFormat="1" applyFont="1" applyAlignment="1">
      <alignment horizontal="center" vertical="center"/>
    </xf>
    <xf numFmtId="164" fontId="7021" fillId="0" borderId="0" xfId="0" applyNumberFormat="1" applyFont="1" applyAlignment="1">
      <alignment horizontal="center" vertical="center"/>
    </xf>
    <xf numFmtId="4" fontId="7022" fillId="0" borderId="0" xfId="0" applyNumberFormat="1" applyFont="1" applyAlignment="1">
      <alignment horizontal="center" vertical="center"/>
    </xf>
    <xf numFmtId="164" fontId="7023" fillId="0" borderId="0" xfId="0" applyNumberFormat="1" applyFont="1" applyAlignment="1">
      <alignment horizontal="center" vertical="center"/>
    </xf>
    <xf numFmtId="4" fontId="7024" fillId="0" borderId="0" xfId="0" applyNumberFormat="1" applyFont="1" applyAlignment="1">
      <alignment horizontal="center" vertical="center"/>
    </xf>
    <xf numFmtId="164" fontId="7025" fillId="0" borderId="0" xfId="0" applyNumberFormat="1" applyFont="1" applyAlignment="1">
      <alignment horizontal="center" vertical="center"/>
    </xf>
    <xf numFmtId="4" fontId="7026" fillId="0" borderId="0" xfId="0" applyNumberFormat="1" applyFont="1" applyAlignment="1">
      <alignment horizontal="center" vertical="center"/>
    </xf>
    <xf numFmtId="164" fontId="7027" fillId="0" borderId="0" xfId="0" applyNumberFormat="1" applyFont="1" applyAlignment="1">
      <alignment horizontal="center" vertical="center"/>
    </xf>
    <xf numFmtId="4" fontId="7028" fillId="0" borderId="0" xfId="0" applyNumberFormat="1" applyFont="1" applyAlignment="1">
      <alignment horizontal="center" vertical="center"/>
    </xf>
    <xf numFmtId="164" fontId="7029" fillId="0" borderId="0" xfId="0" applyNumberFormat="1" applyFont="1" applyAlignment="1">
      <alignment horizontal="center" vertical="center"/>
    </xf>
    <xf numFmtId="4" fontId="7030" fillId="0" borderId="0" xfId="0" applyNumberFormat="1" applyFont="1" applyAlignment="1">
      <alignment horizontal="center" vertical="center"/>
    </xf>
    <xf numFmtId="164" fontId="7031" fillId="0" borderId="0" xfId="0" applyNumberFormat="1" applyFont="1" applyAlignment="1">
      <alignment horizontal="center" vertical="center"/>
    </xf>
    <xf numFmtId="4" fontId="7032" fillId="0" borderId="0" xfId="0" applyNumberFormat="1" applyFont="1" applyAlignment="1">
      <alignment horizontal="center" vertical="center"/>
    </xf>
    <xf numFmtId="164" fontId="7033" fillId="0" borderId="0" xfId="0" applyNumberFormat="1" applyFont="1" applyAlignment="1">
      <alignment horizontal="center" vertical="center"/>
    </xf>
    <xf numFmtId="4" fontId="7034" fillId="0" borderId="0" xfId="0" applyNumberFormat="1" applyFont="1" applyAlignment="1">
      <alignment horizontal="center" vertical="center"/>
    </xf>
    <xf numFmtId="164" fontId="7035" fillId="0" borderId="0" xfId="0" applyNumberFormat="1" applyFont="1" applyAlignment="1">
      <alignment horizontal="center" vertical="center"/>
    </xf>
    <xf numFmtId="4" fontId="7036" fillId="0" borderId="0" xfId="0" applyNumberFormat="1" applyFont="1" applyAlignment="1">
      <alignment horizontal="center" vertical="center"/>
    </xf>
    <xf numFmtId="164" fontId="7037" fillId="0" borderId="0" xfId="0" applyNumberFormat="1" applyFont="1" applyAlignment="1">
      <alignment horizontal="center" vertical="center"/>
    </xf>
    <xf numFmtId="4" fontId="7038" fillId="0" borderId="0" xfId="0" applyNumberFormat="1" applyFont="1" applyAlignment="1">
      <alignment horizontal="center" vertical="center"/>
    </xf>
    <xf numFmtId="164" fontId="7039" fillId="0" borderId="0" xfId="0" applyNumberFormat="1" applyFont="1" applyAlignment="1">
      <alignment horizontal="center" vertical="center"/>
    </xf>
    <xf numFmtId="4" fontId="7040" fillId="0" borderId="0" xfId="0" applyNumberFormat="1" applyFont="1" applyAlignment="1">
      <alignment horizontal="center" vertical="center"/>
    </xf>
    <xf numFmtId="164" fontId="7041" fillId="0" borderId="0" xfId="0" applyNumberFormat="1" applyFont="1" applyAlignment="1">
      <alignment horizontal="center" vertical="center"/>
    </xf>
    <xf numFmtId="4" fontId="7042" fillId="0" borderId="0" xfId="0" applyNumberFormat="1" applyFont="1" applyAlignment="1">
      <alignment horizontal="center" vertical="center"/>
    </xf>
    <xf numFmtId="164" fontId="7043" fillId="0" borderId="0" xfId="0" applyNumberFormat="1" applyFont="1" applyAlignment="1">
      <alignment horizontal="center" vertical="center"/>
    </xf>
    <xf numFmtId="4" fontId="7044" fillId="0" borderId="0" xfId="0" applyNumberFormat="1" applyFont="1" applyAlignment="1">
      <alignment horizontal="center" vertical="center"/>
    </xf>
    <xf numFmtId="164" fontId="7045" fillId="0" borderId="0" xfId="0" applyNumberFormat="1" applyFont="1" applyAlignment="1">
      <alignment horizontal="center" vertical="center"/>
    </xf>
    <xf numFmtId="4" fontId="7046" fillId="0" borderId="0" xfId="0" applyNumberFormat="1" applyFont="1" applyAlignment="1">
      <alignment horizontal="center" vertical="center"/>
    </xf>
    <xf numFmtId="164" fontId="7047" fillId="0" borderId="0" xfId="0" applyNumberFormat="1" applyFont="1" applyAlignment="1">
      <alignment horizontal="center" vertical="center"/>
    </xf>
    <xf numFmtId="4" fontId="7048" fillId="0" borderId="0" xfId="0" applyNumberFormat="1" applyFont="1" applyAlignment="1">
      <alignment horizontal="center" vertical="center"/>
    </xf>
    <xf numFmtId="164" fontId="7049" fillId="0" borderId="0" xfId="0" applyNumberFormat="1" applyFont="1" applyAlignment="1">
      <alignment horizontal="center" vertical="center"/>
    </xf>
    <xf numFmtId="4" fontId="7050" fillId="0" borderId="0" xfId="0" applyNumberFormat="1" applyFont="1" applyAlignment="1">
      <alignment horizontal="center" vertical="center"/>
    </xf>
    <xf numFmtId="164" fontId="7051" fillId="0" borderId="0" xfId="0" applyNumberFormat="1" applyFont="1" applyAlignment="1">
      <alignment horizontal="center" vertical="center"/>
    </xf>
    <xf numFmtId="4" fontId="7052" fillId="0" borderId="0" xfId="0" applyNumberFormat="1" applyFont="1" applyAlignment="1">
      <alignment horizontal="center" vertical="center"/>
    </xf>
    <xf numFmtId="164" fontId="7053" fillId="0" borderId="0" xfId="0" applyNumberFormat="1" applyFont="1" applyAlignment="1">
      <alignment horizontal="center" vertical="center"/>
    </xf>
    <xf numFmtId="4" fontId="7054" fillId="0" borderId="0" xfId="0" applyNumberFormat="1" applyFont="1" applyAlignment="1">
      <alignment horizontal="center" vertical="center"/>
    </xf>
    <xf numFmtId="164" fontId="7055" fillId="0" borderId="0" xfId="0" applyNumberFormat="1" applyFont="1" applyAlignment="1">
      <alignment horizontal="center" vertical="center"/>
    </xf>
    <xf numFmtId="4" fontId="7056" fillId="0" borderId="0" xfId="0" applyNumberFormat="1" applyFont="1" applyAlignment="1">
      <alignment horizontal="center" vertical="center"/>
    </xf>
    <xf numFmtId="164" fontId="7057" fillId="0" borderId="0" xfId="0" applyNumberFormat="1" applyFont="1" applyAlignment="1">
      <alignment horizontal="center" vertical="center"/>
    </xf>
    <xf numFmtId="4" fontId="7058" fillId="0" borderId="0" xfId="0" applyNumberFormat="1" applyFont="1" applyAlignment="1">
      <alignment horizontal="center" vertical="center"/>
    </xf>
    <xf numFmtId="164" fontId="7059" fillId="0" borderId="0" xfId="0" applyNumberFormat="1" applyFont="1" applyAlignment="1">
      <alignment horizontal="center" vertical="center"/>
    </xf>
    <xf numFmtId="4" fontId="7060" fillId="0" borderId="0" xfId="0" applyNumberFormat="1" applyFont="1" applyAlignment="1">
      <alignment horizontal="center" vertical="center"/>
    </xf>
    <xf numFmtId="164" fontId="7061" fillId="0" borderId="0" xfId="0" applyNumberFormat="1" applyFont="1" applyAlignment="1">
      <alignment horizontal="center" vertical="center"/>
    </xf>
    <xf numFmtId="4" fontId="7062" fillId="0" borderId="0" xfId="0" applyNumberFormat="1" applyFont="1" applyAlignment="1">
      <alignment horizontal="center" vertical="center"/>
    </xf>
    <xf numFmtId="164" fontId="7063" fillId="0" borderId="0" xfId="0" applyNumberFormat="1" applyFont="1" applyAlignment="1">
      <alignment horizontal="center" vertical="center"/>
    </xf>
    <xf numFmtId="4" fontId="7064" fillId="0" borderId="0" xfId="0" applyNumberFormat="1" applyFont="1" applyAlignment="1">
      <alignment horizontal="center" vertical="center"/>
    </xf>
    <xf numFmtId="164" fontId="7065" fillId="0" borderId="0" xfId="0" applyNumberFormat="1" applyFont="1" applyAlignment="1">
      <alignment horizontal="center" vertical="center"/>
    </xf>
    <xf numFmtId="4" fontId="7066" fillId="0" borderId="0" xfId="0" applyNumberFormat="1" applyFont="1" applyAlignment="1">
      <alignment horizontal="center" vertical="center"/>
    </xf>
    <xf numFmtId="164" fontId="7067" fillId="0" borderId="0" xfId="0" applyNumberFormat="1" applyFont="1" applyAlignment="1">
      <alignment horizontal="center" vertical="center"/>
    </xf>
    <xf numFmtId="0" fontId="7068" fillId="0" borderId="0" xfId="0" applyFont="1" applyAlignment="1">
      <alignment horizontal="center" vertical="center" wrapText="1"/>
    </xf>
    <xf numFmtId="4" fontId="7075" fillId="0" borderId="0" xfId="0" applyNumberFormat="1" applyFont="1" applyAlignment="1">
      <alignment horizontal="center" vertical="center"/>
    </xf>
    <xf numFmtId="164" fontId="7076" fillId="0" borderId="0" xfId="0" applyNumberFormat="1" applyFont="1" applyAlignment="1">
      <alignment horizontal="center" vertical="center"/>
    </xf>
    <xf numFmtId="4" fontId="7077" fillId="0" borderId="0" xfId="0" applyNumberFormat="1" applyFont="1" applyAlignment="1">
      <alignment horizontal="center" vertical="center"/>
    </xf>
    <xf numFmtId="164" fontId="7078" fillId="0" borderId="0" xfId="0" applyNumberFormat="1" applyFont="1" applyAlignment="1">
      <alignment horizontal="center" vertical="center"/>
    </xf>
    <xf numFmtId="4" fontId="7079" fillId="0" borderId="0" xfId="0" applyNumberFormat="1" applyFont="1" applyAlignment="1">
      <alignment horizontal="center" vertical="center"/>
    </xf>
    <xf numFmtId="164" fontId="7080" fillId="0" borderId="0" xfId="0" applyNumberFormat="1" applyFont="1" applyAlignment="1">
      <alignment horizontal="center" vertical="center"/>
    </xf>
    <xf numFmtId="4" fontId="7081" fillId="0" borderId="0" xfId="0" applyNumberFormat="1" applyFont="1" applyAlignment="1">
      <alignment horizontal="center" vertical="center"/>
    </xf>
    <xf numFmtId="164" fontId="7082" fillId="0" borderId="0" xfId="0" applyNumberFormat="1" applyFont="1" applyAlignment="1">
      <alignment horizontal="center" vertical="center"/>
    </xf>
    <xf numFmtId="4" fontId="7083" fillId="0" borderId="0" xfId="0" applyNumberFormat="1" applyFont="1" applyAlignment="1">
      <alignment horizontal="center" vertical="center"/>
    </xf>
    <xf numFmtId="164" fontId="7084" fillId="0" borderId="0" xfId="0" applyNumberFormat="1" applyFont="1" applyAlignment="1">
      <alignment horizontal="center" vertical="center"/>
    </xf>
    <xf numFmtId="4" fontId="7085" fillId="0" borderId="0" xfId="0" applyNumberFormat="1" applyFont="1" applyAlignment="1">
      <alignment horizontal="center" vertical="center"/>
    </xf>
    <xf numFmtId="164" fontId="7086" fillId="0" borderId="0" xfId="0" applyNumberFormat="1" applyFont="1" applyAlignment="1">
      <alignment horizontal="center" vertical="center"/>
    </xf>
    <xf numFmtId="4" fontId="7087" fillId="0" borderId="0" xfId="0" applyNumberFormat="1" applyFont="1" applyAlignment="1">
      <alignment horizontal="center" vertical="center"/>
    </xf>
    <xf numFmtId="164" fontId="7088" fillId="0" borderId="0" xfId="0" applyNumberFormat="1" applyFont="1" applyAlignment="1">
      <alignment horizontal="center" vertical="center"/>
    </xf>
    <xf numFmtId="4" fontId="7089" fillId="0" borderId="0" xfId="0" applyNumberFormat="1" applyFont="1" applyAlignment="1">
      <alignment horizontal="center" vertical="center"/>
    </xf>
    <xf numFmtId="164" fontId="7090" fillId="0" borderId="0" xfId="0" applyNumberFormat="1" applyFont="1" applyAlignment="1">
      <alignment horizontal="center" vertical="center"/>
    </xf>
    <xf numFmtId="4" fontId="7091" fillId="0" borderId="0" xfId="0" applyNumberFormat="1" applyFont="1" applyAlignment="1">
      <alignment horizontal="center" vertical="center"/>
    </xf>
    <xf numFmtId="164" fontId="7092" fillId="0" borderId="0" xfId="0" applyNumberFormat="1" applyFont="1" applyAlignment="1">
      <alignment horizontal="center" vertical="center"/>
    </xf>
    <xf numFmtId="4" fontId="7093" fillId="0" borderId="0" xfId="0" applyNumberFormat="1" applyFont="1" applyAlignment="1">
      <alignment horizontal="center" vertical="center"/>
    </xf>
    <xf numFmtId="164" fontId="7094" fillId="0" borderId="0" xfId="0" applyNumberFormat="1" applyFont="1" applyAlignment="1">
      <alignment horizontal="center" vertical="center"/>
    </xf>
    <xf numFmtId="4" fontId="7095" fillId="0" borderId="0" xfId="0" applyNumberFormat="1" applyFont="1" applyAlignment="1">
      <alignment horizontal="center" vertical="center"/>
    </xf>
    <xf numFmtId="164" fontId="7096" fillId="0" borderId="0" xfId="0" applyNumberFormat="1" applyFont="1" applyAlignment="1">
      <alignment horizontal="center" vertical="center"/>
    </xf>
    <xf numFmtId="4" fontId="7097" fillId="0" borderId="0" xfId="0" applyNumberFormat="1" applyFont="1" applyAlignment="1">
      <alignment horizontal="center" vertical="center"/>
    </xf>
    <xf numFmtId="164" fontId="7098" fillId="0" borderId="0" xfId="0" applyNumberFormat="1" applyFont="1" applyAlignment="1">
      <alignment horizontal="center" vertical="center"/>
    </xf>
    <xf numFmtId="4" fontId="7099" fillId="0" borderId="0" xfId="0" applyNumberFormat="1" applyFont="1" applyAlignment="1">
      <alignment horizontal="center" vertical="center"/>
    </xf>
    <xf numFmtId="164" fontId="7100" fillId="0" borderId="0" xfId="0" applyNumberFormat="1" applyFont="1" applyAlignment="1">
      <alignment horizontal="center" vertical="center"/>
    </xf>
    <xf numFmtId="4" fontId="7101" fillId="0" borderId="0" xfId="0" applyNumberFormat="1" applyFont="1" applyAlignment="1">
      <alignment horizontal="center" vertical="center"/>
    </xf>
    <xf numFmtId="164" fontId="7102" fillId="0" borderId="0" xfId="0" applyNumberFormat="1" applyFont="1" applyAlignment="1">
      <alignment horizontal="center" vertical="center"/>
    </xf>
    <xf numFmtId="4" fontId="7103" fillId="0" borderId="0" xfId="0" applyNumberFormat="1" applyFont="1" applyAlignment="1">
      <alignment horizontal="center" vertical="center"/>
    </xf>
    <xf numFmtId="164" fontId="7104" fillId="0" borderId="0" xfId="0" applyNumberFormat="1" applyFont="1" applyAlignment="1">
      <alignment horizontal="center" vertical="center"/>
    </xf>
    <xf numFmtId="4" fontId="7105" fillId="0" borderId="0" xfId="0" applyNumberFormat="1" applyFont="1" applyAlignment="1">
      <alignment horizontal="center" vertical="center"/>
    </xf>
    <xf numFmtId="164" fontId="7106" fillId="0" borderId="0" xfId="0" applyNumberFormat="1" applyFont="1" applyAlignment="1">
      <alignment horizontal="center" vertical="center"/>
    </xf>
    <xf numFmtId="4" fontId="7107" fillId="0" borderId="0" xfId="0" applyNumberFormat="1" applyFont="1" applyAlignment="1">
      <alignment horizontal="center" vertical="center"/>
    </xf>
    <xf numFmtId="164" fontId="7108" fillId="0" borderId="0" xfId="0" applyNumberFormat="1" applyFont="1" applyAlignment="1">
      <alignment horizontal="center" vertical="center"/>
    </xf>
    <xf numFmtId="4" fontId="7109" fillId="0" borderId="0" xfId="0" applyNumberFormat="1" applyFont="1" applyAlignment="1">
      <alignment horizontal="center" vertical="center"/>
    </xf>
    <xf numFmtId="164" fontId="7110" fillId="0" borderId="0" xfId="0" applyNumberFormat="1" applyFont="1" applyAlignment="1">
      <alignment horizontal="center" vertical="center"/>
    </xf>
    <xf numFmtId="4" fontId="7111" fillId="0" borderId="0" xfId="0" applyNumberFormat="1" applyFont="1" applyAlignment="1">
      <alignment horizontal="center" vertical="center"/>
    </xf>
    <xf numFmtId="164" fontId="7112" fillId="0" borderId="0" xfId="0" applyNumberFormat="1" applyFont="1" applyAlignment="1">
      <alignment horizontal="center" vertical="center"/>
    </xf>
    <xf numFmtId="4" fontId="7113" fillId="0" borderId="0" xfId="0" applyNumberFormat="1" applyFont="1" applyAlignment="1">
      <alignment horizontal="center" vertical="center"/>
    </xf>
    <xf numFmtId="164" fontId="7114" fillId="0" borderId="0" xfId="0" applyNumberFormat="1" applyFont="1" applyAlignment="1">
      <alignment horizontal="center" vertical="center"/>
    </xf>
    <xf numFmtId="4" fontId="7115" fillId="0" borderId="0" xfId="0" applyNumberFormat="1" applyFont="1" applyAlignment="1">
      <alignment horizontal="center" vertical="center"/>
    </xf>
    <xf numFmtId="164" fontId="7116" fillId="0" borderId="0" xfId="0" applyNumberFormat="1" applyFont="1" applyAlignment="1">
      <alignment horizontal="center" vertical="center"/>
    </xf>
    <xf numFmtId="4" fontId="7117" fillId="0" borderId="0" xfId="0" applyNumberFormat="1" applyFont="1" applyAlignment="1">
      <alignment horizontal="center" vertical="center"/>
    </xf>
    <xf numFmtId="164" fontId="7118" fillId="0" borderId="0" xfId="0" applyNumberFormat="1" applyFont="1" applyAlignment="1">
      <alignment horizontal="center" vertical="center"/>
    </xf>
    <xf numFmtId="4" fontId="7119" fillId="0" borderId="0" xfId="0" applyNumberFormat="1" applyFont="1" applyAlignment="1">
      <alignment horizontal="center" vertical="center"/>
    </xf>
    <xf numFmtId="164" fontId="7120" fillId="0" borderId="0" xfId="0" applyNumberFormat="1" applyFont="1" applyAlignment="1">
      <alignment horizontal="center" vertical="center"/>
    </xf>
    <xf numFmtId="4" fontId="7121" fillId="0" borderId="0" xfId="0" applyNumberFormat="1" applyFont="1" applyAlignment="1">
      <alignment horizontal="center" vertical="center"/>
    </xf>
    <xf numFmtId="164" fontId="7122" fillId="0" borderId="0" xfId="0" applyNumberFormat="1" applyFont="1" applyAlignment="1">
      <alignment horizontal="center" vertical="center"/>
    </xf>
    <xf numFmtId="4" fontId="7123" fillId="0" borderId="0" xfId="0" applyNumberFormat="1" applyFont="1" applyAlignment="1">
      <alignment horizontal="center" vertical="center"/>
    </xf>
    <xf numFmtId="164" fontId="7124" fillId="0" borderId="0" xfId="0" applyNumberFormat="1" applyFont="1" applyAlignment="1">
      <alignment horizontal="center" vertical="center"/>
    </xf>
    <xf numFmtId="0" fontId="7125" fillId="0" borderId="0" xfId="0" applyFont="1" applyAlignment="1">
      <alignment horizontal="center" vertical="center" wrapText="1"/>
    </xf>
    <xf numFmtId="4" fontId="7132" fillId="0" borderId="0" xfId="0" applyNumberFormat="1" applyFont="1" applyAlignment="1">
      <alignment horizontal="center" vertical="center"/>
    </xf>
    <xf numFmtId="164" fontId="7133" fillId="0" borderId="0" xfId="0" applyNumberFormat="1" applyFont="1" applyAlignment="1">
      <alignment horizontal="center" vertical="center"/>
    </xf>
    <xf numFmtId="4" fontId="7134" fillId="0" borderId="0" xfId="0" applyNumberFormat="1" applyFont="1" applyAlignment="1">
      <alignment horizontal="center" vertical="center"/>
    </xf>
    <xf numFmtId="164" fontId="7135" fillId="0" borderId="0" xfId="0" applyNumberFormat="1" applyFont="1" applyAlignment="1">
      <alignment horizontal="center" vertical="center"/>
    </xf>
    <xf numFmtId="4" fontId="7136" fillId="0" borderId="0" xfId="0" applyNumberFormat="1" applyFont="1" applyAlignment="1">
      <alignment horizontal="center" vertical="center"/>
    </xf>
    <xf numFmtId="164" fontId="7137" fillId="0" borderId="0" xfId="0" applyNumberFormat="1" applyFont="1" applyAlignment="1">
      <alignment horizontal="center" vertical="center"/>
    </xf>
    <xf numFmtId="4" fontId="7138" fillId="0" borderId="0" xfId="0" applyNumberFormat="1" applyFont="1" applyAlignment="1">
      <alignment horizontal="center" vertical="center"/>
    </xf>
    <xf numFmtId="164" fontId="7139" fillId="0" borderId="0" xfId="0" applyNumberFormat="1" applyFont="1" applyAlignment="1">
      <alignment horizontal="center" vertical="center"/>
    </xf>
    <xf numFmtId="4" fontId="7140" fillId="0" borderId="0" xfId="0" applyNumberFormat="1" applyFont="1" applyAlignment="1">
      <alignment horizontal="center" vertical="center"/>
    </xf>
    <xf numFmtId="164" fontId="7141" fillId="0" borderId="0" xfId="0" applyNumberFormat="1" applyFont="1" applyAlignment="1">
      <alignment horizontal="center" vertical="center"/>
    </xf>
    <xf numFmtId="4" fontId="7142" fillId="0" borderId="0" xfId="0" applyNumberFormat="1" applyFont="1" applyAlignment="1">
      <alignment horizontal="center" vertical="center"/>
    </xf>
    <xf numFmtId="164" fontId="7143" fillId="0" borderId="0" xfId="0" applyNumberFormat="1" applyFont="1" applyAlignment="1">
      <alignment horizontal="center" vertical="center"/>
    </xf>
    <xf numFmtId="4" fontId="7144" fillId="0" borderId="0" xfId="0" applyNumberFormat="1" applyFont="1" applyAlignment="1">
      <alignment horizontal="center" vertical="center"/>
    </xf>
    <xf numFmtId="164" fontId="7145" fillId="0" borderId="0" xfId="0" applyNumberFormat="1" applyFont="1" applyAlignment="1">
      <alignment horizontal="center" vertical="center"/>
    </xf>
    <xf numFmtId="4" fontId="7146" fillId="0" borderId="0" xfId="0" applyNumberFormat="1" applyFont="1" applyAlignment="1">
      <alignment horizontal="center" vertical="center"/>
    </xf>
    <xf numFmtId="164" fontId="7147" fillId="0" borderId="0" xfId="0" applyNumberFormat="1" applyFont="1" applyAlignment="1">
      <alignment horizontal="center" vertical="center"/>
    </xf>
    <xf numFmtId="4" fontId="7148" fillId="0" borderId="0" xfId="0" applyNumberFormat="1" applyFont="1" applyAlignment="1">
      <alignment horizontal="center" vertical="center"/>
    </xf>
    <xf numFmtId="164" fontId="7149" fillId="0" borderId="0" xfId="0" applyNumberFormat="1" applyFont="1" applyAlignment="1">
      <alignment horizontal="center" vertical="center"/>
    </xf>
    <xf numFmtId="4" fontId="7150" fillId="0" borderId="0" xfId="0" applyNumberFormat="1" applyFont="1" applyAlignment="1">
      <alignment horizontal="center" vertical="center"/>
    </xf>
    <xf numFmtId="164" fontId="7151" fillId="0" borderId="0" xfId="0" applyNumberFormat="1" applyFont="1" applyAlignment="1">
      <alignment horizontal="center" vertical="center"/>
    </xf>
    <xf numFmtId="4" fontId="7152" fillId="0" borderId="0" xfId="0" applyNumberFormat="1" applyFont="1" applyAlignment="1">
      <alignment horizontal="center" vertical="center"/>
    </xf>
    <xf numFmtId="164" fontId="7153" fillId="0" borderId="0" xfId="0" applyNumberFormat="1" applyFont="1" applyAlignment="1">
      <alignment horizontal="center" vertical="center"/>
    </xf>
    <xf numFmtId="4" fontId="7154" fillId="0" borderId="0" xfId="0" applyNumberFormat="1" applyFont="1" applyAlignment="1">
      <alignment horizontal="center" vertical="center"/>
    </xf>
    <xf numFmtId="164" fontId="7155" fillId="0" borderId="0" xfId="0" applyNumberFormat="1" applyFont="1" applyAlignment="1">
      <alignment horizontal="center" vertical="center"/>
    </xf>
    <xf numFmtId="4" fontId="7156" fillId="0" borderId="0" xfId="0" applyNumberFormat="1" applyFont="1" applyAlignment="1">
      <alignment horizontal="center" vertical="center"/>
    </xf>
    <xf numFmtId="164" fontId="7157" fillId="0" borderId="0" xfId="0" applyNumberFormat="1" applyFont="1" applyAlignment="1">
      <alignment horizontal="center" vertical="center"/>
    </xf>
    <xf numFmtId="4" fontId="7158" fillId="0" borderId="0" xfId="0" applyNumberFormat="1" applyFont="1" applyAlignment="1">
      <alignment horizontal="center" vertical="center"/>
    </xf>
    <xf numFmtId="164" fontId="7159" fillId="0" borderId="0" xfId="0" applyNumberFormat="1" applyFont="1" applyAlignment="1">
      <alignment horizontal="center" vertical="center"/>
    </xf>
    <xf numFmtId="4" fontId="7160" fillId="0" borderId="0" xfId="0" applyNumberFormat="1" applyFont="1" applyAlignment="1">
      <alignment horizontal="center" vertical="center"/>
    </xf>
    <xf numFmtId="164" fontId="7161" fillId="0" borderId="0" xfId="0" applyNumberFormat="1" applyFont="1" applyAlignment="1">
      <alignment horizontal="center" vertical="center"/>
    </xf>
    <xf numFmtId="4" fontId="7162" fillId="0" borderId="0" xfId="0" applyNumberFormat="1" applyFont="1" applyAlignment="1">
      <alignment horizontal="center" vertical="center"/>
    </xf>
    <xf numFmtId="164" fontId="7163" fillId="0" borderId="0" xfId="0" applyNumberFormat="1" applyFont="1" applyAlignment="1">
      <alignment horizontal="center" vertical="center"/>
    </xf>
    <xf numFmtId="4" fontId="7164" fillId="0" borderId="0" xfId="0" applyNumberFormat="1" applyFont="1" applyAlignment="1">
      <alignment horizontal="center" vertical="center"/>
    </xf>
    <xf numFmtId="164" fontId="7165" fillId="0" borderId="0" xfId="0" applyNumberFormat="1" applyFont="1" applyAlignment="1">
      <alignment horizontal="center" vertical="center"/>
    </xf>
    <xf numFmtId="4" fontId="7166" fillId="0" borderId="0" xfId="0" applyNumberFormat="1" applyFont="1" applyAlignment="1">
      <alignment horizontal="center" vertical="center"/>
    </xf>
    <xf numFmtId="164" fontId="7167" fillId="0" borderId="0" xfId="0" applyNumberFormat="1" applyFont="1" applyAlignment="1">
      <alignment horizontal="center" vertical="center"/>
    </xf>
    <xf numFmtId="4" fontId="7168" fillId="0" borderId="0" xfId="0" applyNumberFormat="1" applyFont="1" applyAlignment="1">
      <alignment horizontal="center" vertical="center"/>
    </xf>
    <xf numFmtId="164" fontId="7169" fillId="0" borderId="0" xfId="0" applyNumberFormat="1" applyFont="1" applyAlignment="1">
      <alignment horizontal="center" vertical="center"/>
    </xf>
    <xf numFmtId="4" fontId="7170" fillId="0" borderId="0" xfId="0" applyNumberFormat="1" applyFont="1" applyAlignment="1">
      <alignment horizontal="center" vertical="center"/>
    </xf>
    <xf numFmtId="164" fontId="7171" fillId="0" borderId="0" xfId="0" applyNumberFormat="1" applyFont="1" applyAlignment="1">
      <alignment horizontal="center" vertical="center"/>
    </xf>
    <xf numFmtId="4" fontId="7172" fillId="0" borderId="0" xfId="0" applyNumberFormat="1" applyFont="1" applyAlignment="1">
      <alignment horizontal="center" vertical="center"/>
    </xf>
    <xf numFmtId="164" fontId="7173" fillId="0" borderId="0" xfId="0" applyNumberFormat="1" applyFont="1" applyAlignment="1">
      <alignment horizontal="center" vertical="center"/>
    </xf>
    <xf numFmtId="4" fontId="7174" fillId="0" borderId="0" xfId="0" applyNumberFormat="1" applyFont="1" applyAlignment="1">
      <alignment horizontal="center" vertical="center"/>
    </xf>
    <xf numFmtId="164" fontId="7175" fillId="0" borderId="0" xfId="0" applyNumberFormat="1" applyFont="1" applyAlignment="1">
      <alignment horizontal="center" vertical="center"/>
    </xf>
    <xf numFmtId="4" fontId="7176" fillId="0" borderId="0" xfId="0" applyNumberFormat="1" applyFont="1" applyAlignment="1">
      <alignment horizontal="center" vertical="center"/>
    </xf>
    <xf numFmtId="164" fontId="7177" fillId="0" borderId="0" xfId="0" applyNumberFormat="1" applyFont="1" applyAlignment="1">
      <alignment horizontal="center" vertical="center"/>
    </xf>
    <xf numFmtId="4" fontId="7178" fillId="0" borderId="0" xfId="0" applyNumberFormat="1" applyFont="1" applyAlignment="1">
      <alignment horizontal="center" vertical="center"/>
    </xf>
    <xf numFmtId="164" fontId="7179" fillId="0" borderId="0" xfId="0" applyNumberFormat="1" applyFont="1" applyAlignment="1">
      <alignment horizontal="center" vertical="center"/>
    </xf>
    <xf numFmtId="4" fontId="7180" fillId="0" borderId="0" xfId="0" applyNumberFormat="1" applyFont="1" applyAlignment="1">
      <alignment horizontal="center" vertical="center"/>
    </xf>
    <xf numFmtId="164" fontId="7181" fillId="0" borderId="0" xfId="0" applyNumberFormat="1" applyFont="1" applyAlignment="1">
      <alignment horizontal="center" vertical="center"/>
    </xf>
    <xf numFmtId="0" fontId="7182" fillId="0" borderId="0" xfId="0" applyFont="1" applyAlignment="1">
      <alignment horizontal="center" vertical="center" wrapText="1"/>
    </xf>
    <xf numFmtId="4" fontId="7189" fillId="0" borderId="0" xfId="0" applyNumberFormat="1" applyFont="1" applyAlignment="1">
      <alignment horizontal="center" vertical="center"/>
    </xf>
    <xf numFmtId="164" fontId="7190" fillId="0" borderId="0" xfId="0" applyNumberFormat="1" applyFont="1" applyAlignment="1">
      <alignment horizontal="center" vertical="center"/>
    </xf>
    <xf numFmtId="4" fontId="7191" fillId="0" borderId="0" xfId="0" applyNumberFormat="1" applyFont="1" applyAlignment="1">
      <alignment horizontal="center" vertical="center"/>
    </xf>
    <xf numFmtId="164" fontId="7192" fillId="0" borderId="0" xfId="0" applyNumberFormat="1" applyFont="1" applyAlignment="1">
      <alignment horizontal="center" vertical="center"/>
    </xf>
    <xf numFmtId="4" fontId="7193" fillId="0" borderId="0" xfId="0" applyNumberFormat="1" applyFont="1" applyAlignment="1">
      <alignment horizontal="center" vertical="center"/>
    </xf>
    <xf numFmtId="164" fontId="7194" fillId="0" borderId="0" xfId="0" applyNumberFormat="1" applyFont="1" applyAlignment="1">
      <alignment horizontal="center" vertical="center"/>
    </xf>
    <xf numFmtId="4" fontId="7195" fillId="0" borderId="0" xfId="0" applyNumberFormat="1" applyFont="1" applyAlignment="1">
      <alignment horizontal="center" vertical="center"/>
    </xf>
    <xf numFmtId="164" fontId="7196" fillId="0" borderId="0" xfId="0" applyNumberFormat="1" applyFont="1" applyAlignment="1">
      <alignment horizontal="center" vertical="center"/>
    </xf>
    <xf numFmtId="4" fontId="7197" fillId="0" borderId="0" xfId="0" applyNumberFormat="1" applyFont="1" applyAlignment="1">
      <alignment horizontal="center" vertical="center"/>
    </xf>
    <xf numFmtId="164" fontId="7198" fillId="0" borderId="0" xfId="0" applyNumberFormat="1" applyFont="1" applyAlignment="1">
      <alignment horizontal="center" vertical="center"/>
    </xf>
    <xf numFmtId="4" fontId="7199" fillId="0" borderId="0" xfId="0" applyNumberFormat="1" applyFont="1" applyAlignment="1">
      <alignment horizontal="center" vertical="center"/>
    </xf>
    <xf numFmtId="164" fontId="7200" fillId="0" borderId="0" xfId="0" applyNumberFormat="1" applyFont="1" applyAlignment="1">
      <alignment horizontal="center" vertical="center"/>
    </xf>
    <xf numFmtId="4" fontId="7201" fillId="0" borderId="0" xfId="0" applyNumberFormat="1" applyFont="1" applyAlignment="1">
      <alignment horizontal="center" vertical="center"/>
    </xf>
    <xf numFmtId="164" fontId="7202" fillId="0" borderId="0" xfId="0" applyNumberFormat="1" applyFont="1" applyAlignment="1">
      <alignment horizontal="center" vertical="center"/>
    </xf>
    <xf numFmtId="4" fontId="7203" fillId="0" borderId="0" xfId="0" applyNumberFormat="1" applyFont="1" applyAlignment="1">
      <alignment horizontal="center" vertical="center"/>
    </xf>
    <xf numFmtId="164" fontId="7204" fillId="0" borderId="0" xfId="0" applyNumberFormat="1" applyFont="1" applyAlignment="1">
      <alignment horizontal="center" vertical="center"/>
    </xf>
    <xf numFmtId="4" fontId="7205" fillId="0" borderId="0" xfId="0" applyNumberFormat="1" applyFont="1" applyAlignment="1">
      <alignment horizontal="center" vertical="center"/>
    </xf>
    <xf numFmtId="164" fontId="7206" fillId="0" borderId="0" xfId="0" applyNumberFormat="1" applyFont="1" applyAlignment="1">
      <alignment horizontal="center" vertical="center"/>
    </xf>
    <xf numFmtId="4" fontId="7207" fillId="0" borderId="0" xfId="0" applyNumberFormat="1" applyFont="1" applyAlignment="1">
      <alignment horizontal="center" vertical="center"/>
    </xf>
    <xf numFmtId="164" fontId="7208" fillId="0" borderId="0" xfId="0" applyNumberFormat="1" applyFont="1" applyAlignment="1">
      <alignment horizontal="center" vertical="center"/>
    </xf>
    <xf numFmtId="4" fontId="7209" fillId="0" borderId="0" xfId="0" applyNumberFormat="1" applyFont="1" applyAlignment="1">
      <alignment horizontal="center" vertical="center"/>
    </xf>
    <xf numFmtId="164" fontId="7210" fillId="0" borderId="0" xfId="0" applyNumberFormat="1" applyFont="1" applyAlignment="1">
      <alignment horizontal="center" vertical="center"/>
    </xf>
    <xf numFmtId="4" fontId="7211" fillId="0" borderId="0" xfId="0" applyNumberFormat="1" applyFont="1" applyAlignment="1">
      <alignment horizontal="center" vertical="center"/>
    </xf>
    <xf numFmtId="164" fontId="7212" fillId="0" borderId="0" xfId="0" applyNumberFormat="1" applyFont="1" applyAlignment="1">
      <alignment horizontal="center" vertical="center"/>
    </xf>
    <xf numFmtId="4" fontId="7213" fillId="0" borderId="0" xfId="0" applyNumberFormat="1" applyFont="1" applyAlignment="1">
      <alignment horizontal="center" vertical="center"/>
    </xf>
    <xf numFmtId="164" fontId="7214" fillId="0" borderId="0" xfId="0" applyNumberFormat="1" applyFont="1" applyAlignment="1">
      <alignment horizontal="center" vertical="center"/>
    </xf>
    <xf numFmtId="4" fontId="7215" fillId="0" borderId="0" xfId="0" applyNumberFormat="1" applyFont="1" applyAlignment="1">
      <alignment horizontal="center" vertical="center"/>
    </xf>
    <xf numFmtId="164" fontId="7216" fillId="0" borderId="0" xfId="0" applyNumberFormat="1" applyFont="1" applyAlignment="1">
      <alignment horizontal="center" vertical="center"/>
    </xf>
    <xf numFmtId="4" fontId="7217" fillId="0" borderId="0" xfId="0" applyNumberFormat="1" applyFont="1" applyAlignment="1">
      <alignment horizontal="center" vertical="center"/>
    </xf>
    <xf numFmtId="164" fontId="7218" fillId="0" borderId="0" xfId="0" applyNumberFormat="1" applyFont="1" applyAlignment="1">
      <alignment horizontal="center" vertical="center"/>
    </xf>
    <xf numFmtId="4" fontId="7219" fillId="0" borderId="0" xfId="0" applyNumberFormat="1" applyFont="1" applyAlignment="1">
      <alignment horizontal="center" vertical="center"/>
    </xf>
    <xf numFmtId="164" fontId="7220" fillId="0" borderId="0" xfId="0" applyNumberFormat="1" applyFont="1" applyAlignment="1">
      <alignment horizontal="center" vertical="center"/>
    </xf>
    <xf numFmtId="4" fontId="7221" fillId="0" borderId="0" xfId="0" applyNumberFormat="1" applyFont="1" applyAlignment="1">
      <alignment horizontal="center" vertical="center"/>
    </xf>
    <xf numFmtId="164" fontId="7222" fillId="0" borderId="0" xfId="0" applyNumberFormat="1" applyFont="1" applyAlignment="1">
      <alignment horizontal="center" vertical="center"/>
    </xf>
    <xf numFmtId="4" fontId="7223" fillId="0" borderId="0" xfId="0" applyNumberFormat="1" applyFont="1" applyAlignment="1">
      <alignment horizontal="center" vertical="center"/>
    </xf>
    <xf numFmtId="164" fontId="7224" fillId="0" borderId="0" xfId="0" applyNumberFormat="1" applyFont="1" applyAlignment="1">
      <alignment horizontal="center" vertical="center"/>
    </xf>
    <xf numFmtId="4" fontId="7225" fillId="0" borderId="0" xfId="0" applyNumberFormat="1" applyFont="1" applyAlignment="1">
      <alignment horizontal="center" vertical="center"/>
    </xf>
    <xf numFmtId="164" fontId="7226" fillId="0" borderId="0" xfId="0" applyNumberFormat="1" applyFont="1" applyAlignment="1">
      <alignment horizontal="center" vertical="center"/>
    </xf>
    <xf numFmtId="4" fontId="7227" fillId="0" borderId="0" xfId="0" applyNumberFormat="1" applyFont="1" applyAlignment="1">
      <alignment horizontal="center" vertical="center"/>
    </xf>
    <xf numFmtId="164" fontId="7228" fillId="0" borderId="0" xfId="0" applyNumberFormat="1" applyFont="1" applyAlignment="1">
      <alignment horizontal="center" vertical="center"/>
    </xf>
    <xf numFmtId="4" fontId="7229" fillId="0" borderId="0" xfId="0" applyNumberFormat="1" applyFont="1" applyAlignment="1">
      <alignment horizontal="center" vertical="center"/>
    </xf>
    <xf numFmtId="164" fontId="7230" fillId="0" borderId="0" xfId="0" applyNumberFormat="1" applyFont="1" applyAlignment="1">
      <alignment horizontal="center" vertical="center"/>
    </xf>
    <xf numFmtId="4" fontId="7231" fillId="0" borderId="0" xfId="0" applyNumberFormat="1" applyFont="1" applyAlignment="1">
      <alignment horizontal="center" vertical="center"/>
    </xf>
    <xf numFmtId="164" fontId="7232" fillId="0" borderId="0" xfId="0" applyNumberFormat="1" applyFont="1" applyAlignment="1">
      <alignment horizontal="center" vertical="center"/>
    </xf>
    <xf numFmtId="4" fontId="7233" fillId="0" borderId="0" xfId="0" applyNumberFormat="1" applyFont="1" applyAlignment="1">
      <alignment horizontal="center" vertical="center"/>
    </xf>
    <xf numFmtId="164" fontId="7234" fillId="0" borderId="0" xfId="0" applyNumberFormat="1" applyFont="1" applyAlignment="1">
      <alignment horizontal="center" vertical="center"/>
    </xf>
    <xf numFmtId="4" fontId="7235" fillId="0" borderId="0" xfId="0" applyNumberFormat="1" applyFont="1" applyAlignment="1">
      <alignment horizontal="center" vertical="center"/>
    </xf>
    <xf numFmtId="164" fontId="7236" fillId="0" borderId="0" xfId="0" applyNumberFormat="1" applyFont="1" applyAlignment="1">
      <alignment horizontal="center" vertical="center"/>
    </xf>
    <xf numFmtId="4" fontId="7237" fillId="0" borderId="0" xfId="0" applyNumberFormat="1" applyFont="1" applyAlignment="1">
      <alignment horizontal="center" vertical="center"/>
    </xf>
    <xf numFmtId="164" fontId="7238" fillId="0" borderId="0" xfId="0" applyNumberFormat="1" applyFont="1" applyAlignment="1">
      <alignment horizontal="center" vertical="center"/>
    </xf>
    <xf numFmtId="0" fontId="7239" fillId="0" borderId="0" xfId="0" applyFont="1" applyAlignment="1">
      <alignment horizontal="center" vertical="center" wrapText="1"/>
    </xf>
    <xf numFmtId="4" fontId="7246" fillId="0" borderId="0" xfId="0" applyNumberFormat="1" applyFont="1" applyAlignment="1">
      <alignment horizontal="center" vertical="center"/>
    </xf>
    <xf numFmtId="164" fontId="7247" fillId="0" borderId="0" xfId="0" applyNumberFormat="1" applyFont="1" applyAlignment="1">
      <alignment horizontal="center" vertical="center"/>
    </xf>
    <xf numFmtId="4" fontId="7248" fillId="0" borderId="0" xfId="0" applyNumberFormat="1" applyFont="1" applyAlignment="1">
      <alignment horizontal="center" vertical="center"/>
    </xf>
    <xf numFmtId="164" fontId="7249" fillId="0" borderId="0" xfId="0" applyNumberFormat="1" applyFont="1" applyAlignment="1">
      <alignment horizontal="center" vertical="center"/>
    </xf>
    <xf numFmtId="4" fontId="7250" fillId="0" borderId="0" xfId="0" applyNumberFormat="1" applyFont="1" applyAlignment="1">
      <alignment horizontal="center" vertical="center"/>
    </xf>
    <xf numFmtId="164" fontId="7251" fillId="0" borderId="0" xfId="0" applyNumberFormat="1" applyFont="1" applyAlignment="1">
      <alignment horizontal="center" vertical="center"/>
    </xf>
    <xf numFmtId="4" fontId="7252" fillId="0" borderId="0" xfId="0" applyNumberFormat="1" applyFont="1" applyAlignment="1">
      <alignment horizontal="center" vertical="center"/>
    </xf>
    <xf numFmtId="164" fontId="7253" fillId="0" borderId="0" xfId="0" applyNumberFormat="1" applyFont="1" applyAlignment="1">
      <alignment horizontal="center" vertical="center"/>
    </xf>
    <xf numFmtId="4" fontId="7254" fillId="0" borderId="0" xfId="0" applyNumberFormat="1" applyFont="1" applyAlignment="1">
      <alignment horizontal="center" vertical="center"/>
    </xf>
    <xf numFmtId="164" fontId="7255" fillId="0" borderId="0" xfId="0" applyNumberFormat="1" applyFont="1" applyAlignment="1">
      <alignment horizontal="center" vertical="center"/>
    </xf>
    <xf numFmtId="4" fontId="7256" fillId="0" borderId="0" xfId="0" applyNumberFormat="1" applyFont="1" applyAlignment="1">
      <alignment horizontal="center" vertical="center"/>
    </xf>
    <xf numFmtId="164" fontId="7257" fillId="0" borderId="0" xfId="0" applyNumberFormat="1" applyFont="1" applyAlignment="1">
      <alignment horizontal="center" vertical="center"/>
    </xf>
    <xf numFmtId="4" fontId="7258" fillId="0" borderId="0" xfId="0" applyNumberFormat="1" applyFont="1" applyAlignment="1">
      <alignment horizontal="center" vertical="center"/>
    </xf>
    <xf numFmtId="164" fontId="7259" fillId="0" borderId="0" xfId="0" applyNumberFormat="1" applyFont="1" applyAlignment="1">
      <alignment horizontal="center" vertical="center"/>
    </xf>
    <xf numFmtId="4" fontId="7260" fillId="0" borderId="0" xfId="0" applyNumberFormat="1" applyFont="1" applyAlignment="1">
      <alignment horizontal="center" vertical="center"/>
    </xf>
    <xf numFmtId="164" fontId="7261" fillId="0" borderId="0" xfId="0" applyNumberFormat="1" applyFont="1" applyAlignment="1">
      <alignment horizontal="center" vertical="center"/>
    </xf>
    <xf numFmtId="4" fontId="7262" fillId="0" borderId="0" xfId="0" applyNumberFormat="1" applyFont="1" applyAlignment="1">
      <alignment horizontal="center" vertical="center"/>
    </xf>
    <xf numFmtId="164" fontId="7263" fillId="0" borderId="0" xfId="0" applyNumberFormat="1" applyFont="1" applyAlignment="1">
      <alignment horizontal="center" vertical="center"/>
    </xf>
    <xf numFmtId="4" fontId="7264" fillId="0" borderId="0" xfId="0" applyNumberFormat="1" applyFont="1" applyAlignment="1">
      <alignment horizontal="center" vertical="center"/>
    </xf>
    <xf numFmtId="164" fontId="7265" fillId="0" borderId="0" xfId="0" applyNumberFormat="1" applyFont="1" applyAlignment="1">
      <alignment horizontal="center" vertical="center"/>
    </xf>
    <xf numFmtId="4" fontId="7266" fillId="0" borderId="0" xfId="0" applyNumberFormat="1" applyFont="1" applyAlignment="1">
      <alignment horizontal="center" vertical="center"/>
    </xf>
    <xf numFmtId="164" fontId="7267" fillId="0" borderId="0" xfId="0" applyNumberFormat="1" applyFont="1" applyAlignment="1">
      <alignment horizontal="center" vertical="center"/>
    </xf>
    <xf numFmtId="4" fontId="7268" fillId="0" borderId="0" xfId="0" applyNumberFormat="1" applyFont="1" applyAlignment="1">
      <alignment horizontal="center" vertical="center"/>
    </xf>
    <xf numFmtId="164" fontId="7269" fillId="0" borderId="0" xfId="0" applyNumberFormat="1" applyFont="1" applyAlignment="1">
      <alignment horizontal="center" vertical="center"/>
    </xf>
    <xf numFmtId="4" fontId="7270" fillId="0" borderId="0" xfId="0" applyNumberFormat="1" applyFont="1" applyAlignment="1">
      <alignment horizontal="center" vertical="center"/>
    </xf>
    <xf numFmtId="164" fontId="7271" fillId="0" borderId="0" xfId="0" applyNumberFormat="1" applyFont="1" applyAlignment="1">
      <alignment horizontal="center" vertical="center"/>
    </xf>
    <xf numFmtId="4" fontId="7272" fillId="0" borderId="0" xfId="0" applyNumberFormat="1" applyFont="1" applyAlignment="1">
      <alignment horizontal="center" vertical="center"/>
    </xf>
    <xf numFmtId="164" fontId="7273" fillId="0" borderId="0" xfId="0" applyNumberFormat="1" applyFont="1" applyAlignment="1">
      <alignment horizontal="center" vertical="center"/>
    </xf>
    <xf numFmtId="4" fontId="7274" fillId="0" borderId="0" xfId="0" applyNumberFormat="1" applyFont="1" applyAlignment="1">
      <alignment horizontal="center" vertical="center"/>
    </xf>
    <xf numFmtId="164" fontId="7275" fillId="0" borderId="0" xfId="0" applyNumberFormat="1" applyFont="1" applyAlignment="1">
      <alignment horizontal="center" vertical="center"/>
    </xf>
    <xf numFmtId="4" fontId="7276" fillId="0" borderId="0" xfId="0" applyNumberFormat="1" applyFont="1" applyAlignment="1">
      <alignment horizontal="center" vertical="center"/>
    </xf>
    <xf numFmtId="164" fontId="7277" fillId="0" borderId="0" xfId="0" applyNumberFormat="1" applyFont="1" applyAlignment="1">
      <alignment horizontal="center" vertical="center"/>
    </xf>
    <xf numFmtId="4" fontId="7278" fillId="0" borderId="0" xfId="0" applyNumberFormat="1" applyFont="1" applyAlignment="1">
      <alignment horizontal="center" vertical="center"/>
    </xf>
    <xf numFmtId="164" fontId="7279" fillId="0" borderId="0" xfId="0" applyNumberFormat="1" applyFont="1" applyAlignment="1">
      <alignment horizontal="center" vertical="center"/>
    </xf>
    <xf numFmtId="4" fontId="7280" fillId="0" borderId="0" xfId="0" applyNumberFormat="1" applyFont="1" applyAlignment="1">
      <alignment horizontal="center" vertical="center"/>
    </xf>
    <xf numFmtId="164" fontId="7281" fillId="0" borderId="0" xfId="0" applyNumberFormat="1" applyFont="1" applyAlignment="1">
      <alignment horizontal="center" vertical="center"/>
    </xf>
    <xf numFmtId="4" fontId="7282" fillId="0" borderId="0" xfId="0" applyNumberFormat="1" applyFont="1" applyAlignment="1">
      <alignment horizontal="center" vertical="center"/>
    </xf>
    <xf numFmtId="164" fontId="7283" fillId="0" borderId="0" xfId="0" applyNumberFormat="1" applyFont="1" applyAlignment="1">
      <alignment horizontal="center" vertical="center"/>
    </xf>
    <xf numFmtId="4" fontId="7284" fillId="0" borderId="0" xfId="0" applyNumberFormat="1" applyFont="1" applyAlignment="1">
      <alignment horizontal="center" vertical="center"/>
    </xf>
    <xf numFmtId="164" fontId="7285" fillId="0" borderId="0" xfId="0" applyNumberFormat="1" applyFont="1" applyAlignment="1">
      <alignment horizontal="center" vertical="center"/>
    </xf>
    <xf numFmtId="4" fontId="7286" fillId="0" borderId="0" xfId="0" applyNumberFormat="1" applyFont="1" applyAlignment="1">
      <alignment horizontal="center" vertical="center"/>
    </xf>
    <xf numFmtId="164" fontId="7287" fillId="0" borderId="0" xfId="0" applyNumberFormat="1" applyFont="1" applyAlignment="1">
      <alignment horizontal="center" vertical="center"/>
    </xf>
    <xf numFmtId="4" fontId="7288" fillId="0" borderId="0" xfId="0" applyNumberFormat="1" applyFont="1" applyAlignment="1">
      <alignment horizontal="center" vertical="center"/>
    </xf>
    <xf numFmtId="164" fontId="7289" fillId="0" borderId="0" xfId="0" applyNumberFormat="1" applyFont="1" applyAlignment="1">
      <alignment horizontal="center" vertical="center"/>
    </xf>
    <xf numFmtId="4" fontId="7290" fillId="0" borderId="0" xfId="0" applyNumberFormat="1" applyFont="1" applyAlignment="1">
      <alignment horizontal="center" vertical="center"/>
    </xf>
    <xf numFmtId="164" fontId="7291" fillId="0" borderId="0" xfId="0" applyNumberFormat="1" applyFont="1" applyAlignment="1">
      <alignment horizontal="center" vertical="center"/>
    </xf>
    <xf numFmtId="4" fontId="7292" fillId="0" borderId="0" xfId="0" applyNumberFormat="1" applyFont="1" applyAlignment="1">
      <alignment horizontal="center" vertical="center"/>
    </xf>
    <xf numFmtId="164" fontId="7293" fillId="0" borderId="0" xfId="0" applyNumberFormat="1" applyFont="1" applyAlignment="1">
      <alignment horizontal="center" vertical="center"/>
    </xf>
    <xf numFmtId="4" fontId="7294" fillId="0" borderId="0" xfId="0" applyNumberFormat="1" applyFont="1" applyAlignment="1">
      <alignment horizontal="center" vertical="center"/>
    </xf>
    <xf numFmtId="164" fontId="7295" fillId="0" borderId="0" xfId="0" applyNumberFormat="1" applyFont="1" applyAlignment="1">
      <alignment horizontal="center" vertical="center"/>
    </xf>
    <xf numFmtId="0" fontId="7296" fillId="0" borderId="0" xfId="0" applyFont="1" applyAlignment="1">
      <alignment horizontal="center" vertical="center" wrapText="1"/>
    </xf>
    <xf numFmtId="4" fontId="7303" fillId="0" borderId="0" xfId="0" applyNumberFormat="1" applyFont="1" applyAlignment="1">
      <alignment horizontal="center" vertical="center"/>
    </xf>
    <xf numFmtId="164" fontId="7304" fillId="0" borderId="0" xfId="0" applyNumberFormat="1" applyFont="1" applyAlignment="1">
      <alignment horizontal="center" vertical="center"/>
    </xf>
    <xf numFmtId="4" fontId="7305" fillId="0" borderId="0" xfId="0" applyNumberFormat="1" applyFont="1" applyAlignment="1">
      <alignment horizontal="center" vertical="center"/>
    </xf>
    <xf numFmtId="164" fontId="7306" fillId="0" borderId="0" xfId="0" applyNumberFormat="1" applyFont="1" applyAlignment="1">
      <alignment horizontal="center" vertical="center"/>
    </xf>
    <xf numFmtId="4" fontId="7307" fillId="0" borderId="0" xfId="0" applyNumberFormat="1" applyFont="1" applyAlignment="1">
      <alignment horizontal="center" vertical="center"/>
    </xf>
    <xf numFmtId="164" fontId="7308" fillId="0" borderId="0" xfId="0" applyNumberFormat="1" applyFont="1" applyAlignment="1">
      <alignment horizontal="center" vertical="center"/>
    </xf>
    <xf numFmtId="4" fontId="7309" fillId="0" borderId="0" xfId="0" applyNumberFormat="1" applyFont="1" applyAlignment="1">
      <alignment horizontal="center" vertical="center"/>
    </xf>
    <xf numFmtId="164" fontId="7310" fillId="0" borderId="0" xfId="0" applyNumberFormat="1" applyFont="1" applyAlignment="1">
      <alignment horizontal="center" vertical="center"/>
    </xf>
    <xf numFmtId="4" fontId="7311" fillId="0" borderId="0" xfId="0" applyNumberFormat="1" applyFont="1" applyAlignment="1">
      <alignment horizontal="center" vertical="center"/>
    </xf>
    <xf numFmtId="164" fontId="7312" fillId="0" borderId="0" xfId="0" applyNumberFormat="1" applyFont="1" applyAlignment="1">
      <alignment horizontal="center" vertical="center"/>
    </xf>
    <xf numFmtId="4" fontId="7313" fillId="0" borderId="0" xfId="0" applyNumberFormat="1" applyFont="1" applyAlignment="1">
      <alignment horizontal="center" vertical="center"/>
    </xf>
    <xf numFmtId="164" fontId="7314" fillId="0" borderId="0" xfId="0" applyNumberFormat="1" applyFont="1" applyAlignment="1">
      <alignment horizontal="center" vertical="center"/>
    </xf>
    <xf numFmtId="4" fontId="7315" fillId="0" borderId="0" xfId="0" applyNumberFormat="1" applyFont="1" applyAlignment="1">
      <alignment horizontal="center" vertical="center"/>
    </xf>
    <xf numFmtId="164" fontId="7316" fillId="0" borderId="0" xfId="0" applyNumberFormat="1" applyFont="1" applyAlignment="1">
      <alignment horizontal="center" vertical="center"/>
    </xf>
    <xf numFmtId="4" fontId="7317" fillId="0" borderId="0" xfId="0" applyNumberFormat="1" applyFont="1" applyAlignment="1">
      <alignment horizontal="center" vertical="center"/>
    </xf>
    <xf numFmtId="164" fontId="7318" fillId="0" borderId="0" xfId="0" applyNumberFormat="1" applyFont="1" applyAlignment="1">
      <alignment horizontal="center" vertical="center"/>
    </xf>
    <xf numFmtId="4" fontId="7319" fillId="0" borderId="0" xfId="0" applyNumberFormat="1" applyFont="1" applyAlignment="1">
      <alignment horizontal="center" vertical="center"/>
    </xf>
    <xf numFmtId="164" fontId="7320" fillId="0" borderId="0" xfId="0" applyNumberFormat="1" applyFont="1" applyAlignment="1">
      <alignment horizontal="center" vertical="center"/>
    </xf>
    <xf numFmtId="4" fontId="7321" fillId="0" borderId="0" xfId="0" applyNumberFormat="1" applyFont="1" applyAlignment="1">
      <alignment horizontal="center" vertical="center"/>
    </xf>
    <xf numFmtId="164" fontId="7322" fillId="0" borderId="0" xfId="0" applyNumberFormat="1" applyFont="1" applyAlignment="1">
      <alignment horizontal="center" vertical="center"/>
    </xf>
    <xf numFmtId="4" fontId="7323" fillId="0" borderId="0" xfId="0" applyNumberFormat="1" applyFont="1" applyAlignment="1">
      <alignment horizontal="center" vertical="center"/>
    </xf>
    <xf numFmtId="164" fontId="7324" fillId="0" borderId="0" xfId="0" applyNumberFormat="1" applyFont="1" applyAlignment="1">
      <alignment horizontal="center" vertical="center"/>
    </xf>
    <xf numFmtId="4" fontId="7325" fillId="0" borderId="0" xfId="0" applyNumberFormat="1" applyFont="1" applyAlignment="1">
      <alignment horizontal="center" vertical="center"/>
    </xf>
    <xf numFmtId="164" fontId="7326" fillId="0" borderId="0" xfId="0" applyNumberFormat="1" applyFont="1" applyAlignment="1">
      <alignment horizontal="center" vertical="center"/>
    </xf>
    <xf numFmtId="4" fontId="7327" fillId="0" borderId="0" xfId="0" applyNumberFormat="1" applyFont="1" applyAlignment="1">
      <alignment horizontal="center" vertical="center"/>
    </xf>
    <xf numFmtId="164" fontId="7328" fillId="0" borderId="0" xfId="0" applyNumberFormat="1" applyFont="1" applyAlignment="1">
      <alignment horizontal="center" vertical="center"/>
    </xf>
    <xf numFmtId="4" fontId="7329" fillId="0" borderId="0" xfId="0" applyNumberFormat="1" applyFont="1" applyAlignment="1">
      <alignment horizontal="center" vertical="center"/>
    </xf>
    <xf numFmtId="164" fontId="7330" fillId="0" borderId="0" xfId="0" applyNumberFormat="1" applyFont="1" applyAlignment="1">
      <alignment horizontal="center" vertical="center"/>
    </xf>
    <xf numFmtId="4" fontId="7331" fillId="0" borderId="0" xfId="0" applyNumberFormat="1" applyFont="1" applyAlignment="1">
      <alignment horizontal="center" vertical="center"/>
    </xf>
    <xf numFmtId="164" fontId="7332" fillId="0" borderId="0" xfId="0" applyNumberFormat="1" applyFont="1" applyAlignment="1">
      <alignment horizontal="center" vertical="center"/>
    </xf>
    <xf numFmtId="4" fontId="7333" fillId="0" borderId="0" xfId="0" applyNumberFormat="1" applyFont="1" applyAlignment="1">
      <alignment horizontal="center" vertical="center"/>
    </xf>
    <xf numFmtId="164" fontId="7334" fillId="0" borderId="0" xfId="0" applyNumberFormat="1" applyFont="1" applyAlignment="1">
      <alignment horizontal="center" vertical="center"/>
    </xf>
    <xf numFmtId="4" fontId="7335" fillId="0" borderId="0" xfId="0" applyNumberFormat="1" applyFont="1" applyAlignment="1">
      <alignment horizontal="center" vertical="center"/>
    </xf>
    <xf numFmtId="164" fontId="7336" fillId="0" borderId="0" xfId="0" applyNumberFormat="1" applyFont="1" applyAlignment="1">
      <alignment horizontal="center" vertical="center"/>
    </xf>
    <xf numFmtId="4" fontId="7337" fillId="0" borderId="0" xfId="0" applyNumberFormat="1" applyFont="1" applyAlignment="1">
      <alignment horizontal="center" vertical="center"/>
    </xf>
    <xf numFmtId="164" fontId="7338" fillId="0" borderId="0" xfId="0" applyNumberFormat="1" applyFont="1" applyAlignment="1">
      <alignment horizontal="center" vertical="center"/>
    </xf>
    <xf numFmtId="4" fontId="7339" fillId="0" borderId="0" xfId="0" applyNumberFormat="1" applyFont="1" applyAlignment="1">
      <alignment horizontal="center" vertical="center"/>
    </xf>
    <xf numFmtId="164" fontId="7340" fillId="0" borderId="0" xfId="0" applyNumberFormat="1" applyFont="1" applyAlignment="1">
      <alignment horizontal="center" vertical="center"/>
    </xf>
    <xf numFmtId="4" fontId="7341" fillId="0" borderId="0" xfId="0" applyNumberFormat="1" applyFont="1" applyAlignment="1">
      <alignment horizontal="center" vertical="center"/>
    </xf>
    <xf numFmtId="164" fontId="7342" fillId="0" borderId="0" xfId="0" applyNumberFormat="1" applyFont="1" applyAlignment="1">
      <alignment horizontal="center" vertical="center"/>
    </xf>
    <xf numFmtId="4" fontId="7343" fillId="0" borderId="0" xfId="0" applyNumberFormat="1" applyFont="1" applyAlignment="1">
      <alignment horizontal="center" vertical="center"/>
    </xf>
    <xf numFmtId="164" fontId="7344" fillId="0" borderId="0" xfId="0" applyNumberFormat="1" applyFont="1" applyAlignment="1">
      <alignment horizontal="center" vertical="center"/>
    </xf>
    <xf numFmtId="4" fontId="7345" fillId="0" borderId="0" xfId="0" applyNumberFormat="1" applyFont="1" applyAlignment="1">
      <alignment horizontal="center" vertical="center"/>
    </xf>
    <xf numFmtId="164" fontId="7346" fillId="0" borderId="0" xfId="0" applyNumberFormat="1" applyFont="1" applyAlignment="1">
      <alignment horizontal="center" vertical="center"/>
    </xf>
    <xf numFmtId="4" fontId="7347" fillId="0" borderId="0" xfId="0" applyNumberFormat="1" applyFont="1" applyAlignment="1">
      <alignment horizontal="center" vertical="center"/>
    </xf>
    <xf numFmtId="164" fontId="7348" fillId="0" borderId="0" xfId="0" applyNumberFormat="1" applyFont="1" applyAlignment="1">
      <alignment horizontal="center" vertical="center"/>
    </xf>
    <xf numFmtId="4" fontId="7349" fillId="0" borderId="0" xfId="0" applyNumberFormat="1" applyFont="1" applyAlignment="1">
      <alignment horizontal="center" vertical="center"/>
    </xf>
    <xf numFmtId="164" fontId="7350" fillId="0" borderId="0" xfId="0" applyNumberFormat="1" applyFont="1" applyAlignment="1">
      <alignment horizontal="center" vertical="center"/>
    </xf>
    <xf numFmtId="4" fontId="7351" fillId="0" borderId="0" xfId="0" applyNumberFormat="1" applyFont="1" applyAlignment="1">
      <alignment horizontal="center" vertical="center"/>
    </xf>
    <xf numFmtId="164" fontId="7352" fillId="0" borderId="0" xfId="0" applyNumberFormat="1" applyFont="1" applyAlignment="1">
      <alignment horizontal="center" vertical="center"/>
    </xf>
    <xf numFmtId="0" fontId="7353" fillId="0" borderId="0" xfId="0" applyFont="1" applyAlignment="1">
      <alignment horizontal="center" vertical="center" wrapText="1"/>
    </xf>
    <xf numFmtId="4" fontId="7360" fillId="0" borderId="0" xfId="0" applyNumberFormat="1" applyFont="1" applyAlignment="1">
      <alignment horizontal="center" vertical="center"/>
    </xf>
    <xf numFmtId="164" fontId="7361" fillId="0" borderId="0" xfId="0" applyNumberFormat="1" applyFont="1" applyAlignment="1">
      <alignment horizontal="center" vertical="center"/>
    </xf>
    <xf numFmtId="4" fontId="7362" fillId="0" borderId="0" xfId="0" applyNumberFormat="1" applyFont="1" applyAlignment="1">
      <alignment horizontal="center" vertical="center"/>
    </xf>
    <xf numFmtId="164" fontId="7363" fillId="0" borderId="0" xfId="0" applyNumberFormat="1" applyFont="1" applyAlignment="1">
      <alignment horizontal="center" vertical="center"/>
    </xf>
    <xf numFmtId="4" fontId="7364" fillId="0" borderId="0" xfId="0" applyNumberFormat="1" applyFont="1" applyAlignment="1">
      <alignment horizontal="center" vertical="center"/>
    </xf>
    <xf numFmtId="164" fontId="7365" fillId="0" borderId="0" xfId="0" applyNumberFormat="1" applyFont="1" applyAlignment="1">
      <alignment horizontal="center" vertical="center"/>
    </xf>
    <xf numFmtId="4" fontId="7366" fillId="0" borderId="0" xfId="0" applyNumberFormat="1" applyFont="1" applyAlignment="1">
      <alignment horizontal="center" vertical="center"/>
    </xf>
    <xf numFmtId="164" fontId="7367" fillId="0" borderId="0" xfId="0" applyNumberFormat="1" applyFont="1" applyAlignment="1">
      <alignment horizontal="center" vertical="center"/>
    </xf>
    <xf numFmtId="4" fontId="7368" fillId="0" borderId="0" xfId="0" applyNumberFormat="1" applyFont="1" applyAlignment="1">
      <alignment horizontal="center" vertical="center"/>
    </xf>
    <xf numFmtId="164" fontId="7369" fillId="0" borderId="0" xfId="0" applyNumberFormat="1" applyFont="1" applyAlignment="1">
      <alignment horizontal="center" vertical="center"/>
    </xf>
    <xf numFmtId="4" fontId="7370" fillId="0" borderId="0" xfId="0" applyNumberFormat="1" applyFont="1" applyAlignment="1">
      <alignment horizontal="center" vertical="center"/>
    </xf>
    <xf numFmtId="164" fontId="7371" fillId="0" borderId="0" xfId="0" applyNumberFormat="1" applyFont="1" applyAlignment="1">
      <alignment horizontal="center" vertical="center"/>
    </xf>
    <xf numFmtId="4" fontId="7372" fillId="0" borderId="0" xfId="0" applyNumberFormat="1" applyFont="1" applyAlignment="1">
      <alignment horizontal="center" vertical="center"/>
    </xf>
    <xf numFmtId="164" fontId="7373" fillId="0" borderId="0" xfId="0" applyNumberFormat="1" applyFont="1" applyAlignment="1">
      <alignment horizontal="center" vertical="center"/>
    </xf>
    <xf numFmtId="4" fontId="7374" fillId="0" borderId="0" xfId="0" applyNumberFormat="1" applyFont="1" applyAlignment="1">
      <alignment horizontal="center" vertical="center"/>
    </xf>
    <xf numFmtId="164" fontId="7375" fillId="0" borderId="0" xfId="0" applyNumberFormat="1" applyFont="1" applyAlignment="1">
      <alignment horizontal="center" vertical="center"/>
    </xf>
    <xf numFmtId="4" fontId="7376" fillId="0" borderId="0" xfId="0" applyNumberFormat="1" applyFont="1" applyAlignment="1">
      <alignment horizontal="center" vertical="center"/>
    </xf>
    <xf numFmtId="164" fontId="7377" fillId="0" borderId="0" xfId="0" applyNumberFormat="1" applyFont="1" applyAlignment="1">
      <alignment horizontal="center" vertical="center"/>
    </xf>
    <xf numFmtId="4" fontId="7378" fillId="0" borderId="0" xfId="0" applyNumberFormat="1" applyFont="1" applyAlignment="1">
      <alignment horizontal="center" vertical="center"/>
    </xf>
    <xf numFmtId="164" fontId="7379" fillId="0" borderId="0" xfId="0" applyNumberFormat="1" applyFont="1" applyAlignment="1">
      <alignment horizontal="center" vertical="center"/>
    </xf>
    <xf numFmtId="4" fontId="7380" fillId="0" borderId="0" xfId="0" applyNumberFormat="1" applyFont="1" applyAlignment="1">
      <alignment horizontal="center" vertical="center"/>
    </xf>
    <xf numFmtId="164" fontId="7381" fillId="0" borderId="0" xfId="0" applyNumberFormat="1" applyFont="1" applyAlignment="1">
      <alignment horizontal="center" vertical="center"/>
    </xf>
    <xf numFmtId="4" fontId="7382" fillId="0" borderId="0" xfId="0" applyNumberFormat="1" applyFont="1" applyAlignment="1">
      <alignment horizontal="center" vertical="center"/>
    </xf>
    <xf numFmtId="164" fontId="7383" fillId="0" borderId="0" xfId="0" applyNumberFormat="1" applyFont="1" applyAlignment="1">
      <alignment horizontal="center" vertical="center"/>
    </xf>
    <xf numFmtId="4" fontId="7384" fillId="0" borderId="0" xfId="0" applyNumberFormat="1" applyFont="1" applyAlignment="1">
      <alignment horizontal="center" vertical="center"/>
    </xf>
    <xf numFmtId="164" fontId="7385" fillId="0" borderId="0" xfId="0" applyNumberFormat="1" applyFont="1" applyAlignment="1">
      <alignment horizontal="center" vertical="center"/>
    </xf>
    <xf numFmtId="4" fontId="7386" fillId="0" borderId="0" xfId="0" applyNumberFormat="1" applyFont="1" applyAlignment="1">
      <alignment horizontal="center" vertical="center"/>
    </xf>
    <xf numFmtId="164" fontId="7387" fillId="0" borderId="0" xfId="0" applyNumberFormat="1" applyFont="1" applyAlignment="1">
      <alignment horizontal="center" vertical="center"/>
    </xf>
    <xf numFmtId="4" fontId="7388" fillId="0" borderId="0" xfId="0" applyNumberFormat="1" applyFont="1" applyAlignment="1">
      <alignment horizontal="center" vertical="center"/>
    </xf>
    <xf numFmtId="164" fontId="7389" fillId="0" borderId="0" xfId="0" applyNumberFormat="1" applyFont="1" applyAlignment="1">
      <alignment horizontal="center" vertical="center"/>
    </xf>
    <xf numFmtId="4" fontId="7390" fillId="0" borderId="0" xfId="0" applyNumberFormat="1" applyFont="1" applyAlignment="1">
      <alignment horizontal="center" vertical="center"/>
    </xf>
    <xf numFmtId="164" fontId="7391" fillId="0" borderId="0" xfId="0" applyNumberFormat="1" applyFont="1" applyAlignment="1">
      <alignment horizontal="center" vertical="center"/>
    </xf>
    <xf numFmtId="4" fontId="7392" fillId="0" borderId="0" xfId="0" applyNumberFormat="1" applyFont="1" applyAlignment="1">
      <alignment horizontal="center" vertical="center"/>
    </xf>
    <xf numFmtId="164" fontId="7393" fillId="0" borderId="0" xfId="0" applyNumberFormat="1" applyFont="1" applyAlignment="1">
      <alignment horizontal="center" vertical="center"/>
    </xf>
    <xf numFmtId="4" fontId="7394" fillId="0" borderId="0" xfId="0" applyNumberFormat="1" applyFont="1" applyAlignment="1">
      <alignment horizontal="center" vertical="center"/>
    </xf>
    <xf numFmtId="164" fontId="7395" fillId="0" borderId="0" xfId="0" applyNumberFormat="1" applyFont="1" applyAlignment="1">
      <alignment horizontal="center" vertical="center"/>
    </xf>
    <xf numFmtId="4" fontId="7396" fillId="0" borderId="0" xfId="0" applyNumberFormat="1" applyFont="1" applyAlignment="1">
      <alignment horizontal="center" vertical="center"/>
    </xf>
    <xf numFmtId="164" fontId="7397" fillId="0" borderId="0" xfId="0" applyNumberFormat="1" applyFont="1" applyAlignment="1">
      <alignment horizontal="center" vertical="center"/>
    </xf>
    <xf numFmtId="4" fontId="7398" fillId="0" borderId="0" xfId="0" applyNumberFormat="1" applyFont="1" applyAlignment="1">
      <alignment horizontal="center" vertical="center"/>
    </xf>
    <xf numFmtId="164" fontId="7399" fillId="0" borderId="0" xfId="0" applyNumberFormat="1" applyFont="1" applyAlignment="1">
      <alignment horizontal="center" vertical="center"/>
    </xf>
    <xf numFmtId="4" fontId="7400" fillId="0" borderId="0" xfId="0" applyNumberFormat="1" applyFont="1" applyAlignment="1">
      <alignment horizontal="center" vertical="center"/>
    </xf>
    <xf numFmtId="164" fontId="7401" fillId="0" borderId="0" xfId="0" applyNumberFormat="1" applyFont="1" applyAlignment="1">
      <alignment horizontal="center" vertical="center"/>
    </xf>
    <xf numFmtId="4" fontId="7402" fillId="0" borderId="0" xfId="0" applyNumberFormat="1" applyFont="1" applyAlignment="1">
      <alignment horizontal="center" vertical="center"/>
    </xf>
    <xf numFmtId="164" fontId="7403" fillId="0" borderId="0" xfId="0" applyNumberFormat="1" applyFont="1" applyAlignment="1">
      <alignment horizontal="center" vertical="center"/>
    </xf>
    <xf numFmtId="4" fontId="7404" fillId="0" borderId="0" xfId="0" applyNumberFormat="1" applyFont="1" applyAlignment="1">
      <alignment horizontal="center" vertical="center"/>
    </xf>
    <xf numFmtId="164" fontId="7405" fillId="0" borderId="0" xfId="0" applyNumberFormat="1" applyFont="1" applyAlignment="1">
      <alignment horizontal="center" vertical="center"/>
    </xf>
    <xf numFmtId="4" fontId="7406" fillId="0" borderId="0" xfId="0" applyNumberFormat="1" applyFont="1" applyAlignment="1">
      <alignment horizontal="center" vertical="center"/>
    </xf>
    <xf numFmtId="164" fontId="7407" fillId="0" borderId="0" xfId="0" applyNumberFormat="1" applyFont="1" applyAlignment="1">
      <alignment horizontal="center" vertical="center"/>
    </xf>
    <xf numFmtId="4" fontId="7408" fillId="0" borderId="0" xfId="0" applyNumberFormat="1" applyFont="1" applyAlignment="1">
      <alignment horizontal="center" vertical="center"/>
    </xf>
    <xf numFmtId="164" fontId="7409" fillId="0" borderId="0" xfId="0" applyNumberFormat="1" applyFont="1" applyAlignment="1">
      <alignment horizontal="center" vertical="center"/>
    </xf>
    <xf numFmtId="0" fontId="7410" fillId="0" borderId="0" xfId="0" applyFont="1" applyAlignment="1">
      <alignment horizontal="center" vertical="center" wrapText="1"/>
    </xf>
    <xf numFmtId="4" fontId="7417" fillId="0" borderId="0" xfId="0" applyNumberFormat="1" applyFont="1" applyAlignment="1">
      <alignment horizontal="center" vertical="center"/>
    </xf>
    <xf numFmtId="164" fontId="7418" fillId="0" borderId="0" xfId="0" applyNumberFormat="1" applyFont="1" applyAlignment="1">
      <alignment horizontal="center" vertical="center"/>
    </xf>
    <xf numFmtId="4" fontId="7419" fillId="0" borderId="0" xfId="0" applyNumberFormat="1" applyFont="1" applyAlignment="1">
      <alignment horizontal="center" vertical="center"/>
    </xf>
    <xf numFmtId="164" fontId="7420" fillId="0" borderId="0" xfId="0" applyNumberFormat="1" applyFont="1" applyAlignment="1">
      <alignment horizontal="center" vertical="center"/>
    </xf>
    <xf numFmtId="4" fontId="7421" fillId="0" borderId="0" xfId="0" applyNumberFormat="1" applyFont="1" applyAlignment="1">
      <alignment horizontal="center" vertical="center"/>
    </xf>
    <xf numFmtId="164" fontId="7422" fillId="0" borderId="0" xfId="0" applyNumberFormat="1" applyFont="1" applyAlignment="1">
      <alignment horizontal="center" vertical="center"/>
    </xf>
    <xf numFmtId="4" fontId="7423" fillId="0" borderId="0" xfId="0" applyNumberFormat="1" applyFont="1" applyAlignment="1">
      <alignment horizontal="center" vertical="center"/>
    </xf>
    <xf numFmtId="164" fontId="7424" fillId="0" borderId="0" xfId="0" applyNumberFormat="1" applyFont="1" applyAlignment="1">
      <alignment horizontal="center" vertical="center"/>
    </xf>
    <xf numFmtId="4" fontId="7425" fillId="0" borderId="0" xfId="0" applyNumberFormat="1" applyFont="1" applyAlignment="1">
      <alignment horizontal="center" vertical="center"/>
    </xf>
    <xf numFmtId="164" fontId="7426" fillId="0" borderId="0" xfId="0" applyNumberFormat="1" applyFont="1" applyAlignment="1">
      <alignment horizontal="center" vertical="center"/>
    </xf>
    <xf numFmtId="4" fontId="7427" fillId="0" borderId="0" xfId="0" applyNumberFormat="1" applyFont="1" applyAlignment="1">
      <alignment horizontal="center" vertical="center"/>
    </xf>
    <xf numFmtId="164" fontId="7428" fillId="0" borderId="0" xfId="0" applyNumberFormat="1" applyFont="1" applyAlignment="1">
      <alignment horizontal="center" vertical="center"/>
    </xf>
    <xf numFmtId="4" fontId="7429" fillId="0" borderId="0" xfId="0" applyNumberFormat="1" applyFont="1" applyAlignment="1">
      <alignment horizontal="center" vertical="center"/>
    </xf>
    <xf numFmtId="164" fontId="7430" fillId="0" borderId="0" xfId="0" applyNumberFormat="1" applyFont="1" applyAlignment="1">
      <alignment horizontal="center" vertical="center"/>
    </xf>
    <xf numFmtId="4" fontId="7431" fillId="0" borderId="0" xfId="0" applyNumberFormat="1" applyFont="1" applyAlignment="1">
      <alignment horizontal="center" vertical="center"/>
    </xf>
    <xf numFmtId="164" fontId="7432" fillId="0" borderId="0" xfId="0" applyNumberFormat="1" applyFont="1" applyAlignment="1">
      <alignment horizontal="center" vertical="center"/>
    </xf>
    <xf numFmtId="4" fontId="7433" fillId="0" borderId="0" xfId="0" applyNumberFormat="1" applyFont="1" applyAlignment="1">
      <alignment horizontal="center" vertical="center"/>
    </xf>
    <xf numFmtId="164" fontId="7434" fillId="0" borderId="0" xfId="0" applyNumberFormat="1" applyFont="1" applyAlignment="1">
      <alignment horizontal="center" vertical="center"/>
    </xf>
    <xf numFmtId="4" fontId="7435" fillId="0" borderId="0" xfId="0" applyNumberFormat="1" applyFont="1" applyAlignment="1">
      <alignment horizontal="center" vertical="center"/>
    </xf>
    <xf numFmtId="164" fontId="7436" fillId="0" borderId="0" xfId="0" applyNumberFormat="1" applyFont="1" applyAlignment="1">
      <alignment horizontal="center" vertical="center"/>
    </xf>
    <xf numFmtId="4" fontId="7437" fillId="0" borderId="0" xfId="0" applyNumberFormat="1" applyFont="1" applyAlignment="1">
      <alignment horizontal="center" vertical="center"/>
    </xf>
    <xf numFmtId="164" fontId="7438" fillId="0" borderId="0" xfId="0" applyNumberFormat="1" applyFont="1" applyAlignment="1">
      <alignment horizontal="center" vertical="center"/>
    </xf>
    <xf numFmtId="4" fontId="7439" fillId="0" borderId="0" xfId="0" applyNumberFormat="1" applyFont="1" applyAlignment="1">
      <alignment horizontal="center" vertical="center"/>
    </xf>
    <xf numFmtId="164" fontId="7440" fillId="0" borderId="0" xfId="0" applyNumberFormat="1" applyFont="1" applyAlignment="1">
      <alignment horizontal="center" vertical="center"/>
    </xf>
    <xf numFmtId="4" fontId="7441" fillId="0" borderId="0" xfId="0" applyNumberFormat="1" applyFont="1" applyAlignment="1">
      <alignment horizontal="center" vertical="center"/>
    </xf>
    <xf numFmtId="164" fontId="7442" fillId="0" borderId="0" xfId="0" applyNumberFormat="1" applyFont="1" applyAlignment="1">
      <alignment horizontal="center" vertical="center"/>
    </xf>
    <xf numFmtId="4" fontId="7443" fillId="0" borderId="0" xfId="0" applyNumberFormat="1" applyFont="1" applyAlignment="1">
      <alignment horizontal="center" vertical="center"/>
    </xf>
    <xf numFmtId="164" fontId="7444" fillId="0" borderId="0" xfId="0" applyNumberFormat="1" applyFont="1" applyAlignment="1">
      <alignment horizontal="center" vertical="center"/>
    </xf>
    <xf numFmtId="4" fontId="7445" fillId="0" borderId="0" xfId="0" applyNumberFormat="1" applyFont="1" applyAlignment="1">
      <alignment horizontal="center" vertical="center"/>
    </xf>
    <xf numFmtId="164" fontId="7446" fillId="0" borderId="0" xfId="0" applyNumberFormat="1" applyFont="1" applyAlignment="1">
      <alignment horizontal="center" vertical="center"/>
    </xf>
    <xf numFmtId="4" fontId="7447" fillId="0" borderId="0" xfId="0" applyNumberFormat="1" applyFont="1" applyAlignment="1">
      <alignment horizontal="center" vertical="center"/>
    </xf>
    <xf numFmtId="164" fontId="7448" fillId="0" borderId="0" xfId="0" applyNumberFormat="1" applyFont="1" applyAlignment="1">
      <alignment horizontal="center" vertical="center"/>
    </xf>
    <xf numFmtId="4" fontId="7449" fillId="0" borderId="0" xfId="0" applyNumberFormat="1" applyFont="1" applyAlignment="1">
      <alignment horizontal="center" vertical="center"/>
    </xf>
    <xf numFmtId="164" fontId="7450" fillId="0" borderId="0" xfId="0" applyNumberFormat="1" applyFont="1" applyAlignment="1">
      <alignment horizontal="center" vertical="center"/>
    </xf>
    <xf numFmtId="4" fontId="7451" fillId="0" borderId="0" xfId="0" applyNumberFormat="1" applyFont="1" applyAlignment="1">
      <alignment horizontal="center" vertical="center"/>
    </xf>
    <xf numFmtId="164" fontId="7452" fillId="0" borderId="0" xfId="0" applyNumberFormat="1" applyFont="1" applyAlignment="1">
      <alignment horizontal="center" vertical="center"/>
    </xf>
    <xf numFmtId="4" fontId="7453" fillId="0" borderId="0" xfId="0" applyNumberFormat="1" applyFont="1" applyAlignment="1">
      <alignment horizontal="center" vertical="center"/>
    </xf>
    <xf numFmtId="164" fontId="7454" fillId="0" borderId="0" xfId="0" applyNumberFormat="1" applyFont="1" applyAlignment="1">
      <alignment horizontal="center" vertical="center"/>
    </xf>
    <xf numFmtId="4" fontId="7455" fillId="0" borderId="0" xfId="0" applyNumberFormat="1" applyFont="1" applyAlignment="1">
      <alignment horizontal="center" vertical="center"/>
    </xf>
    <xf numFmtId="164" fontId="7456" fillId="0" borderId="0" xfId="0" applyNumberFormat="1" applyFont="1" applyAlignment="1">
      <alignment horizontal="center" vertical="center"/>
    </xf>
    <xf numFmtId="4" fontId="7457" fillId="0" borderId="0" xfId="0" applyNumberFormat="1" applyFont="1" applyAlignment="1">
      <alignment horizontal="center" vertical="center"/>
    </xf>
    <xf numFmtId="164" fontId="7458" fillId="0" borderId="0" xfId="0" applyNumberFormat="1" applyFont="1" applyAlignment="1">
      <alignment horizontal="center" vertical="center"/>
    </xf>
    <xf numFmtId="4" fontId="7459" fillId="0" borderId="0" xfId="0" applyNumberFormat="1" applyFont="1" applyAlignment="1">
      <alignment horizontal="center" vertical="center"/>
    </xf>
    <xf numFmtId="164" fontId="7460" fillId="0" borderId="0" xfId="0" applyNumberFormat="1" applyFont="1" applyAlignment="1">
      <alignment horizontal="center" vertical="center"/>
    </xf>
    <xf numFmtId="4" fontId="7461" fillId="0" borderId="0" xfId="0" applyNumberFormat="1" applyFont="1" applyAlignment="1">
      <alignment horizontal="center" vertical="center"/>
    </xf>
    <xf numFmtId="164" fontId="7462" fillId="0" borderId="0" xfId="0" applyNumberFormat="1" applyFont="1" applyAlignment="1">
      <alignment horizontal="center" vertical="center"/>
    </xf>
    <xf numFmtId="4" fontId="7463" fillId="0" borderId="0" xfId="0" applyNumberFormat="1" applyFont="1" applyAlignment="1">
      <alignment horizontal="center" vertical="center"/>
    </xf>
    <xf numFmtId="164" fontId="7464" fillId="0" borderId="0" xfId="0" applyNumberFormat="1" applyFont="1" applyAlignment="1">
      <alignment horizontal="center" vertical="center"/>
    </xf>
    <xf numFmtId="4" fontId="7465" fillId="0" borderId="0" xfId="0" applyNumberFormat="1" applyFont="1" applyAlignment="1">
      <alignment horizontal="center" vertical="center"/>
    </xf>
    <xf numFmtId="164" fontId="7466" fillId="0" borderId="0" xfId="0" applyNumberFormat="1" applyFont="1" applyAlignment="1">
      <alignment horizontal="center" vertical="center"/>
    </xf>
    <xf numFmtId="0" fontId="7467" fillId="0" borderId="0" xfId="0" applyFont="1" applyAlignment="1">
      <alignment horizontal="center" vertical="center" wrapText="1"/>
    </xf>
    <xf numFmtId="4" fontId="7474" fillId="0" borderId="0" xfId="0" applyNumberFormat="1" applyFont="1" applyAlignment="1">
      <alignment horizontal="center" vertical="center"/>
    </xf>
    <xf numFmtId="164" fontId="7475" fillId="0" borderId="0" xfId="0" applyNumberFormat="1" applyFont="1" applyAlignment="1">
      <alignment horizontal="center" vertical="center"/>
    </xf>
    <xf numFmtId="4" fontId="7476" fillId="0" borderId="0" xfId="0" applyNumberFormat="1" applyFont="1" applyAlignment="1">
      <alignment horizontal="center" vertical="center"/>
    </xf>
    <xf numFmtId="164" fontId="7477" fillId="0" borderId="0" xfId="0" applyNumberFormat="1" applyFont="1" applyAlignment="1">
      <alignment horizontal="center" vertical="center"/>
    </xf>
    <xf numFmtId="4" fontId="7478" fillId="0" borderId="0" xfId="0" applyNumberFormat="1" applyFont="1" applyAlignment="1">
      <alignment horizontal="center" vertical="center"/>
    </xf>
    <xf numFmtId="164" fontId="7479" fillId="0" borderId="0" xfId="0" applyNumberFormat="1" applyFont="1" applyAlignment="1">
      <alignment horizontal="center" vertical="center"/>
    </xf>
    <xf numFmtId="4" fontId="7480" fillId="0" borderId="0" xfId="0" applyNumberFormat="1" applyFont="1" applyAlignment="1">
      <alignment horizontal="center" vertical="center"/>
    </xf>
    <xf numFmtId="164" fontId="7481" fillId="0" borderId="0" xfId="0" applyNumberFormat="1" applyFont="1" applyAlignment="1">
      <alignment horizontal="center" vertical="center"/>
    </xf>
    <xf numFmtId="4" fontId="7482" fillId="0" borderId="0" xfId="0" applyNumberFormat="1" applyFont="1" applyAlignment="1">
      <alignment horizontal="center" vertical="center"/>
    </xf>
    <xf numFmtId="164" fontId="7483" fillId="0" borderId="0" xfId="0" applyNumberFormat="1" applyFont="1" applyAlignment="1">
      <alignment horizontal="center" vertical="center"/>
    </xf>
    <xf numFmtId="4" fontId="7484" fillId="0" borderId="0" xfId="0" applyNumberFormat="1" applyFont="1" applyAlignment="1">
      <alignment horizontal="center" vertical="center"/>
    </xf>
    <xf numFmtId="164" fontId="7485" fillId="0" borderId="0" xfId="0" applyNumberFormat="1" applyFont="1" applyAlignment="1">
      <alignment horizontal="center" vertical="center"/>
    </xf>
    <xf numFmtId="4" fontId="7486" fillId="0" borderId="0" xfId="0" applyNumberFormat="1" applyFont="1" applyAlignment="1">
      <alignment horizontal="center" vertical="center"/>
    </xf>
    <xf numFmtId="164" fontId="7487" fillId="0" borderId="0" xfId="0" applyNumberFormat="1" applyFont="1" applyAlignment="1">
      <alignment horizontal="center" vertical="center"/>
    </xf>
    <xf numFmtId="4" fontId="7488" fillId="0" borderId="0" xfId="0" applyNumberFormat="1" applyFont="1" applyAlignment="1">
      <alignment horizontal="center" vertical="center"/>
    </xf>
    <xf numFmtId="164" fontId="7489" fillId="0" borderId="0" xfId="0" applyNumberFormat="1" applyFont="1" applyAlignment="1">
      <alignment horizontal="center" vertical="center"/>
    </xf>
    <xf numFmtId="4" fontId="7490" fillId="0" borderId="0" xfId="0" applyNumberFormat="1" applyFont="1" applyAlignment="1">
      <alignment horizontal="center" vertical="center"/>
    </xf>
    <xf numFmtId="164" fontId="7491" fillId="0" borderId="0" xfId="0" applyNumberFormat="1" applyFont="1" applyAlignment="1">
      <alignment horizontal="center" vertical="center"/>
    </xf>
    <xf numFmtId="4" fontId="7492" fillId="0" borderId="0" xfId="0" applyNumberFormat="1" applyFont="1" applyAlignment="1">
      <alignment horizontal="center" vertical="center"/>
    </xf>
    <xf numFmtId="164" fontId="7493" fillId="0" borderId="0" xfId="0" applyNumberFormat="1" applyFont="1" applyAlignment="1">
      <alignment horizontal="center" vertical="center"/>
    </xf>
    <xf numFmtId="4" fontId="7494" fillId="0" borderId="0" xfId="0" applyNumberFormat="1" applyFont="1" applyAlignment="1">
      <alignment horizontal="center" vertical="center"/>
    </xf>
    <xf numFmtId="164" fontId="7495" fillId="0" borderId="0" xfId="0" applyNumberFormat="1" applyFont="1" applyAlignment="1">
      <alignment horizontal="center" vertical="center"/>
    </xf>
    <xf numFmtId="4" fontId="7496" fillId="0" borderId="0" xfId="0" applyNumberFormat="1" applyFont="1" applyAlignment="1">
      <alignment horizontal="center" vertical="center"/>
    </xf>
    <xf numFmtId="164" fontId="7497" fillId="0" borderId="0" xfId="0" applyNumberFormat="1" applyFont="1" applyAlignment="1">
      <alignment horizontal="center" vertical="center"/>
    </xf>
    <xf numFmtId="4" fontId="7498" fillId="0" borderId="0" xfId="0" applyNumberFormat="1" applyFont="1" applyAlignment="1">
      <alignment horizontal="center" vertical="center"/>
    </xf>
    <xf numFmtId="164" fontId="7499" fillId="0" borderId="0" xfId="0" applyNumberFormat="1" applyFont="1" applyAlignment="1">
      <alignment horizontal="center" vertical="center"/>
    </xf>
    <xf numFmtId="4" fontId="7500" fillId="0" borderId="0" xfId="0" applyNumberFormat="1" applyFont="1" applyAlignment="1">
      <alignment horizontal="center" vertical="center"/>
    </xf>
    <xf numFmtId="164" fontId="7501" fillId="0" borderId="0" xfId="0" applyNumberFormat="1" applyFont="1" applyAlignment="1">
      <alignment horizontal="center" vertical="center"/>
    </xf>
    <xf numFmtId="4" fontId="7502" fillId="0" borderId="0" xfId="0" applyNumberFormat="1" applyFont="1" applyAlignment="1">
      <alignment horizontal="center" vertical="center"/>
    </xf>
    <xf numFmtId="164" fontId="7503" fillId="0" borderId="0" xfId="0" applyNumberFormat="1" applyFont="1" applyAlignment="1">
      <alignment horizontal="center" vertical="center"/>
    </xf>
    <xf numFmtId="4" fontId="7504" fillId="0" borderId="0" xfId="0" applyNumberFormat="1" applyFont="1" applyAlignment="1">
      <alignment horizontal="center" vertical="center"/>
    </xf>
    <xf numFmtId="164" fontId="7505" fillId="0" borderId="0" xfId="0" applyNumberFormat="1" applyFont="1" applyAlignment="1">
      <alignment horizontal="center" vertical="center"/>
    </xf>
    <xf numFmtId="4" fontId="7506" fillId="0" borderId="0" xfId="0" applyNumberFormat="1" applyFont="1" applyAlignment="1">
      <alignment horizontal="center" vertical="center"/>
    </xf>
    <xf numFmtId="164" fontId="7507" fillId="0" borderId="0" xfId="0" applyNumberFormat="1" applyFont="1" applyAlignment="1">
      <alignment horizontal="center" vertical="center"/>
    </xf>
    <xf numFmtId="4" fontId="7508" fillId="0" borderId="0" xfId="0" applyNumberFormat="1" applyFont="1" applyAlignment="1">
      <alignment horizontal="center" vertical="center"/>
    </xf>
    <xf numFmtId="164" fontId="7509" fillId="0" borderId="0" xfId="0" applyNumberFormat="1" applyFont="1" applyAlignment="1">
      <alignment horizontal="center" vertical="center"/>
    </xf>
    <xf numFmtId="4" fontId="7510" fillId="0" borderId="0" xfId="0" applyNumberFormat="1" applyFont="1" applyAlignment="1">
      <alignment horizontal="center" vertical="center"/>
    </xf>
    <xf numFmtId="164" fontId="7511" fillId="0" borderId="0" xfId="0" applyNumberFormat="1" applyFont="1" applyAlignment="1">
      <alignment horizontal="center" vertical="center"/>
    </xf>
    <xf numFmtId="4" fontId="7512" fillId="0" borderId="0" xfId="0" applyNumberFormat="1" applyFont="1" applyAlignment="1">
      <alignment horizontal="center" vertical="center"/>
    </xf>
    <xf numFmtId="164" fontId="7513" fillId="0" borderId="0" xfId="0" applyNumberFormat="1" applyFont="1" applyAlignment="1">
      <alignment horizontal="center" vertical="center"/>
    </xf>
    <xf numFmtId="4" fontId="7514" fillId="0" borderId="0" xfId="0" applyNumberFormat="1" applyFont="1" applyAlignment="1">
      <alignment horizontal="center" vertical="center"/>
    </xf>
    <xf numFmtId="164" fontId="7515" fillId="0" borderId="0" xfId="0" applyNumberFormat="1" applyFont="1" applyAlignment="1">
      <alignment horizontal="center" vertical="center"/>
    </xf>
    <xf numFmtId="4" fontId="7516" fillId="0" borderId="0" xfId="0" applyNumberFormat="1" applyFont="1" applyAlignment="1">
      <alignment horizontal="center" vertical="center"/>
    </xf>
    <xf numFmtId="164" fontId="7517" fillId="0" borderId="0" xfId="0" applyNumberFormat="1" applyFont="1" applyAlignment="1">
      <alignment horizontal="center" vertical="center"/>
    </xf>
    <xf numFmtId="4" fontId="7518" fillId="0" borderId="0" xfId="0" applyNumberFormat="1" applyFont="1" applyAlignment="1">
      <alignment horizontal="center" vertical="center"/>
    </xf>
    <xf numFmtId="164" fontId="7519" fillId="0" borderId="0" xfId="0" applyNumberFormat="1" applyFont="1" applyAlignment="1">
      <alignment horizontal="center" vertical="center"/>
    </xf>
    <xf numFmtId="4" fontId="7520" fillId="0" borderId="0" xfId="0" applyNumberFormat="1" applyFont="1" applyAlignment="1">
      <alignment horizontal="center" vertical="center"/>
    </xf>
    <xf numFmtId="164" fontId="7521" fillId="0" borderId="0" xfId="0" applyNumberFormat="1" applyFont="1" applyAlignment="1">
      <alignment horizontal="center" vertical="center"/>
    </xf>
    <xf numFmtId="4" fontId="7522" fillId="0" borderId="0" xfId="0" applyNumberFormat="1" applyFont="1" applyAlignment="1">
      <alignment horizontal="center" vertical="center"/>
    </xf>
    <xf numFmtId="164" fontId="7523" fillId="0" borderId="0" xfId="0" applyNumberFormat="1" applyFont="1" applyAlignment="1">
      <alignment horizontal="center" vertical="center"/>
    </xf>
    <xf numFmtId="0" fontId="7524" fillId="0" borderId="0" xfId="0" applyFont="1" applyAlignment="1">
      <alignment horizontal="center" vertical="center" wrapText="1"/>
    </xf>
    <xf numFmtId="4" fontId="7531" fillId="0" borderId="0" xfId="0" applyNumberFormat="1" applyFont="1" applyAlignment="1">
      <alignment horizontal="center" vertical="center"/>
    </xf>
    <xf numFmtId="164" fontId="7532" fillId="0" borderId="0" xfId="0" applyNumberFormat="1" applyFont="1" applyAlignment="1">
      <alignment horizontal="center" vertical="center"/>
    </xf>
    <xf numFmtId="4" fontId="7533" fillId="0" borderId="0" xfId="0" applyNumberFormat="1" applyFont="1" applyAlignment="1">
      <alignment horizontal="center" vertical="center"/>
    </xf>
    <xf numFmtId="164" fontId="7534" fillId="0" borderId="0" xfId="0" applyNumberFormat="1" applyFont="1" applyAlignment="1">
      <alignment horizontal="center" vertical="center"/>
    </xf>
    <xf numFmtId="4" fontId="7535" fillId="0" borderId="0" xfId="0" applyNumberFormat="1" applyFont="1" applyAlignment="1">
      <alignment horizontal="center" vertical="center"/>
    </xf>
    <xf numFmtId="164" fontId="7536" fillId="0" borderId="0" xfId="0" applyNumberFormat="1" applyFont="1" applyAlignment="1">
      <alignment horizontal="center" vertical="center"/>
    </xf>
    <xf numFmtId="4" fontId="7537" fillId="0" borderId="0" xfId="0" applyNumberFormat="1" applyFont="1" applyAlignment="1">
      <alignment horizontal="center" vertical="center"/>
    </xf>
    <xf numFmtId="164" fontId="7538" fillId="0" borderId="0" xfId="0" applyNumberFormat="1" applyFont="1" applyAlignment="1">
      <alignment horizontal="center" vertical="center"/>
    </xf>
    <xf numFmtId="4" fontId="7539" fillId="0" borderId="0" xfId="0" applyNumberFormat="1" applyFont="1" applyAlignment="1">
      <alignment horizontal="center" vertical="center"/>
    </xf>
    <xf numFmtId="164" fontId="7540" fillId="0" borderId="0" xfId="0" applyNumberFormat="1" applyFont="1" applyAlignment="1">
      <alignment horizontal="center" vertical="center"/>
    </xf>
    <xf numFmtId="4" fontId="7541" fillId="0" borderId="0" xfId="0" applyNumberFormat="1" applyFont="1" applyAlignment="1">
      <alignment horizontal="center" vertical="center"/>
    </xf>
    <xf numFmtId="164" fontId="7542" fillId="0" borderId="0" xfId="0" applyNumberFormat="1" applyFont="1" applyAlignment="1">
      <alignment horizontal="center" vertical="center"/>
    </xf>
    <xf numFmtId="4" fontId="7543" fillId="0" borderId="0" xfId="0" applyNumberFormat="1" applyFont="1" applyAlignment="1">
      <alignment horizontal="center" vertical="center"/>
    </xf>
    <xf numFmtId="164" fontId="7544" fillId="0" borderId="0" xfId="0" applyNumberFormat="1" applyFont="1" applyAlignment="1">
      <alignment horizontal="center" vertical="center"/>
    </xf>
    <xf numFmtId="4" fontId="7545" fillId="0" borderId="0" xfId="0" applyNumberFormat="1" applyFont="1" applyAlignment="1">
      <alignment horizontal="center" vertical="center"/>
    </xf>
    <xf numFmtId="164" fontId="7546" fillId="0" borderId="0" xfId="0" applyNumberFormat="1" applyFont="1" applyAlignment="1">
      <alignment horizontal="center" vertical="center"/>
    </xf>
    <xf numFmtId="4" fontId="7547" fillId="0" borderId="0" xfId="0" applyNumberFormat="1" applyFont="1" applyAlignment="1">
      <alignment horizontal="center" vertical="center"/>
    </xf>
    <xf numFmtId="164" fontId="7548" fillId="0" borderId="0" xfId="0" applyNumberFormat="1" applyFont="1" applyAlignment="1">
      <alignment horizontal="center" vertical="center"/>
    </xf>
    <xf numFmtId="4" fontId="7549" fillId="0" borderId="0" xfId="0" applyNumberFormat="1" applyFont="1" applyAlignment="1">
      <alignment horizontal="center" vertical="center"/>
    </xf>
    <xf numFmtId="164" fontId="7550" fillId="0" borderId="0" xfId="0" applyNumberFormat="1" applyFont="1" applyAlignment="1">
      <alignment horizontal="center" vertical="center"/>
    </xf>
    <xf numFmtId="4" fontId="7551" fillId="0" borderId="0" xfId="0" applyNumberFormat="1" applyFont="1" applyAlignment="1">
      <alignment horizontal="center" vertical="center"/>
    </xf>
    <xf numFmtId="164" fontId="7552" fillId="0" borderId="0" xfId="0" applyNumberFormat="1" applyFont="1" applyAlignment="1">
      <alignment horizontal="center" vertical="center"/>
    </xf>
    <xf numFmtId="4" fontId="7553" fillId="0" borderId="0" xfId="0" applyNumberFormat="1" applyFont="1" applyAlignment="1">
      <alignment horizontal="center" vertical="center"/>
    </xf>
    <xf numFmtId="164" fontId="7554" fillId="0" borderId="0" xfId="0" applyNumberFormat="1" applyFont="1" applyAlignment="1">
      <alignment horizontal="center" vertical="center"/>
    </xf>
    <xf numFmtId="4" fontId="7555" fillId="0" borderId="0" xfId="0" applyNumberFormat="1" applyFont="1" applyAlignment="1">
      <alignment horizontal="center" vertical="center"/>
    </xf>
    <xf numFmtId="164" fontId="7556" fillId="0" borderId="0" xfId="0" applyNumberFormat="1" applyFont="1" applyAlignment="1">
      <alignment horizontal="center" vertical="center"/>
    </xf>
    <xf numFmtId="4" fontId="7557" fillId="0" borderId="0" xfId="0" applyNumberFormat="1" applyFont="1" applyAlignment="1">
      <alignment horizontal="center" vertical="center"/>
    </xf>
    <xf numFmtId="164" fontId="7558" fillId="0" borderId="0" xfId="0" applyNumberFormat="1" applyFont="1" applyAlignment="1">
      <alignment horizontal="center" vertical="center"/>
    </xf>
    <xf numFmtId="4" fontId="7559" fillId="0" borderId="0" xfId="0" applyNumberFormat="1" applyFont="1" applyAlignment="1">
      <alignment horizontal="center" vertical="center"/>
    </xf>
    <xf numFmtId="164" fontId="7560" fillId="0" borderId="0" xfId="0" applyNumberFormat="1" applyFont="1" applyAlignment="1">
      <alignment horizontal="center" vertical="center"/>
    </xf>
    <xf numFmtId="4" fontId="7561" fillId="0" borderId="0" xfId="0" applyNumberFormat="1" applyFont="1" applyAlignment="1">
      <alignment horizontal="center" vertical="center"/>
    </xf>
    <xf numFmtId="164" fontId="7562" fillId="0" borderId="0" xfId="0" applyNumberFormat="1" applyFont="1" applyAlignment="1">
      <alignment horizontal="center" vertical="center"/>
    </xf>
    <xf numFmtId="4" fontId="7563" fillId="0" borderId="0" xfId="0" applyNumberFormat="1" applyFont="1" applyAlignment="1">
      <alignment horizontal="center" vertical="center"/>
    </xf>
    <xf numFmtId="164" fontId="7564" fillId="0" borderId="0" xfId="0" applyNumberFormat="1" applyFont="1" applyAlignment="1">
      <alignment horizontal="center" vertical="center"/>
    </xf>
    <xf numFmtId="4" fontId="7565" fillId="0" borderId="0" xfId="0" applyNumberFormat="1" applyFont="1" applyAlignment="1">
      <alignment horizontal="center" vertical="center"/>
    </xf>
    <xf numFmtId="164" fontId="7566" fillId="0" borderId="0" xfId="0" applyNumberFormat="1" applyFont="1" applyAlignment="1">
      <alignment horizontal="center" vertical="center"/>
    </xf>
    <xf numFmtId="4" fontId="7567" fillId="0" borderId="0" xfId="0" applyNumberFormat="1" applyFont="1" applyAlignment="1">
      <alignment horizontal="center" vertical="center"/>
    </xf>
    <xf numFmtId="164" fontId="7568" fillId="0" borderId="0" xfId="0" applyNumberFormat="1" applyFont="1" applyAlignment="1">
      <alignment horizontal="center" vertical="center"/>
    </xf>
    <xf numFmtId="4" fontId="7569" fillId="0" borderId="0" xfId="0" applyNumberFormat="1" applyFont="1" applyAlignment="1">
      <alignment horizontal="center" vertical="center"/>
    </xf>
    <xf numFmtId="164" fontId="7570" fillId="0" borderId="0" xfId="0" applyNumberFormat="1" applyFont="1" applyAlignment="1">
      <alignment horizontal="center" vertical="center"/>
    </xf>
    <xf numFmtId="4" fontId="7571" fillId="0" borderId="0" xfId="0" applyNumberFormat="1" applyFont="1" applyAlignment="1">
      <alignment horizontal="center" vertical="center"/>
    </xf>
    <xf numFmtId="164" fontId="7572" fillId="0" borderId="0" xfId="0" applyNumberFormat="1" applyFont="1" applyAlignment="1">
      <alignment horizontal="center" vertical="center"/>
    </xf>
    <xf numFmtId="4" fontId="7573" fillId="0" borderId="0" xfId="0" applyNumberFormat="1" applyFont="1" applyAlignment="1">
      <alignment horizontal="center" vertical="center"/>
    </xf>
    <xf numFmtId="164" fontId="7574" fillId="0" borderId="0" xfId="0" applyNumberFormat="1" applyFont="1" applyAlignment="1">
      <alignment horizontal="center" vertical="center"/>
    </xf>
    <xf numFmtId="4" fontId="7575" fillId="0" borderId="0" xfId="0" applyNumberFormat="1" applyFont="1" applyAlignment="1">
      <alignment horizontal="center" vertical="center"/>
    </xf>
    <xf numFmtId="164" fontId="7576" fillId="0" borderId="0" xfId="0" applyNumberFormat="1" applyFont="1" applyAlignment="1">
      <alignment horizontal="center" vertical="center"/>
    </xf>
    <xf numFmtId="4" fontId="7577" fillId="0" borderId="0" xfId="0" applyNumberFormat="1" applyFont="1" applyAlignment="1">
      <alignment horizontal="center" vertical="center"/>
    </xf>
    <xf numFmtId="164" fontId="7578" fillId="0" borderId="0" xfId="0" applyNumberFormat="1" applyFont="1" applyAlignment="1">
      <alignment horizontal="center" vertical="center"/>
    </xf>
    <xf numFmtId="4" fontId="7579" fillId="0" borderId="0" xfId="0" applyNumberFormat="1" applyFont="1" applyAlignment="1">
      <alignment horizontal="center" vertical="center"/>
    </xf>
    <xf numFmtId="164" fontId="7580" fillId="0" borderId="0" xfId="0" applyNumberFormat="1" applyFont="1" applyAlignment="1">
      <alignment horizontal="center" vertical="center"/>
    </xf>
    <xf numFmtId="0" fontId="7581" fillId="0" borderId="0" xfId="0" applyFont="1" applyAlignment="1">
      <alignment horizontal="center" vertical="center" wrapText="1"/>
    </xf>
    <xf numFmtId="4" fontId="7588" fillId="0" borderId="0" xfId="0" applyNumberFormat="1" applyFont="1" applyAlignment="1">
      <alignment horizontal="center" vertical="center"/>
    </xf>
    <xf numFmtId="164" fontId="7589" fillId="0" borderId="0" xfId="0" applyNumberFormat="1" applyFont="1" applyAlignment="1">
      <alignment horizontal="center" vertical="center"/>
    </xf>
    <xf numFmtId="4" fontId="7590" fillId="0" borderId="0" xfId="0" applyNumberFormat="1" applyFont="1" applyAlignment="1">
      <alignment horizontal="center" vertical="center"/>
    </xf>
    <xf numFmtId="164" fontId="7591" fillId="0" borderId="0" xfId="0" applyNumberFormat="1" applyFont="1" applyAlignment="1">
      <alignment horizontal="center" vertical="center"/>
    </xf>
    <xf numFmtId="4" fontId="7592" fillId="0" borderId="0" xfId="0" applyNumberFormat="1" applyFont="1" applyAlignment="1">
      <alignment horizontal="center" vertical="center"/>
    </xf>
    <xf numFmtId="164" fontId="7593" fillId="0" borderId="0" xfId="0" applyNumberFormat="1" applyFont="1" applyAlignment="1">
      <alignment horizontal="center" vertical="center"/>
    </xf>
    <xf numFmtId="4" fontId="7594" fillId="0" borderId="0" xfId="0" applyNumberFormat="1" applyFont="1" applyAlignment="1">
      <alignment horizontal="center" vertical="center"/>
    </xf>
    <xf numFmtId="164" fontId="7595" fillId="0" borderId="0" xfId="0" applyNumberFormat="1" applyFont="1" applyAlignment="1">
      <alignment horizontal="center" vertical="center"/>
    </xf>
    <xf numFmtId="4" fontId="7596" fillId="0" borderId="0" xfId="0" applyNumberFormat="1" applyFont="1" applyAlignment="1">
      <alignment horizontal="center" vertical="center"/>
    </xf>
    <xf numFmtId="164" fontId="7597" fillId="0" borderId="0" xfId="0" applyNumberFormat="1" applyFont="1" applyAlignment="1">
      <alignment horizontal="center" vertical="center"/>
    </xf>
    <xf numFmtId="4" fontId="7598" fillId="0" borderId="0" xfId="0" applyNumberFormat="1" applyFont="1" applyAlignment="1">
      <alignment horizontal="center" vertical="center"/>
    </xf>
    <xf numFmtId="164" fontId="7599" fillId="0" borderId="0" xfId="0" applyNumberFormat="1" applyFont="1" applyAlignment="1">
      <alignment horizontal="center" vertical="center"/>
    </xf>
    <xf numFmtId="4" fontId="7600" fillId="0" borderId="0" xfId="0" applyNumberFormat="1" applyFont="1" applyAlignment="1">
      <alignment horizontal="center" vertical="center"/>
    </xf>
    <xf numFmtId="164" fontId="7601" fillId="0" borderId="0" xfId="0" applyNumberFormat="1" applyFont="1" applyAlignment="1">
      <alignment horizontal="center" vertical="center"/>
    </xf>
    <xf numFmtId="4" fontId="7602" fillId="0" borderId="0" xfId="0" applyNumberFormat="1" applyFont="1" applyAlignment="1">
      <alignment horizontal="center" vertical="center"/>
    </xf>
    <xf numFmtId="164" fontId="7603" fillId="0" borderId="0" xfId="0" applyNumberFormat="1" applyFont="1" applyAlignment="1">
      <alignment horizontal="center" vertical="center"/>
    </xf>
    <xf numFmtId="4" fontId="7604" fillId="0" borderId="0" xfId="0" applyNumberFormat="1" applyFont="1" applyAlignment="1">
      <alignment horizontal="center" vertical="center"/>
    </xf>
    <xf numFmtId="164" fontId="7605" fillId="0" borderId="0" xfId="0" applyNumberFormat="1" applyFont="1" applyAlignment="1">
      <alignment horizontal="center" vertical="center"/>
    </xf>
    <xf numFmtId="4" fontId="7606" fillId="0" borderId="0" xfId="0" applyNumberFormat="1" applyFont="1" applyAlignment="1">
      <alignment horizontal="center" vertical="center"/>
    </xf>
    <xf numFmtId="164" fontId="7607" fillId="0" borderId="0" xfId="0" applyNumberFormat="1" applyFont="1" applyAlignment="1">
      <alignment horizontal="center" vertical="center"/>
    </xf>
    <xf numFmtId="4" fontId="7608" fillId="0" borderId="0" xfId="0" applyNumberFormat="1" applyFont="1" applyAlignment="1">
      <alignment horizontal="center" vertical="center"/>
    </xf>
    <xf numFmtId="164" fontId="7609" fillId="0" borderId="0" xfId="0" applyNumberFormat="1" applyFont="1" applyAlignment="1">
      <alignment horizontal="center" vertical="center"/>
    </xf>
    <xf numFmtId="4" fontId="7610" fillId="0" borderId="0" xfId="0" applyNumberFormat="1" applyFont="1" applyAlignment="1">
      <alignment horizontal="center" vertical="center"/>
    </xf>
    <xf numFmtId="164" fontId="7611" fillId="0" borderId="0" xfId="0" applyNumberFormat="1" applyFont="1" applyAlignment="1">
      <alignment horizontal="center" vertical="center"/>
    </xf>
    <xf numFmtId="4" fontId="7612" fillId="0" borderId="0" xfId="0" applyNumberFormat="1" applyFont="1" applyAlignment="1">
      <alignment horizontal="center" vertical="center"/>
    </xf>
    <xf numFmtId="164" fontId="7613" fillId="0" borderId="0" xfId="0" applyNumberFormat="1" applyFont="1" applyAlignment="1">
      <alignment horizontal="center" vertical="center"/>
    </xf>
    <xf numFmtId="4" fontId="7614" fillId="0" borderId="0" xfId="0" applyNumberFormat="1" applyFont="1" applyAlignment="1">
      <alignment horizontal="center" vertical="center"/>
    </xf>
    <xf numFmtId="164" fontId="7615" fillId="0" borderId="0" xfId="0" applyNumberFormat="1" applyFont="1" applyAlignment="1">
      <alignment horizontal="center" vertical="center"/>
    </xf>
    <xf numFmtId="4" fontId="7616" fillId="0" borderId="0" xfId="0" applyNumberFormat="1" applyFont="1" applyAlignment="1">
      <alignment horizontal="center" vertical="center"/>
    </xf>
    <xf numFmtId="164" fontId="7617" fillId="0" borderId="0" xfId="0" applyNumberFormat="1" applyFont="1" applyAlignment="1">
      <alignment horizontal="center" vertical="center"/>
    </xf>
    <xf numFmtId="4" fontId="7618" fillId="0" borderId="0" xfId="0" applyNumberFormat="1" applyFont="1" applyAlignment="1">
      <alignment horizontal="center" vertical="center"/>
    </xf>
    <xf numFmtId="164" fontId="7619" fillId="0" borderId="0" xfId="0" applyNumberFormat="1" applyFont="1" applyAlignment="1">
      <alignment horizontal="center" vertical="center"/>
    </xf>
    <xf numFmtId="4" fontId="7620" fillId="0" borderId="0" xfId="0" applyNumberFormat="1" applyFont="1" applyAlignment="1">
      <alignment horizontal="center" vertical="center"/>
    </xf>
    <xf numFmtId="164" fontId="7621" fillId="0" borderId="0" xfId="0" applyNumberFormat="1" applyFont="1" applyAlignment="1">
      <alignment horizontal="center" vertical="center"/>
    </xf>
    <xf numFmtId="4" fontId="7622" fillId="0" borderId="0" xfId="0" applyNumberFormat="1" applyFont="1" applyAlignment="1">
      <alignment horizontal="center" vertical="center"/>
    </xf>
    <xf numFmtId="164" fontId="7623" fillId="0" borderId="0" xfId="0" applyNumberFormat="1" applyFont="1" applyAlignment="1">
      <alignment horizontal="center" vertical="center"/>
    </xf>
    <xf numFmtId="4" fontId="7624" fillId="0" borderId="0" xfId="0" applyNumberFormat="1" applyFont="1" applyAlignment="1">
      <alignment horizontal="center" vertical="center"/>
    </xf>
    <xf numFmtId="164" fontId="7625" fillId="0" borderId="0" xfId="0" applyNumberFormat="1" applyFont="1" applyAlignment="1">
      <alignment horizontal="center" vertical="center"/>
    </xf>
    <xf numFmtId="4" fontId="7626" fillId="0" borderId="0" xfId="0" applyNumberFormat="1" applyFont="1" applyAlignment="1">
      <alignment horizontal="center" vertical="center"/>
    </xf>
    <xf numFmtId="164" fontId="7627" fillId="0" borderId="0" xfId="0" applyNumberFormat="1" applyFont="1" applyAlignment="1">
      <alignment horizontal="center" vertical="center"/>
    </xf>
    <xf numFmtId="4" fontId="7628" fillId="0" borderId="0" xfId="0" applyNumberFormat="1" applyFont="1" applyAlignment="1">
      <alignment horizontal="center" vertical="center"/>
    </xf>
    <xf numFmtId="164" fontId="7629" fillId="0" borderId="0" xfId="0" applyNumberFormat="1" applyFont="1" applyAlignment="1">
      <alignment horizontal="center" vertical="center"/>
    </xf>
    <xf numFmtId="4" fontId="7630" fillId="0" borderId="0" xfId="0" applyNumberFormat="1" applyFont="1" applyAlignment="1">
      <alignment horizontal="center" vertical="center"/>
    </xf>
    <xf numFmtId="164" fontId="7631" fillId="0" borderId="0" xfId="0" applyNumberFormat="1" applyFont="1" applyAlignment="1">
      <alignment horizontal="center" vertical="center"/>
    </xf>
    <xf numFmtId="4" fontId="7632" fillId="0" borderId="0" xfId="0" applyNumberFormat="1" applyFont="1" applyAlignment="1">
      <alignment horizontal="center" vertical="center"/>
    </xf>
    <xf numFmtId="164" fontId="7633" fillId="0" borderId="0" xfId="0" applyNumberFormat="1" applyFont="1" applyAlignment="1">
      <alignment horizontal="center" vertical="center"/>
    </xf>
    <xf numFmtId="4" fontId="7634" fillId="0" borderId="0" xfId="0" applyNumberFormat="1" applyFont="1" applyAlignment="1">
      <alignment horizontal="center" vertical="center"/>
    </xf>
    <xf numFmtId="164" fontId="7635" fillId="0" borderId="0" xfId="0" applyNumberFormat="1" applyFont="1" applyAlignment="1">
      <alignment horizontal="center" vertical="center"/>
    </xf>
    <xf numFmtId="4" fontId="7636" fillId="0" borderId="0" xfId="0" applyNumberFormat="1" applyFont="1" applyAlignment="1">
      <alignment horizontal="center" vertical="center"/>
    </xf>
    <xf numFmtId="164" fontId="7637" fillId="0" borderId="0" xfId="0" applyNumberFormat="1" applyFont="1" applyAlignment="1">
      <alignment horizontal="center" vertical="center"/>
    </xf>
    <xf numFmtId="0" fontId="7638" fillId="0" borderId="0" xfId="0" applyFont="1" applyAlignment="1">
      <alignment horizontal="center" vertical="center" wrapText="1"/>
    </xf>
    <xf numFmtId="4" fontId="7645" fillId="0" borderId="0" xfId="0" applyNumberFormat="1" applyFont="1" applyAlignment="1">
      <alignment horizontal="center" vertical="center"/>
    </xf>
    <xf numFmtId="164" fontId="7646" fillId="0" borderId="0" xfId="0" applyNumberFormat="1" applyFont="1" applyAlignment="1">
      <alignment horizontal="center" vertical="center"/>
    </xf>
    <xf numFmtId="4" fontId="7647" fillId="0" borderId="0" xfId="0" applyNumberFormat="1" applyFont="1" applyAlignment="1">
      <alignment horizontal="center" vertical="center"/>
    </xf>
    <xf numFmtId="164" fontId="7648" fillId="0" borderId="0" xfId="0" applyNumberFormat="1" applyFont="1" applyAlignment="1">
      <alignment horizontal="center" vertical="center"/>
    </xf>
    <xf numFmtId="4" fontId="7649" fillId="0" borderId="0" xfId="0" applyNumberFormat="1" applyFont="1" applyAlignment="1">
      <alignment horizontal="center" vertical="center"/>
    </xf>
    <xf numFmtId="164" fontId="7650" fillId="0" borderId="0" xfId="0" applyNumberFormat="1" applyFont="1" applyAlignment="1">
      <alignment horizontal="center" vertical="center"/>
    </xf>
    <xf numFmtId="4" fontId="7651" fillId="0" borderId="0" xfId="0" applyNumberFormat="1" applyFont="1" applyAlignment="1">
      <alignment horizontal="center" vertical="center"/>
    </xf>
    <xf numFmtId="164" fontId="7652" fillId="0" borderId="0" xfId="0" applyNumberFormat="1" applyFont="1" applyAlignment="1">
      <alignment horizontal="center" vertical="center"/>
    </xf>
    <xf numFmtId="4" fontId="7653" fillId="0" borderId="0" xfId="0" applyNumberFormat="1" applyFont="1" applyAlignment="1">
      <alignment horizontal="center" vertical="center"/>
    </xf>
    <xf numFmtId="164" fontId="7654" fillId="0" borderId="0" xfId="0" applyNumberFormat="1" applyFont="1" applyAlignment="1">
      <alignment horizontal="center" vertical="center"/>
    </xf>
    <xf numFmtId="4" fontId="7655" fillId="0" borderId="0" xfId="0" applyNumberFormat="1" applyFont="1" applyAlignment="1">
      <alignment horizontal="center" vertical="center"/>
    </xf>
    <xf numFmtId="164" fontId="7656" fillId="0" borderId="0" xfId="0" applyNumberFormat="1" applyFont="1" applyAlignment="1">
      <alignment horizontal="center" vertical="center"/>
    </xf>
    <xf numFmtId="4" fontId="7657" fillId="0" borderId="0" xfId="0" applyNumberFormat="1" applyFont="1" applyAlignment="1">
      <alignment horizontal="center" vertical="center"/>
    </xf>
    <xf numFmtId="164" fontId="7658" fillId="0" borderId="0" xfId="0" applyNumberFormat="1" applyFont="1" applyAlignment="1">
      <alignment horizontal="center" vertical="center"/>
    </xf>
    <xf numFmtId="4" fontId="7659" fillId="0" borderId="0" xfId="0" applyNumberFormat="1" applyFont="1" applyAlignment="1">
      <alignment horizontal="center" vertical="center"/>
    </xf>
    <xf numFmtId="164" fontId="7660" fillId="0" borderId="0" xfId="0" applyNumberFormat="1" applyFont="1" applyAlignment="1">
      <alignment horizontal="center" vertical="center"/>
    </xf>
    <xf numFmtId="4" fontId="7661" fillId="0" borderId="0" xfId="0" applyNumberFormat="1" applyFont="1" applyAlignment="1">
      <alignment horizontal="center" vertical="center"/>
    </xf>
    <xf numFmtId="164" fontId="7662" fillId="0" borderId="0" xfId="0" applyNumberFormat="1" applyFont="1" applyAlignment="1">
      <alignment horizontal="center" vertical="center"/>
    </xf>
    <xf numFmtId="4" fontId="7663" fillId="0" borderId="0" xfId="0" applyNumberFormat="1" applyFont="1" applyAlignment="1">
      <alignment horizontal="center" vertical="center"/>
    </xf>
    <xf numFmtId="164" fontId="7664" fillId="0" borderId="0" xfId="0" applyNumberFormat="1" applyFont="1" applyAlignment="1">
      <alignment horizontal="center" vertical="center"/>
    </xf>
    <xf numFmtId="4" fontId="7665" fillId="0" borderId="0" xfId="0" applyNumberFormat="1" applyFont="1" applyAlignment="1">
      <alignment horizontal="center" vertical="center"/>
    </xf>
    <xf numFmtId="164" fontId="7666" fillId="0" borderId="0" xfId="0" applyNumberFormat="1" applyFont="1" applyAlignment="1">
      <alignment horizontal="center" vertical="center"/>
    </xf>
    <xf numFmtId="4" fontId="7667" fillId="0" borderId="0" xfId="0" applyNumberFormat="1" applyFont="1" applyAlignment="1">
      <alignment horizontal="center" vertical="center"/>
    </xf>
    <xf numFmtId="164" fontId="7668" fillId="0" borderId="0" xfId="0" applyNumberFormat="1" applyFont="1" applyAlignment="1">
      <alignment horizontal="center" vertical="center"/>
    </xf>
    <xf numFmtId="4" fontId="7669" fillId="0" borderId="0" xfId="0" applyNumberFormat="1" applyFont="1" applyAlignment="1">
      <alignment horizontal="center" vertical="center"/>
    </xf>
    <xf numFmtId="164" fontId="7670" fillId="0" borderId="0" xfId="0" applyNumberFormat="1" applyFont="1" applyAlignment="1">
      <alignment horizontal="center" vertical="center"/>
    </xf>
    <xf numFmtId="4" fontId="7671" fillId="0" borderId="0" xfId="0" applyNumberFormat="1" applyFont="1" applyAlignment="1">
      <alignment horizontal="center" vertical="center"/>
    </xf>
    <xf numFmtId="164" fontId="7672" fillId="0" borderId="0" xfId="0" applyNumberFormat="1" applyFont="1" applyAlignment="1">
      <alignment horizontal="center" vertical="center"/>
    </xf>
    <xf numFmtId="4" fontId="7673" fillId="0" borderId="0" xfId="0" applyNumberFormat="1" applyFont="1" applyAlignment="1">
      <alignment horizontal="center" vertical="center"/>
    </xf>
    <xf numFmtId="164" fontId="7674" fillId="0" borderId="0" xfId="0" applyNumberFormat="1" applyFont="1" applyAlignment="1">
      <alignment horizontal="center" vertical="center"/>
    </xf>
    <xf numFmtId="4" fontId="7675" fillId="0" borderId="0" xfId="0" applyNumberFormat="1" applyFont="1" applyAlignment="1">
      <alignment horizontal="center" vertical="center"/>
    </xf>
    <xf numFmtId="164" fontId="7676" fillId="0" borderId="0" xfId="0" applyNumberFormat="1" applyFont="1" applyAlignment="1">
      <alignment horizontal="center" vertical="center"/>
    </xf>
    <xf numFmtId="4" fontId="7677" fillId="0" borderId="0" xfId="0" applyNumberFormat="1" applyFont="1" applyAlignment="1">
      <alignment horizontal="center" vertical="center"/>
    </xf>
    <xf numFmtId="164" fontId="7678" fillId="0" borderId="0" xfId="0" applyNumberFormat="1" applyFont="1" applyAlignment="1">
      <alignment horizontal="center" vertical="center"/>
    </xf>
    <xf numFmtId="4" fontId="7679" fillId="0" borderId="0" xfId="0" applyNumberFormat="1" applyFont="1" applyAlignment="1">
      <alignment horizontal="center" vertical="center"/>
    </xf>
    <xf numFmtId="164" fontId="7680" fillId="0" borderId="0" xfId="0" applyNumberFormat="1" applyFont="1" applyAlignment="1">
      <alignment horizontal="center" vertical="center"/>
    </xf>
    <xf numFmtId="4" fontId="7681" fillId="0" borderId="0" xfId="0" applyNumberFormat="1" applyFont="1" applyAlignment="1">
      <alignment horizontal="center" vertical="center"/>
    </xf>
    <xf numFmtId="164" fontId="7682" fillId="0" borderId="0" xfId="0" applyNumberFormat="1" applyFont="1" applyAlignment="1">
      <alignment horizontal="center" vertical="center"/>
    </xf>
    <xf numFmtId="4" fontId="7683" fillId="0" borderId="0" xfId="0" applyNumberFormat="1" applyFont="1" applyAlignment="1">
      <alignment horizontal="center" vertical="center"/>
    </xf>
    <xf numFmtId="164" fontId="7684" fillId="0" borderId="0" xfId="0" applyNumberFormat="1" applyFont="1" applyAlignment="1">
      <alignment horizontal="center" vertical="center"/>
    </xf>
    <xf numFmtId="4" fontId="7685" fillId="0" borderId="0" xfId="0" applyNumberFormat="1" applyFont="1" applyAlignment="1">
      <alignment horizontal="center" vertical="center"/>
    </xf>
    <xf numFmtId="164" fontId="7686" fillId="0" borderId="0" xfId="0" applyNumberFormat="1" applyFont="1" applyAlignment="1">
      <alignment horizontal="center" vertical="center"/>
    </xf>
    <xf numFmtId="4" fontId="7687" fillId="0" borderId="0" xfId="0" applyNumberFormat="1" applyFont="1" applyAlignment="1">
      <alignment horizontal="center" vertical="center"/>
    </xf>
    <xf numFmtId="164" fontId="7688" fillId="0" borderId="0" xfId="0" applyNumberFormat="1" applyFont="1" applyAlignment="1">
      <alignment horizontal="center" vertical="center"/>
    </xf>
    <xf numFmtId="4" fontId="7689" fillId="0" borderId="0" xfId="0" applyNumberFormat="1" applyFont="1" applyAlignment="1">
      <alignment horizontal="center" vertical="center"/>
    </xf>
    <xf numFmtId="164" fontId="7690" fillId="0" borderId="0" xfId="0" applyNumberFormat="1" applyFont="1" applyAlignment="1">
      <alignment horizontal="center" vertical="center"/>
    </xf>
    <xf numFmtId="4" fontId="7691" fillId="0" borderId="0" xfId="0" applyNumberFormat="1" applyFont="1" applyAlignment="1">
      <alignment horizontal="center" vertical="center"/>
    </xf>
    <xf numFmtId="164" fontId="7692" fillId="0" borderId="0" xfId="0" applyNumberFormat="1" applyFont="1" applyAlignment="1">
      <alignment horizontal="center" vertical="center"/>
    </xf>
    <xf numFmtId="4" fontId="7693" fillId="0" borderId="0" xfId="0" applyNumberFormat="1" applyFont="1" applyAlignment="1">
      <alignment horizontal="center" vertical="center"/>
    </xf>
    <xf numFmtId="164" fontId="7694" fillId="0" borderId="0" xfId="0" applyNumberFormat="1" applyFont="1" applyAlignment="1">
      <alignment horizontal="center" vertical="center"/>
    </xf>
    <xf numFmtId="0" fontId="7695" fillId="0" borderId="0" xfId="0" applyFont="1" applyAlignment="1">
      <alignment horizontal="center" vertical="center" wrapText="1"/>
    </xf>
    <xf numFmtId="4" fontId="7702" fillId="0" borderId="0" xfId="0" applyNumberFormat="1" applyFont="1" applyAlignment="1">
      <alignment horizontal="center" vertical="center"/>
    </xf>
    <xf numFmtId="164" fontId="7703" fillId="0" borderId="0" xfId="0" applyNumberFormat="1" applyFont="1" applyAlignment="1">
      <alignment horizontal="center" vertical="center"/>
    </xf>
    <xf numFmtId="4" fontId="7704" fillId="0" borderId="0" xfId="0" applyNumberFormat="1" applyFont="1" applyAlignment="1">
      <alignment horizontal="center" vertical="center"/>
    </xf>
    <xf numFmtId="164" fontId="7705" fillId="0" borderId="0" xfId="0" applyNumberFormat="1" applyFont="1" applyAlignment="1">
      <alignment horizontal="center" vertical="center"/>
    </xf>
    <xf numFmtId="4" fontId="7706" fillId="0" borderId="0" xfId="0" applyNumberFormat="1" applyFont="1" applyAlignment="1">
      <alignment horizontal="center" vertical="center"/>
    </xf>
    <xf numFmtId="164" fontId="7707" fillId="0" borderId="0" xfId="0" applyNumberFormat="1" applyFont="1" applyAlignment="1">
      <alignment horizontal="center" vertical="center"/>
    </xf>
    <xf numFmtId="4" fontId="7708" fillId="0" borderId="0" xfId="0" applyNumberFormat="1" applyFont="1" applyAlignment="1">
      <alignment horizontal="center" vertical="center"/>
    </xf>
    <xf numFmtId="164" fontId="7709" fillId="0" borderId="0" xfId="0" applyNumberFormat="1" applyFont="1" applyAlignment="1">
      <alignment horizontal="center" vertical="center"/>
    </xf>
    <xf numFmtId="4" fontId="7710" fillId="0" borderId="0" xfId="0" applyNumberFormat="1" applyFont="1" applyAlignment="1">
      <alignment horizontal="center" vertical="center"/>
    </xf>
    <xf numFmtId="164" fontId="7711" fillId="0" borderId="0" xfId="0" applyNumberFormat="1" applyFont="1" applyAlignment="1">
      <alignment horizontal="center" vertical="center"/>
    </xf>
    <xf numFmtId="4" fontId="7712" fillId="0" borderId="0" xfId="0" applyNumberFormat="1" applyFont="1" applyAlignment="1">
      <alignment horizontal="center" vertical="center"/>
    </xf>
    <xf numFmtId="164" fontId="7713" fillId="0" borderId="0" xfId="0" applyNumberFormat="1" applyFont="1" applyAlignment="1">
      <alignment horizontal="center" vertical="center"/>
    </xf>
    <xf numFmtId="4" fontId="7714" fillId="0" borderId="0" xfId="0" applyNumberFormat="1" applyFont="1" applyAlignment="1">
      <alignment horizontal="center" vertical="center"/>
    </xf>
    <xf numFmtId="164" fontId="7715" fillId="0" borderId="0" xfId="0" applyNumberFormat="1" applyFont="1" applyAlignment="1">
      <alignment horizontal="center" vertical="center"/>
    </xf>
    <xf numFmtId="4" fontId="7716" fillId="0" borderId="0" xfId="0" applyNumberFormat="1" applyFont="1" applyAlignment="1">
      <alignment horizontal="center" vertical="center"/>
    </xf>
    <xf numFmtId="164" fontId="7717" fillId="0" borderId="0" xfId="0" applyNumberFormat="1" applyFont="1" applyAlignment="1">
      <alignment horizontal="center" vertical="center"/>
    </xf>
    <xf numFmtId="4" fontId="7718" fillId="0" borderId="0" xfId="0" applyNumberFormat="1" applyFont="1" applyAlignment="1">
      <alignment horizontal="center" vertical="center"/>
    </xf>
    <xf numFmtId="164" fontId="7719" fillId="0" borderId="0" xfId="0" applyNumberFormat="1" applyFont="1" applyAlignment="1">
      <alignment horizontal="center" vertical="center"/>
    </xf>
    <xf numFmtId="4" fontId="7720" fillId="0" borderId="0" xfId="0" applyNumberFormat="1" applyFont="1" applyAlignment="1">
      <alignment horizontal="center" vertical="center"/>
    </xf>
    <xf numFmtId="164" fontId="7721" fillId="0" borderId="0" xfId="0" applyNumberFormat="1" applyFont="1" applyAlignment="1">
      <alignment horizontal="center" vertical="center"/>
    </xf>
    <xf numFmtId="4" fontId="7722" fillId="0" borderId="0" xfId="0" applyNumberFormat="1" applyFont="1" applyAlignment="1">
      <alignment horizontal="center" vertical="center"/>
    </xf>
    <xf numFmtId="164" fontId="7723" fillId="0" borderId="0" xfId="0" applyNumberFormat="1" applyFont="1" applyAlignment="1">
      <alignment horizontal="center" vertical="center"/>
    </xf>
    <xf numFmtId="4" fontId="7724" fillId="0" borderId="0" xfId="0" applyNumberFormat="1" applyFont="1" applyAlignment="1">
      <alignment horizontal="center" vertical="center"/>
    </xf>
    <xf numFmtId="164" fontId="7725" fillId="0" borderId="0" xfId="0" applyNumberFormat="1" applyFont="1" applyAlignment="1">
      <alignment horizontal="center" vertical="center"/>
    </xf>
    <xf numFmtId="4" fontId="7726" fillId="0" borderId="0" xfId="0" applyNumberFormat="1" applyFont="1" applyAlignment="1">
      <alignment horizontal="center" vertical="center"/>
    </xf>
    <xf numFmtId="164" fontId="7727" fillId="0" borderId="0" xfId="0" applyNumberFormat="1" applyFont="1" applyAlignment="1">
      <alignment horizontal="center" vertical="center"/>
    </xf>
    <xf numFmtId="4" fontId="7728" fillId="0" borderId="0" xfId="0" applyNumberFormat="1" applyFont="1" applyAlignment="1">
      <alignment horizontal="center" vertical="center"/>
    </xf>
    <xf numFmtId="164" fontId="7729" fillId="0" borderId="0" xfId="0" applyNumberFormat="1" applyFont="1" applyAlignment="1">
      <alignment horizontal="center" vertical="center"/>
    </xf>
    <xf numFmtId="4" fontId="7730" fillId="0" borderId="0" xfId="0" applyNumberFormat="1" applyFont="1" applyAlignment="1">
      <alignment horizontal="center" vertical="center"/>
    </xf>
    <xf numFmtId="164" fontId="7731" fillId="0" borderId="0" xfId="0" applyNumberFormat="1" applyFont="1" applyAlignment="1">
      <alignment horizontal="center" vertical="center"/>
    </xf>
    <xf numFmtId="4" fontId="7732" fillId="0" borderId="0" xfId="0" applyNumberFormat="1" applyFont="1" applyAlignment="1">
      <alignment horizontal="center" vertical="center"/>
    </xf>
    <xf numFmtId="164" fontId="7733" fillId="0" borderId="0" xfId="0" applyNumberFormat="1" applyFont="1" applyAlignment="1">
      <alignment horizontal="center" vertical="center"/>
    </xf>
    <xf numFmtId="4" fontId="7734" fillId="0" borderId="0" xfId="0" applyNumberFormat="1" applyFont="1" applyAlignment="1">
      <alignment horizontal="center" vertical="center"/>
    </xf>
    <xf numFmtId="164" fontId="7735" fillId="0" borderId="0" xfId="0" applyNumberFormat="1" applyFont="1" applyAlignment="1">
      <alignment horizontal="center" vertical="center"/>
    </xf>
    <xf numFmtId="4" fontId="7736" fillId="0" borderId="0" xfId="0" applyNumberFormat="1" applyFont="1" applyAlignment="1">
      <alignment horizontal="center" vertical="center"/>
    </xf>
    <xf numFmtId="164" fontId="7737" fillId="0" borderId="0" xfId="0" applyNumberFormat="1" applyFont="1" applyAlignment="1">
      <alignment horizontal="center" vertical="center"/>
    </xf>
    <xf numFmtId="4" fontId="7738" fillId="0" borderId="0" xfId="0" applyNumberFormat="1" applyFont="1" applyAlignment="1">
      <alignment horizontal="center" vertical="center"/>
    </xf>
    <xf numFmtId="164" fontId="7739" fillId="0" borderId="0" xfId="0" applyNumberFormat="1" applyFont="1" applyAlignment="1">
      <alignment horizontal="center" vertical="center"/>
    </xf>
    <xf numFmtId="4" fontId="7740" fillId="0" borderId="0" xfId="0" applyNumberFormat="1" applyFont="1" applyAlignment="1">
      <alignment horizontal="center" vertical="center"/>
    </xf>
    <xf numFmtId="164" fontId="7741" fillId="0" borderId="0" xfId="0" applyNumberFormat="1" applyFont="1" applyAlignment="1">
      <alignment horizontal="center" vertical="center"/>
    </xf>
    <xf numFmtId="4" fontId="7742" fillId="0" borderId="0" xfId="0" applyNumberFormat="1" applyFont="1" applyAlignment="1">
      <alignment horizontal="center" vertical="center"/>
    </xf>
    <xf numFmtId="164" fontId="7743" fillId="0" borderId="0" xfId="0" applyNumberFormat="1" applyFont="1" applyAlignment="1">
      <alignment horizontal="center" vertical="center"/>
    </xf>
    <xf numFmtId="4" fontId="7744" fillId="0" borderId="0" xfId="0" applyNumberFormat="1" applyFont="1" applyAlignment="1">
      <alignment horizontal="center" vertical="center"/>
    </xf>
    <xf numFmtId="164" fontId="7745" fillId="0" borderId="0" xfId="0" applyNumberFormat="1" applyFont="1" applyAlignment="1">
      <alignment horizontal="center" vertical="center"/>
    </xf>
    <xf numFmtId="4" fontId="7746" fillId="0" borderId="0" xfId="0" applyNumberFormat="1" applyFont="1" applyAlignment="1">
      <alignment horizontal="center" vertical="center"/>
    </xf>
    <xf numFmtId="164" fontId="7747" fillId="0" borderId="0" xfId="0" applyNumberFormat="1" applyFont="1" applyAlignment="1">
      <alignment horizontal="center" vertical="center"/>
    </xf>
    <xf numFmtId="4" fontId="7748" fillId="0" borderId="0" xfId="0" applyNumberFormat="1" applyFont="1" applyAlignment="1">
      <alignment horizontal="center" vertical="center"/>
    </xf>
    <xf numFmtId="164" fontId="7749" fillId="0" borderId="0" xfId="0" applyNumberFormat="1" applyFont="1" applyAlignment="1">
      <alignment horizontal="center" vertical="center"/>
    </xf>
    <xf numFmtId="4" fontId="7750" fillId="0" borderId="0" xfId="0" applyNumberFormat="1" applyFont="1" applyAlignment="1">
      <alignment horizontal="center" vertical="center"/>
    </xf>
    <xf numFmtId="164" fontId="7751" fillId="0" borderId="0" xfId="0" applyNumberFormat="1" applyFont="1" applyAlignment="1">
      <alignment horizontal="center" vertical="center"/>
    </xf>
    <xf numFmtId="0" fontId="7752" fillId="0" borderId="0" xfId="0" applyFont="1" applyAlignment="1">
      <alignment horizontal="center" vertical="center" wrapText="1"/>
    </xf>
    <xf numFmtId="4" fontId="7759" fillId="0" borderId="0" xfId="0" applyNumberFormat="1" applyFont="1" applyAlignment="1">
      <alignment horizontal="center" vertical="center"/>
    </xf>
    <xf numFmtId="164" fontId="7760" fillId="0" borderId="0" xfId="0" applyNumberFormat="1" applyFont="1" applyAlignment="1">
      <alignment horizontal="center" vertical="center"/>
    </xf>
    <xf numFmtId="4" fontId="7761" fillId="0" borderId="0" xfId="0" applyNumberFormat="1" applyFont="1" applyAlignment="1">
      <alignment horizontal="center" vertical="center"/>
    </xf>
    <xf numFmtId="164" fontId="7762" fillId="0" borderId="0" xfId="0" applyNumberFormat="1" applyFont="1" applyAlignment="1">
      <alignment horizontal="center" vertical="center"/>
    </xf>
    <xf numFmtId="4" fontId="7763" fillId="0" borderId="0" xfId="0" applyNumberFormat="1" applyFont="1" applyAlignment="1">
      <alignment horizontal="center" vertical="center"/>
    </xf>
    <xf numFmtId="164" fontId="7764" fillId="0" borderId="0" xfId="0" applyNumberFormat="1" applyFont="1" applyAlignment="1">
      <alignment horizontal="center" vertical="center"/>
    </xf>
    <xf numFmtId="4" fontId="7765" fillId="0" borderId="0" xfId="0" applyNumberFormat="1" applyFont="1" applyAlignment="1">
      <alignment horizontal="center" vertical="center"/>
    </xf>
    <xf numFmtId="164" fontId="7766" fillId="0" borderId="0" xfId="0" applyNumberFormat="1" applyFont="1" applyAlignment="1">
      <alignment horizontal="center" vertical="center"/>
    </xf>
    <xf numFmtId="4" fontId="7767" fillId="0" borderId="0" xfId="0" applyNumberFormat="1" applyFont="1" applyAlignment="1">
      <alignment horizontal="center" vertical="center"/>
    </xf>
    <xf numFmtId="164" fontId="7768" fillId="0" borderId="0" xfId="0" applyNumberFormat="1" applyFont="1" applyAlignment="1">
      <alignment horizontal="center" vertical="center"/>
    </xf>
    <xf numFmtId="4" fontId="7769" fillId="0" borderId="0" xfId="0" applyNumberFormat="1" applyFont="1" applyAlignment="1">
      <alignment horizontal="center" vertical="center"/>
    </xf>
    <xf numFmtId="164" fontId="7770" fillId="0" borderId="0" xfId="0" applyNumberFormat="1" applyFont="1" applyAlignment="1">
      <alignment horizontal="center" vertical="center"/>
    </xf>
    <xf numFmtId="4" fontId="7771" fillId="0" borderId="0" xfId="0" applyNumberFormat="1" applyFont="1" applyAlignment="1">
      <alignment horizontal="center" vertical="center"/>
    </xf>
    <xf numFmtId="164" fontId="7772" fillId="0" borderId="0" xfId="0" applyNumberFormat="1" applyFont="1" applyAlignment="1">
      <alignment horizontal="center" vertical="center"/>
    </xf>
    <xf numFmtId="4" fontId="7773" fillId="0" borderId="0" xfId="0" applyNumberFormat="1" applyFont="1" applyAlignment="1">
      <alignment horizontal="center" vertical="center"/>
    </xf>
    <xf numFmtId="164" fontId="7774" fillId="0" borderId="0" xfId="0" applyNumberFormat="1" applyFont="1" applyAlignment="1">
      <alignment horizontal="center" vertical="center"/>
    </xf>
    <xf numFmtId="4" fontId="7775" fillId="0" borderId="0" xfId="0" applyNumberFormat="1" applyFont="1" applyAlignment="1">
      <alignment horizontal="center" vertical="center"/>
    </xf>
    <xf numFmtId="164" fontId="7776" fillId="0" borderId="0" xfId="0" applyNumberFormat="1" applyFont="1" applyAlignment="1">
      <alignment horizontal="center" vertical="center"/>
    </xf>
    <xf numFmtId="4" fontId="7777" fillId="0" borderId="0" xfId="0" applyNumberFormat="1" applyFont="1" applyAlignment="1">
      <alignment horizontal="center" vertical="center"/>
    </xf>
    <xf numFmtId="164" fontId="7778" fillId="0" borderId="0" xfId="0" applyNumberFormat="1" applyFont="1" applyAlignment="1">
      <alignment horizontal="center" vertical="center"/>
    </xf>
    <xf numFmtId="4" fontId="7779" fillId="0" borderId="0" xfId="0" applyNumberFormat="1" applyFont="1" applyAlignment="1">
      <alignment horizontal="center" vertical="center"/>
    </xf>
    <xf numFmtId="164" fontId="7780" fillId="0" borderId="0" xfId="0" applyNumberFormat="1" applyFont="1" applyAlignment="1">
      <alignment horizontal="center" vertical="center"/>
    </xf>
    <xf numFmtId="4" fontId="7781" fillId="0" borderId="0" xfId="0" applyNumberFormat="1" applyFont="1" applyAlignment="1">
      <alignment horizontal="center" vertical="center"/>
    </xf>
    <xf numFmtId="164" fontId="7782" fillId="0" borderId="0" xfId="0" applyNumberFormat="1" applyFont="1" applyAlignment="1">
      <alignment horizontal="center" vertical="center"/>
    </xf>
    <xf numFmtId="4" fontId="7783" fillId="0" borderId="0" xfId="0" applyNumberFormat="1" applyFont="1" applyAlignment="1">
      <alignment horizontal="center" vertical="center"/>
    </xf>
    <xf numFmtId="164" fontId="7784" fillId="0" borderId="0" xfId="0" applyNumberFormat="1" applyFont="1" applyAlignment="1">
      <alignment horizontal="center" vertical="center"/>
    </xf>
    <xf numFmtId="4" fontId="7785" fillId="0" borderId="0" xfId="0" applyNumberFormat="1" applyFont="1" applyAlignment="1">
      <alignment horizontal="center" vertical="center"/>
    </xf>
    <xf numFmtId="164" fontId="7786" fillId="0" borderId="0" xfId="0" applyNumberFormat="1" applyFont="1" applyAlignment="1">
      <alignment horizontal="center" vertical="center"/>
    </xf>
    <xf numFmtId="4" fontId="7787" fillId="0" borderId="0" xfId="0" applyNumberFormat="1" applyFont="1" applyAlignment="1">
      <alignment horizontal="center" vertical="center"/>
    </xf>
    <xf numFmtId="164" fontId="7788" fillId="0" borderId="0" xfId="0" applyNumberFormat="1" applyFont="1" applyAlignment="1">
      <alignment horizontal="center" vertical="center"/>
    </xf>
    <xf numFmtId="4" fontId="7789" fillId="0" borderId="0" xfId="0" applyNumberFormat="1" applyFont="1" applyAlignment="1">
      <alignment horizontal="center" vertical="center"/>
    </xf>
    <xf numFmtId="164" fontId="7790" fillId="0" borderId="0" xfId="0" applyNumberFormat="1" applyFont="1" applyAlignment="1">
      <alignment horizontal="center" vertical="center"/>
    </xf>
    <xf numFmtId="4" fontId="7791" fillId="0" borderId="0" xfId="0" applyNumberFormat="1" applyFont="1" applyAlignment="1">
      <alignment horizontal="center" vertical="center"/>
    </xf>
    <xf numFmtId="164" fontId="7792" fillId="0" borderId="0" xfId="0" applyNumberFormat="1" applyFont="1" applyAlignment="1">
      <alignment horizontal="center" vertical="center"/>
    </xf>
    <xf numFmtId="4" fontId="7793" fillId="0" borderId="0" xfId="0" applyNumberFormat="1" applyFont="1" applyAlignment="1">
      <alignment horizontal="center" vertical="center"/>
    </xf>
    <xf numFmtId="164" fontId="7794" fillId="0" borderId="0" xfId="0" applyNumberFormat="1" applyFont="1" applyAlignment="1">
      <alignment horizontal="center" vertical="center"/>
    </xf>
    <xf numFmtId="4" fontId="7795" fillId="0" borderId="0" xfId="0" applyNumberFormat="1" applyFont="1" applyAlignment="1">
      <alignment horizontal="center" vertical="center"/>
    </xf>
    <xf numFmtId="164" fontId="7796" fillId="0" borderId="0" xfId="0" applyNumberFormat="1" applyFont="1" applyAlignment="1">
      <alignment horizontal="center" vertical="center"/>
    </xf>
    <xf numFmtId="4" fontId="7797" fillId="0" borderId="0" xfId="0" applyNumberFormat="1" applyFont="1" applyAlignment="1">
      <alignment horizontal="center" vertical="center"/>
    </xf>
    <xf numFmtId="164" fontId="7798" fillId="0" borderId="0" xfId="0" applyNumberFormat="1" applyFont="1" applyAlignment="1">
      <alignment horizontal="center" vertical="center"/>
    </xf>
    <xf numFmtId="4" fontId="7799" fillId="0" borderId="0" xfId="0" applyNumberFormat="1" applyFont="1" applyAlignment="1">
      <alignment horizontal="center" vertical="center"/>
    </xf>
    <xf numFmtId="164" fontId="7800" fillId="0" borderId="0" xfId="0" applyNumberFormat="1" applyFont="1" applyAlignment="1">
      <alignment horizontal="center" vertical="center"/>
    </xf>
    <xf numFmtId="4" fontId="7801" fillId="0" borderId="0" xfId="0" applyNumberFormat="1" applyFont="1" applyAlignment="1">
      <alignment horizontal="center" vertical="center"/>
    </xf>
    <xf numFmtId="164" fontId="7802" fillId="0" borderId="0" xfId="0" applyNumberFormat="1" applyFont="1" applyAlignment="1">
      <alignment horizontal="center" vertical="center"/>
    </xf>
    <xf numFmtId="4" fontId="7803" fillId="0" borderId="0" xfId="0" applyNumberFormat="1" applyFont="1" applyAlignment="1">
      <alignment horizontal="center" vertical="center"/>
    </xf>
    <xf numFmtId="164" fontId="7804" fillId="0" borderId="0" xfId="0" applyNumberFormat="1" applyFont="1" applyAlignment="1">
      <alignment horizontal="center" vertical="center"/>
    </xf>
    <xf numFmtId="4" fontId="7805" fillId="0" borderId="0" xfId="0" applyNumberFormat="1" applyFont="1" applyAlignment="1">
      <alignment horizontal="center" vertical="center"/>
    </xf>
    <xf numFmtId="164" fontId="7806" fillId="0" borderId="0" xfId="0" applyNumberFormat="1" applyFont="1" applyAlignment="1">
      <alignment horizontal="center" vertical="center"/>
    </xf>
    <xf numFmtId="4" fontId="7807" fillId="0" borderId="0" xfId="0" applyNumberFormat="1" applyFont="1" applyAlignment="1">
      <alignment horizontal="center" vertical="center"/>
    </xf>
    <xf numFmtId="164" fontId="7808" fillId="0" borderId="0" xfId="0" applyNumberFormat="1" applyFont="1" applyAlignment="1">
      <alignment horizontal="center" vertical="center"/>
    </xf>
    <xf numFmtId="0" fontId="7809" fillId="0" borderId="0" xfId="0" applyFont="1" applyAlignment="1">
      <alignment horizontal="center" vertical="center" wrapText="1"/>
    </xf>
    <xf numFmtId="4" fontId="7816" fillId="0" borderId="0" xfId="0" applyNumberFormat="1" applyFont="1" applyAlignment="1">
      <alignment horizontal="center" vertical="center"/>
    </xf>
    <xf numFmtId="164" fontId="7817" fillId="0" borderId="0" xfId="0" applyNumberFormat="1" applyFont="1" applyAlignment="1">
      <alignment horizontal="center" vertical="center"/>
    </xf>
    <xf numFmtId="4" fontId="7818" fillId="0" borderId="0" xfId="0" applyNumberFormat="1" applyFont="1" applyAlignment="1">
      <alignment horizontal="center" vertical="center"/>
    </xf>
    <xf numFmtId="164" fontId="7819" fillId="0" borderId="0" xfId="0" applyNumberFormat="1" applyFont="1" applyAlignment="1">
      <alignment horizontal="center" vertical="center"/>
    </xf>
    <xf numFmtId="4" fontId="7820" fillId="0" borderId="0" xfId="0" applyNumberFormat="1" applyFont="1" applyAlignment="1">
      <alignment horizontal="center" vertical="center"/>
    </xf>
    <xf numFmtId="164" fontId="7821" fillId="0" borderId="0" xfId="0" applyNumberFormat="1" applyFont="1" applyAlignment="1">
      <alignment horizontal="center" vertical="center"/>
    </xf>
    <xf numFmtId="4" fontId="7822" fillId="0" borderId="0" xfId="0" applyNumberFormat="1" applyFont="1" applyAlignment="1">
      <alignment horizontal="center" vertical="center"/>
    </xf>
    <xf numFmtId="164" fontId="7823" fillId="0" borderId="0" xfId="0" applyNumberFormat="1" applyFont="1" applyAlignment="1">
      <alignment horizontal="center" vertical="center"/>
    </xf>
    <xf numFmtId="4" fontId="7824" fillId="0" borderId="0" xfId="0" applyNumberFormat="1" applyFont="1" applyAlignment="1">
      <alignment horizontal="center" vertical="center"/>
    </xf>
    <xf numFmtId="164" fontId="7825" fillId="0" borderId="0" xfId="0" applyNumberFormat="1" applyFont="1" applyAlignment="1">
      <alignment horizontal="center" vertical="center"/>
    </xf>
    <xf numFmtId="4" fontId="7826" fillId="0" borderId="0" xfId="0" applyNumberFormat="1" applyFont="1" applyAlignment="1">
      <alignment horizontal="center" vertical="center"/>
    </xf>
    <xf numFmtId="164" fontId="7827" fillId="0" borderId="0" xfId="0" applyNumberFormat="1" applyFont="1" applyAlignment="1">
      <alignment horizontal="center" vertical="center"/>
    </xf>
    <xf numFmtId="4" fontId="7828" fillId="0" borderId="0" xfId="0" applyNumberFormat="1" applyFont="1" applyAlignment="1">
      <alignment horizontal="center" vertical="center"/>
    </xf>
    <xf numFmtId="164" fontId="7829" fillId="0" borderId="0" xfId="0" applyNumberFormat="1" applyFont="1" applyAlignment="1">
      <alignment horizontal="center" vertical="center"/>
    </xf>
    <xf numFmtId="4" fontId="7830" fillId="0" borderId="0" xfId="0" applyNumberFormat="1" applyFont="1" applyAlignment="1">
      <alignment horizontal="center" vertical="center"/>
    </xf>
    <xf numFmtId="164" fontId="7831" fillId="0" borderId="0" xfId="0" applyNumberFormat="1" applyFont="1" applyAlignment="1">
      <alignment horizontal="center" vertical="center"/>
    </xf>
    <xf numFmtId="4" fontId="7832" fillId="0" borderId="0" xfId="0" applyNumberFormat="1" applyFont="1" applyAlignment="1">
      <alignment horizontal="center" vertical="center"/>
    </xf>
    <xf numFmtId="164" fontId="7833" fillId="0" borderId="0" xfId="0" applyNumberFormat="1" applyFont="1" applyAlignment="1">
      <alignment horizontal="center" vertical="center"/>
    </xf>
    <xf numFmtId="4" fontId="7834" fillId="0" borderId="0" xfId="0" applyNumberFormat="1" applyFont="1" applyAlignment="1">
      <alignment horizontal="center" vertical="center"/>
    </xf>
    <xf numFmtId="164" fontId="7835" fillId="0" borderId="0" xfId="0" applyNumberFormat="1" applyFont="1" applyAlignment="1">
      <alignment horizontal="center" vertical="center"/>
    </xf>
    <xf numFmtId="4" fontId="7836" fillId="0" borderId="0" xfId="0" applyNumberFormat="1" applyFont="1" applyAlignment="1">
      <alignment horizontal="center" vertical="center"/>
    </xf>
    <xf numFmtId="164" fontId="7837" fillId="0" borderId="0" xfId="0" applyNumberFormat="1" applyFont="1" applyAlignment="1">
      <alignment horizontal="center" vertical="center"/>
    </xf>
    <xf numFmtId="4" fontId="7838" fillId="0" borderId="0" xfId="0" applyNumberFormat="1" applyFont="1" applyAlignment="1">
      <alignment horizontal="center" vertical="center"/>
    </xf>
    <xf numFmtId="164" fontId="7839" fillId="0" borderId="0" xfId="0" applyNumberFormat="1" applyFont="1" applyAlignment="1">
      <alignment horizontal="center" vertical="center"/>
    </xf>
    <xf numFmtId="4" fontId="7840" fillId="0" borderId="0" xfId="0" applyNumberFormat="1" applyFont="1" applyAlignment="1">
      <alignment horizontal="center" vertical="center"/>
    </xf>
    <xf numFmtId="164" fontId="7841" fillId="0" borderId="0" xfId="0" applyNumberFormat="1" applyFont="1" applyAlignment="1">
      <alignment horizontal="center" vertical="center"/>
    </xf>
    <xf numFmtId="4" fontId="7842" fillId="0" borderId="0" xfId="0" applyNumberFormat="1" applyFont="1" applyAlignment="1">
      <alignment horizontal="center" vertical="center"/>
    </xf>
    <xf numFmtId="164" fontId="7843" fillId="0" borderId="0" xfId="0" applyNumberFormat="1" applyFont="1" applyAlignment="1">
      <alignment horizontal="center" vertical="center"/>
    </xf>
    <xf numFmtId="4" fontId="7844" fillId="0" borderId="0" xfId="0" applyNumberFormat="1" applyFont="1" applyAlignment="1">
      <alignment horizontal="center" vertical="center"/>
    </xf>
    <xf numFmtId="164" fontId="7845" fillId="0" borderId="0" xfId="0" applyNumberFormat="1" applyFont="1" applyAlignment="1">
      <alignment horizontal="center" vertical="center"/>
    </xf>
    <xf numFmtId="4" fontId="7846" fillId="0" borderId="0" xfId="0" applyNumberFormat="1" applyFont="1" applyAlignment="1">
      <alignment horizontal="center" vertical="center"/>
    </xf>
    <xf numFmtId="164" fontId="7847" fillId="0" borderId="0" xfId="0" applyNumberFormat="1" applyFont="1" applyAlignment="1">
      <alignment horizontal="center" vertical="center"/>
    </xf>
    <xf numFmtId="4" fontId="7848" fillId="0" borderId="0" xfId="0" applyNumberFormat="1" applyFont="1" applyAlignment="1">
      <alignment horizontal="center" vertical="center"/>
    </xf>
    <xf numFmtId="164" fontId="7849" fillId="0" borderId="0" xfId="0" applyNumberFormat="1" applyFont="1" applyAlignment="1">
      <alignment horizontal="center" vertical="center"/>
    </xf>
    <xf numFmtId="4" fontId="7850" fillId="0" borderId="0" xfId="0" applyNumberFormat="1" applyFont="1" applyAlignment="1">
      <alignment horizontal="center" vertical="center"/>
    </xf>
    <xf numFmtId="164" fontId="7851" fillId="0" borderId="0" xfId="0" applyNumberFormat="1" applyFont="1" applyAlignment="1">
      <alignment horizontal="center" vertical="center"/>
    </xf>
    <xf numFmtId="4" fontId="7852" fillId="0" borderId="0" xfId="0" applyNumberFormat="1" applyFont="1" applyAlignment="1">
      <alignment horizontal="center" vertical="center"/>
    </xf>
    <xf numFmtId="164" fontId="7853" fillId="0" borderId="0" xfId="0" applyNumberFormat="1" applyFont="1" applyAlignment="1">
      <alignment horizontal="center" vertical="center"/>
    </xf>
    <xf numFmtId="4" fontId="7854" fillId="0" borderId="0" xfId="0" applyNumberFormat="1" applyFont="1" applyAlignment="1">
      <alignment horizontal="center" vertical="center"/>
    </xf>
    <xf numFmtId="164" fontId="7855" fillId="0" borderId="0" xfId="0" applyNumberFormat="1" applyFont="1" applyAlignment="1">
      <alignment horizontal="center" vertical="center"/>
    </xf>
    <xf numFmtId="4" fontId="7856" fillId="0" borderId="0" xfId="0" applyNumberFormat="1" applyFont="1" applyAlignment="1">
      <alignment horizontal="center" vertical="center"/>
    </xf>
    <xf numFmtId="164" fontId="7857" fillId="0" borderId="0" xfId="0" applyNumberFormat="1" applyFont="1" applyAlignment="1">
      <alignment horizontal="center" vertical="center"/>
    </xf>
    <xf numFmtId="4" fontId="7858" fillId="0" borderId="0" xfId="0" applyNumberFormat="1" applyFont="1" applyAlignment="1">
      <alignment horizontal="center" vertical="center"/>
    </xf>
    <xf numFmtId="164" fontId="7859" fillId="0" borderId="0" xfId="0" applyNumberFormat="1" applyFont="1" applyAlignment="1">
      <alignment horizontal="center" vertical="center"/>
    </xf>
    <xf numFmtId="4" fontId="7860" fillId="0" borderId="0" xfId="0" applyNumberFormat="1" applyFont="1" applyAlignment="1">
      <alignment horizontal="center" vertical="center"/>
    </xf>
    <xf numFmtId="164" fontId="7861" fillId="0" borderId="0" xfId="0" applyNumberFormat="1" applyFont="1" applyAlignment="1">
      <alignment horizontal="center" vertical="center"/>
    </xf>
    <xf numFmtId="4" fontId="7862" fillId="0" borderId="0" xfId="0" applyNumberFormat="1" applyFont="1" applyAlignment="1">
      <alignment horizontal="center" vertical="center"/>
    </xf>
    <xf numFmtId="164" fontId="7863" fillId="0" borderId="0" xfId="0" applyNumberFormat="1" applyFont="1" applyAlignment="1">
      <alignment horizontal="center" vertical="center"/>
    </xf>
    <xf numFmtId="4" fontId="7864" fillId="0" borderId="0" xfId="0" applyNumberFormat="1" applyFont="1" applyAlignment="1">
      <alignment horizontal="center" vertical="center"/>
    </xf>
    <xf numFmtId="164" fontId="7865" fillId="0" borderId="0" xfId="0" applyNumberFormat="1" applyFont="1" applyAlignment="1">
      <alignment horizontal="center" vertical="center"/>
    </xf>
    <xf numFmtId="0" fontId="7866" fillId="0" borderId="0" xfId="0" applyFont="1" applyAlignment="1">
      <alignment horizontal="center" vertical="center" wrapText="1"/>
    </xf>
    <xf numFmtId="4" fontId="7873" fillId="0" borderId="0" xfId="0" applyNumberFormat="1" applyFont="1" applyAlignment="1">
      <alignment horizontal="center" vertical="center"/>
    </xf>
    <xf numFmtId="164" fontId="7874" fillId="0" borderId="0" xfId="0" applyNumberFormat="1" applyFont="1" applyAlignment="1">
      <alignment horizontal="center" vertical="center"/>
    </xf>
    <xf numFmtId="4" fontId="7875" fillId="0" borderId="0" xfId="0" applyNumberFormat="1" applyFont="1" applyAlignment="1">
      <alignment horizontal="center" vertical="center"/>
    </xf>
    <xf numFmtId="164" fontId="7876" fillId="0" borderId="0" xfId="0" applyNumberFormat="1" applyFont="1" applyAlignment="1">
      <alignment horizontal="center" vertical="center"/>
    </xf>
    <xf numFmtId="4" fontId="7877" fillId="0" borderId="0" xfId="0" applyNumberFormat="1" applyFont="1" applyAlignment="1">
      <alignment horizontal="center" vertical="center"/>
    </xf>
    <xf numFmtId="164" fontId="7878" fillId="0" borderId="0" xfId="0" applyNumberFormat="1" applyFont="1" applyAlignment="1">
      <alignment horizontal="center" vertical="center"/>
    </xf>
    <xf numFmtId="4" fontId="7879" fillId="0" borderId="0" xfId="0" applyNumberFormat="1" applyFont="1" applyAlignment="1">
      <alignment horizontal="center" vertical="center"/>
    </xf>
    <xf numFmtId="164" fontId="7880" fillId="0" borderId="0" xfId="0" applyNumberFormat="1" applyFont="1" applyAlignment="1">
      <alignment horizontal="center" vertical="center"/>
    </xf>
    <xf numFmtId="4" fontId="7881" fillId="0" borderId="0" xfId="0" applyNumberFormat="1" applyFont="1" applyAlignment="1">
      <alignment horizontal="center" vertical="center"/>
    </xf>
    <xf numFmtId="164" fontId="7882" fillId="0" borderId="0" xfId="0" applyNumberFormat="1" applyFont="1" applyAlignment="1">
      <alignment horizontal="center" vertical="center"/>
    </xf>
    <xf numFmtId="4" fontId="7883" fillId="0" borderId="0" xfId="0" applyNumberFormat="1" applyFont="1" applyAlignment="1">
      <alignment horizontal="center" vertical="center"/>
    </xf>
    <xf numFmtId="164" fontId="7884" fillId="0" borderId="0" xfId="0" applyNumberFormat="1" applyFont="1" applyAlignment="1">
      <alignment horizontal="center" vertical="center"/>
    </xf>
    <xf numFmtId="4" fontId="7885" fillId="0" borderId="0" xfId="0" applyNumberFormat="1" applyFont="1" applyAlignment="1">
      <alignment horizontal="center" vertical="center"/>
    </xf>
    <xf numFmtId="164" fontId="7886" fillId="0" borderId="0" xfId="0" applyNumberFormat="1" applyFont="1" applyAlignment="1">
      <alignment horizontal="center" vertical="center"/>
    </xf>
    <xf numFmtId="4" fontId="7887" fillId="0" borderId="0" xfId="0" applyNumberFormat="1" applyFont="1" applyAlignment="1">
      <alignment horizontal="center" vertical="center"/>
    </xf>
    <xf numFmtId="164" fontId="7888" fillId="0" borderId="0" xfId="0" applyNumberFormat="1" applyFont="1" applyAlignment="1">
      <alignment horizontal="center" vertical="center"/>
    </xf>
    <xf numFmtId="4" fontId="7889" fillId="0" borderId="0" xfId="0" applyNumberFormat="1" applyFont="1" applyAlignment="1">
      <alignment horizontal="center" vertical="center"/>
    </xf>
    <xf numFmtId="164" fontId="7890" fillId="0" borderId="0" xfId="0" applyNumberFormat="1" applyFont="1" applyAlignment="1">
      <alignment horizontal="center" vertical="center"/>
    </xf>
    <xf numFmtId="4" fontId="7891" fillId="0" borderId="0" xfId="0" applyNumberFormat="1" applyFont="1" applyAlignment="1">
      <alignment horizontal="center" vertical="center"/>
    </xf>
    <xf numFmtId="164" fontId="7892" fillId="0" borderId="0" xfId="0" applyNumberFormat="1" applyFont="1" applyAlignment="1">
      <alignment horizontal="center" vertical="center"/>
    </xf>
    <xf numFmtId="4" fontId="7893" fillId="0" borderId="0" xfId="0" applyNumberFormat="1" applyFont="1" applyAlignment="1">
      <alignment horizontal="center" vertical="center"/>
    </xf>
    <xf numFmtId="164" fontId="7894" fillId="0" borderId="0" xfId="0" applyNumberFormat="1" applyFont="1" applyAlignment="1">
      <alignment horizontal="center" vertical="center"/>
    </xf>
    <xf numFmtId="4" fontId="7895" fillId="0" borderId="0" xfId="0" applyNumberFormat="1" applyFont="1" applyAlignment="1">
      <alignment horizontal="center" vertical="center"/>
    </xf>
    <xf numFmtId="164" fontId="7896" fillId="0" borderId="0" xfId="0" applyNumberFormat="1" applyFont="1" applyAlignment="1">
      <alignment horizontal="center" vertical="center"/>
    </xf>
    <xf numFmtId="4" fontId="7897" fillId="0" borderId="0" xfId="0" applyNumberFormat="1" applyFont="1" applyAlignment="1">
      <alignment horizontal="center" vertical="center"/>
    </xf>
    <xf numFmtId="164" fontId="7898" fillId="0" borderId="0" xfId="0" applyNumberFormat="1" applyFont="1" applyAlignment="1">
      <alignment horizontal="center" vertical="center"/>
    </xf>
    <xf numFmtId="4" fontId="7899" fillId="0" borderId="0" xfId="0" applyNumberFormat="1" applyFont="1" applyAlignment="1">
      <alignment horizontal="center" vertical="center"/>
    </xf>
    <xf numFmtId="164" fontId="7900" fillId="0" borderId="0" xfId="0" applyNumberFormat="1" applyFont="1" applyAlignment="1">
      <alignment horizontal="center" vertical="center"/>
    </xf>
    <xf numFmtId="4" fontId="7901" fillId="0" borderId="0" xfId="0" applyNumberFormat="1" applyFont="1" applyAlignment="1">
      <alignment horizontal="center" vertical="center"/>
    </xf>
    <xf numFmtId="164" fontId="7902" fillId="0" borderId="0" xfId="0" applyNumberFormat="1" applyFont="1" applyAlignment="1">
      <alignment horizontal="center" vertical="center"/>
    </xf>
    <xf numFmtId="4" fontId="7903" fillId="0" borderId="0" xfId="0" applyNumberFormat="1" applyFont="1" applyAlignment="1">
      <alignment horizontal="center" vertical="center"/>
    </xf>
    <xf numFmtId="164" fontId="7904" fillId="0" borderId="0" xfId="0" applyNumberFormat="1" applyFont="1" applyAlignment="1">
      <alignment horizontal="center" vertical="center"/>
    </xf>
    <xf numFmtId="4" fontId="7905" fillId="0" borderId="0" xfId="0" applyNumberFormat="1" applyFont="1" applyAlignment="1">
      <alignment horizontal="center" vertical="center"/>
    </xf>
    <xf numFmtId="164" fontId="7906" fillId="0" borderId="0" xfId="0" applyNumberFormat="1" applyFont="1" applyAlignment="1">
      <alignment horizontal="center" vertical="center"/>
    </xf>
    <xf numFmtId="4" fontId="7907" fillId="0" borderId="0" xfId="0" applyNumberFormat="1" applyFont="1" applyAlignment="1">
      <alignment horizontal="center" vertical="center"/>
    </xf>
    <xf numFmtId="164" fontId="7908" fillId="0" borderId="0" xfId="0" applyNumberFormat="1" applyFont="1" applyAlignment="1">
      <alignment horizontal="center" vertical="center"/>
    </xf>
    <xf numFmtId="4" fontId="7909" fillId="0" borderId="0" xfId="0" applyNumberFormat="1" applyFont="1" applyAlignment="1">
      <alignment horizontal="center" vertical="center"/>
    </xf>
    <xf numFmtId="164" fontId="7910" fillId="0" borderId="0" xfId="0" applyNumberFormat="1" applyFont="1" applyAlignment="1">
      <alignment horizontal="center" vertical="center"/>
    </xf>
    <xf numFmtId="4" fontId="7911" fillId="0" borderId="0" xfId="0" applyNumberFormat="1" applyFont="1" applyAlignment="1">
      <alignment horizontal="center" vertical="center"/>
    </xf>
    <xf numFmtId="164" fontId="7912" fillId="0" borderId="0" xfId="0" applyNumberFormat="1" applyFont="1" applyAlignment="1">
      <alignment horizontal="center" vertical="center"/>
    </xf>
    <xf numFmtId="4" fontId="7913" fillId="0" borderId="0" xfId="0" applyNumberFormat="1" applyFont="1" applyAlignment="1">
      <alignment horizontal="center" vertical="center"/>
    </xf>
    <xf numFmtId="164" fontId="7914" fillId="0" borderId="0" xfId="0" applyNumberFormat="1" applyFont="1" applyAlignment="1">
      <alignment horizontal="center" vertical="center"/>
    </xf>
    <xf numFmtId="4" fontId="7915" fillId="0" borderId="0" xfId="0" applyNumberFormat="1" applyFont="1" applyAlignment="1">
      <alignment horizontal="center" vertical="center"/>
    </xf>
    <xf numFmtId="164" fontId="7916" fillId="0" borderId="0" xfId="0" applyNumberFormat="1" applyFont="1" applyAlignment="1">
      <alignment horizontal="center" vertical="center"/>
    </xf>
    <xf numFmtId="4" fontId="7917" fillId="0" borderId="0" xfId="0" applyNumberFormat="1" applyFont="1" applyAlignment="1">
      <alignment horizontal="center" vertical="center"/>
    </xf>
    <xf numFmtId="164" fontId="7918" fillId="0" borderId="0" xfId="0" applyNumberFormat="1" applyFont="1" applyAlignment="1">
      <alignment horizontal="center" vertical="center"/>
    </xf>
    <xf numFmtId="4" fontId="7919" fillId="0" borderId="0" xfId="0" applyNumberFormat="1" applyFont="1" applyAlignment="1">
      <alignment horizontal="center" vertical="center"/>
    </xf>
    <xf numFmtId="164" fontId="7920" fillId="0" borderId="0" xfId="0" applyNumberFormat="1" applyFont="1" applyAlignment="1">
      <alignment horizontal="center" vertical="center"/>
    </xf>
    <xf numFmtId="4" fontId="7921" fillId="0" borderId="0" xfId="0" applyNumberFormat="1" applyFont="1" applyAlignment="1">
      <alignment horizontal="center" vertical="center"/>
    </xf>
    <xf numFmtId="164" fontId="7922" fillId="0" borderId="0" xfId="0" applyNumberFormat="1" applyFont="1" applyAlignment="1">
      <alignment horizontal="center" vertical="center"/>
    </xf>
    <xf numFmtId="0" fontId="7923" fillId="0" borderId="0" xfId="0" applyFont="1" applyAlignment="1">
      <alignment horizontal="center" vertical="center" wrapText="1"/>
    </xf>
    <xf numFmtId="4" fontId="7930" fillId="0" borderId="0" xfId="0" applyNumberFormat="1" applyFont="1" applyAlignment="1">
      <alignment horizontal="center" vertical="center"/>
    </xf>
    <xf numFmtId="164" fontId="7931" fillId="0" borderId="0" xfId="0" applyNumberFormat="1" applyFont="1" applyAlignment="1">
      <alignment horizontal="center" vertical="center"/>
    </xf>
    <xf numFmtId="4" fontId="7932" fillId="0" borderId="0" xfId="0" applyNumberFormat="1" applyFont="1" applyAlignment="1">
      <alignment horizontal="center" vertical="center"/>
    </xf>
    <xf numFmtId="164" fontId="7933" fillId="0" borderId="0" xfId="0" applyNumberFormat="1" applyFont="1" applyAlignment="1">
      <alignment horizontal="center" vertical="center"/>
    </xf>
    <xf numFmtId="4" fontId="7934" fillId="0" borderId="0" xfId="0" applyNumberFormat="1" applyFont="1" applyAlignment="1">
      <alignment horizontal="center" vertical="center"/>
    </xf>
    <xf numFmtId="164" fontId="7935" fillId="0" borderId="0" xfId="0" applyNumberFormat="1" applyFont="1" applyAlignment="1">
      <alignment horizontal="center" vertical="center"/>
    </xf>
    <xf numFmtId="4" fontId="7936" fillId="0" borderId="0" xfId="0" applyNumberFormat="1" applyFont="1" applyAlignment="1">
      <alignment horizontal="center" vertical="center"/>
    </xf>
    <xf numFmtId="164" fontId="7937" fillId="0" borderId="0" xfId="0" applyNumberFormat="1" applyFont="1" applyAlignment="1">
      <alignment horizontal="center" vertical="center"/>
    </xf>
    <xf numFmtId="4" fontId="7938" fillId="0" borderId="0" xfId="0" applyNumberFormat="1" applyFont="1" applyAlignment="1">
      <alignment horizontal="center" vertical="center"/>
    </xf>
    <xf numFmtId="164" fontId="7939" fillId="0" borderId="0" xfId="0" applyNumberFormat="1" applyFont="1" applyAlignment="1">
      <alignment horizontal="center" vertical="center"/>
    </xf>
    <xf numFmtId="4" fontId="7940" fillId="0" borderId="0" xfId="0" applyNumberFormat="1" applyFont="1" applyAlignment="1">
      <alignment horizontal="center" vertical="center"/>
    </xf>
    <xf numFmtId="164" fontId="7941" fillId="0" borderId="0" xfId="0" applyNumberFormat="1" applyFont="1" applyAlignment="1">
      <alignment horizontal="center" vertical="center"/>
    </xf>
    <xf numFmtId="4" fontId="7942" fillId="0" borderId="0" xfId="0" applyNumberFormat="1" applyFont="1" applyAlignment="1">
      <alignment horizontal="center" vertical="center"/>
    </xf>
    <xf numFmtId="164" fontId="7943" fillId="0" borderId="0" xfId="0" applyNumberFormat="1" applyFont="1" applyAlignment="1">
      <alignment horizontal="center" vertical="center"/>
    </xf>
    <xf numFmtId="4" fontId="7944" fillId="0" borderId="0" xfId="0" applyNumberFormat="1" applyFont="1" applyAlignment="1">
      <alignment horizontal="center" vertical="center"/>
    </xf>
    <xf numFmtId="164" fontId="7945" fillId="0" borderId="0" xfId="0" applyNumberFormat="1" applyFont="1" applyAlignment="1">
      <alignment horizontal="center" vertical="center"/>
    </xf>
    <xf numFmtId="4" fontId="7946" fillId="0" borderId="0" xfId="0" applyNumberFormat="1" applyFont="1" applyAlignment="1">
      <alignment horizontal="center" vertical="center"/>
    </xf>
    <xf numFmtId="164" fontId="7947" fillId="0" borderId="0" xfId="0" applyNumberFormat="1" applyFont="1" applyAlignment="1">
      <alignment horizontal="center" vertical="center"/>
    </xf>
    <xf numFmtId="4" fontId="7948" fillId="0" borderId="0" xfId="0" applyNumberFormat="1" applyFont="1" applyAlignment="1">
      <alignment horizontal="center" vertical="center"/>
    </xf>
    <xf numFmtId="164" fontId="7949" fillId="0" borderId="0" xfId="0" applyNumberFormat="1" applyFont="1" applyAlignment="1">
      <alignment horizontal="center" vertical="center"/>
    </xf>
    <xf numFmtId="4" fontId="7950" fillId="0" borderId="0" xfId="0" applyNumberFormat="1" applyFont="1" applyAlignment="1">
      <alignment horizontal="center" vertical="center"/>
    </xf>
    <xf numFmtId="164" fontId="7951" fillId="0" borderId="0" xfId="0" applyNumberFormat="1" applyFont="1" applyAlignment="1">
      <alignment horizontal="center" vertical="center"/>
    </xf>
    <xf numFmtId="4" fontId="7952" fillId="0" borderId="0" xfId="0" applyNumberFormat="1" applyFont="1" applyAlignment="1">
      <alignment horizontal="center" vertical="center"/>
    </xf>
    <xf numFmtId="164" fontId="7953" fillId="0" borderId="0" xfId="0" applyNumberFormat="1" applyFont="1" applyAlignment="1">
      <alignment horizontal="center" vertical="center"/>
    </xf>
    <xf numFmtId="4" fontId="7954" fillId="0" borderId="0" xfId="0" applyNumberFormat="1" applyFont="1" applyAlignment="1">
      <alignment horizontal="center" vertical="center"/>
    </xf>
    <xf numFmtId="164" fontId="7955" fillId="0" borderId="0" xfId="0" applyNumberFormat="1" applyFont="1" applyAlignment="1">
      <alignment horizontal="center" vertical="center"/>
    </xf>
    <xf numFmtId="4" fontId="7956" fillId="0" borderId="0" xfId="0" applyNumberFormat="1" applyFont="1" applyAlignment="1">
      <alignment horizontal="center" vertical="center"/>
    </xf>
    <xf numFmtId="164" fontId="7957" fillId="0" borderId="0" xfId="0" applyNumberFormat="1" applyFont="1" applyAlignment="1">
      <alignment horizontal="center" vertical="center"/>
    </xf>
    <xf numFmtId="4" fontId="7958" fillId="0" borderId="0" xfId="0" applyNumberFormat="1" applyFont="1" applyAlignment="1">
      <alignment horizontal="center" vertical="center"/>
    </xf>
    <xf numFmtId="164" fontId="7959" fillId="0" borderId="0" xfId="0" applyNumberFormat="1" applyFont="1" applyAlignment="1">
      <alignment horizontal="center" vertical="center"/>
    </xf>
    <xf numFmtId="4" fontId="7960" fillId="0" borderId="0" xfId="0" applyNumberFormat="1" applyFont="1" applyAlignment="1">
      <alignment horizontal="center" vertical="center"/>
    </xf>
    <xf numFmtId="164" fontId="7961" fillId="0" borderId="0" xfId="0" applyNumberFormat="1" applyFont="1" applyAlignment="1">
      <alignment horizontal="center" vertical="center"/>
    </xf>
    <xf numFmtId="4" fontId="7962" fillId="0" borderId="0" xfId="0" applyNumberFormat="1" applyFont="1" applyAlignment="1">
      <alignment horizontal="center" vertical="center"/>
    </xf>
    <xf numFmtId="164" fontId="7963" fillId="0" borderId="0" xfId="0" applyNumberFormat="1" applyFont="1" applyAlignment="1">
      <alignment horizontal="center" vertical="center"/>
    </xf>
    <xf numFmtId="4" fontId="7964" fillId="0" borderId="0" xfId="0" applyNumberFormat="1" applyFont="1" applyAlignment="1">
      <alignment horizontal="center" vertical="center"/>
    </xf>
    <xf numFmtId="164" fontId="7965" fillId="0" borderId="0" xfId="0" applyNumberFormat="1" applyFont="1" applyAlignment="1">
      <alignment horizontal="center" vertical="center"/>
    </xf>
    <xf numFmtId="4" fontId="7966" fillId="0" borderId="0" xfId="0" applyNumberFormat="1" applyFont="1" applyAlignment="1">
      <alignment horizontal="center" vertical="center"/>
    </xf>
    <xf numFmtId="164" fontId="7967" fillId="0" borderId="0" xfId="0" applyNumberFormat="1" applyFont="1" applyAlignment="1">
      <alignment horizontal="center" vertical="center"/>
    </xf>
    <xf numFmtId="4" fontId="7968" fillId="0" borderId="0" xfId="0" applyNumberFormat="1" applyFont="1" applyAlignment="1">
      <alignment horizontal="center" vertical="center"/>
    </xf>
    <xf numFmtId="164" fontId="7969" fillId="0" borderId="0" xfId="0" applyNumberFormat="1" applyFont="1" applyAlignment="1">
      <alignment horizontal="center" vertical="center"/>
    </xf>
    <xf numFmtId="4" fontId="7970" fillId="0" borderId="0" xfId="0" applyNumberFormat="1" applyFont="1" applyAlignment="1">
      <alignment horizontal="center" vertical="center"/>
    </xf>
    <xf numFmtId="164" fontId="7971" fillId="0" borderId="0" xfId="0" applyNumberFormat="1" applyFont="1" applyAlignment="1">
      <alignment horizontal="center" vertical="center"/>
    </xf>
    <xf numFmtId="4" fontId="7972" fillId="0" borderId="0" xfId="0" applyNumberFormat="1" applyFont="1" applyAlignment="1">
      <alignment horizontal="center" vertical="center"/>
    </xf>
    <xf numFmtId="164" fontId="7973" fillId="0" borderId="0" xfId="0" applyNumberFormat="1" applyFont="1" applyAlignment="1">
      <alignment horizontal="center" vertical="center"/>
    </xf>
    <xf numFmtId="4" fontId="7974" fillId="0" borderId="0" xfId="0" applyNumberFormat="1" applyFont="1" applyAlignment="1">
      <alignment horizontal="center" vertical="center"/>
    </xf>
    <xf numFmtId="164" fontId="7975" fillId="0" borderId="0" xfId="0" applyNumberFormat="1" applyFont="1" applyAlignment="1">
      <alignment horizontal="center" vertical="center"/>
    </xf>
    <xf numFmtId="4" fontId="7976" fillId="0" borderId="0" xfId="0" applyNumberFormat="1" applyFont="1" applyAlignment="1">
      <alignment horizontal="center" vertical="center"/>
    </xf>
    <xf numFmtId="164" fontId="7977" fillId="0" borderId="0" xfId="0" applyNumberFormat="1" applyFont="1" applyAlignment="1">
      <alignment horizontal="center" vertical="center"/>
    </xf>
    <xf numFmtId="4" fontId="7978" fillId="0" borderId="0" xfId="0" applyNumberFormat="1" applyFont="1" applyAlignment="1">
      <alignment horizontal="center" vertical="center"/>
    </xf>
    <xf numFmtId="164" fontId="7979" fillId="0" borderId="0" xfId="0" applyNumberFormat="1" applyFont="1" applyAlignment="1">
      <alignment horizontal="center" vertical="center"/>
    </xf>
    <xf numFmtId="0" fontId="7980" fillId="3" borderId="1" xfId="0" applyFont="1" applyFill="1" applyBorder="1" applyAlignment="1">
      <alignment horizontal="center" vertical="center" wrapText="1"/>
    </xf>
    <xf numFmtId="164" fontId="7980" fillId="3" borderId="1" xfId="0" applyNumberFormat="1" applyFont="1" applyFill="1" applyBorder="1" applyAlignment="1">
      <alignment horizontal="center" vertical="center" wrapText="1"/>
    </xf>
    <xf numFmtId="0" fontId="7981" fillId="0" borderId="0" xfId="0" applyFont="1" applyAlignment="1">
      <alignment horizontal="center" vertical="center" wrapText="1"/>
    </xf>
    <xf numFmtId="4" fontId="7988" fillId="0" borderId="0" xfId="0" applyNumberFormat="1" applyFont="1" applyAlignment="1">
      <alignment horizontal="center" vertical="center"/>
    </xf>
    <xf numFmtId="164" fontId="7989" fillId="0" borderId="0" xfId="0" applyNumberFormat="1" applyFont="1" applyAlignment="1">
      <alignment horizontal="center" vertical="center"/>
    </xf>
    <xf numFmtId="4" fontId="7990" fillId="0" borderId="0" xfId="0" applyNumberFormat="1" applyFont="1" applyAlignment="1">
      <alignment horizontal="center" vertical="center"/>
    </xf>
    <xf numFmtId="164" fontId="7991" fillId="0" borderId="0" xfId="0" applyNumberFormat="1" applyFont="1" applyAlignment="1">
      <alignment horizontal="center" vertical="center"/>
    </xf>
    <xf numFmtId="4" fontId="7992" fillId="0" borderId="0" xfId="0" applyNumberFormat="1" applyFont="1" applyAlignment="1">
      <alignment horizontal="center" vertical="center"/>
    </xf>
    <xf numFmtId="164" fontId="7993" fillId="0" borderId="0" xfId="0" applyNumberFormat="1" applyFont="1" applyAlignment="1">
      <alignment horizontal="center" vertical="center"/>
    </xf>
    <xf numFmtId="4" fontId="7994" fillId="0" borderId="0" xfId="0" applyNumberFormat="1" applyFont="1" applyAlignment="1">
      <alignment horizontal="center" vertical="center"/>
    </xf>
    <xf numFmtId="164" fontId="7995" fillId="0" borderId="0" xfId="0" applyNumberFormat="1" applyFont="1" applyAlignment="1">
      <alignment horizontal="center" vertical="center"/>
    </xf>
    <xf numFmtId="4" fontId="7996" fillId="0" borderId="0" xfId="0" applyNumberFormat="1" applyFont="1" applyAlignment="1">
      <alignment horizontal="center" vertical="center"/>
    </xf>
    <xf numFmtId="164" fontId="7997" fillId="0" borderId="0" xfId="0" applyNumberFormat="1" applyFont="1" applyAlignment="1">
      <alignment horizontal="center" vertical="center"/>
    </xf>
    <xf numFmtId="4" fontId="7998" fillId="0" borderId="0" xfId="0" applyNumberFormat="1" applyFont="1" applyAlignment="1">
      <alignment horizontal="center" vertical="center"/>
    </xf>
    <xf numFmtId="164" fontId="7999" fillId="0" borderId="0" xfId="0" applyNumberFormat="1" applyFont="1" applyAlignment="1">
      <alignment horizontal="center" vertical="center"/>
    </xf>
    <xf numFmtId="4" fontId="8000" fillId="0" borderId="0" xfId="0" applyNumberFormat="1" applyFont="1" applyAlignment="1">
      <alignment horizontal="center" vertical="center"/>
    </xf>
    <xf numFmtId="164" fontId="8001" fillId="0" borderId="0" xfId="0" applyNumberFormat="1" applyFont="1" applyAlignment="1">
      <alignment horizontal="center" vertical="center"/>
    </xf>
    <xf numFmtId="4" fontId="8002" fillId="0" borderId="0" xfId="0" applyNumberFormat="1" applyFont="1" applyAlignment="1">
      <alignment horizontal="center" vertical="center"/>
    </xf>
    <xf numFmtId="164" fontId="8003" fillId="0" borderId="0" xfId="0" applyNumberFormat="1" applyFont="1" applyAlignment="1">
      <alignment horizontal="center" vertical="center"/>
    </xf>
    <xf numFmtId="4" fontId="8004" fillId="0" borderId="0" xfId="0" applyNumberFormat="1" applyFont="1" applyAlignment="1">
      <alignment horizontal="center" vertical="center"/>
    </xf>
    <xf numFmtId="164" fontId="8005" fillId="0" borderId="0" xfId="0" applyNumberFormat="1" applyFont="1" applyAlignment="1">
      <alignment horizontal="center" vertical="center"/>
    </xf>
    <xf numFmtId="4" fontId="8006" fillId="0" borderId="0" xfId="0" applyNumberFormat="1" applyFont="1" applyAlignment="1">
      <alignment horizontal="center" vertical="center"/>
    </xf>
    <xf numFmtId="164" fontId="8007" fillId="0" borderId="0" xfId="0" applyNumberFormat="1" applyFont="1" applyAlignment="1">
      <alignment horizontal="center" vertical="center"/>
    </xf>
    <xf numFmtId="4" fontId="8008" fillId="0" borderId="0" xfId="0" applyNumberFormat="1" applyFont="1" applyAlignment="1">
      <alignment horizontal="center" vertical="center"/>
    </xf>
    <xf numFmtId="164" fontId="8009" fillId="0" borderId="0" xfId="0" applyNumberFormat="1" applyFont="1" applyAlignment="1">
      <alignment horizontal="center" vertical="center"/>
    </xf>
    <xf numFmtId="4" fontId="8010" fillId="0" borderId="0" xfId="0" applyNumberFormat="1" applyFont="1" applyAlignment="1">
      <alignment horizontal="center" vertical="center"/>
    </xf>
    <xf numFmtId="164" fontId="8011" fillId="0" borderId="0" xfId="0" applyNumberFormat="1" applyFont="1" applyAlignment="1">
      <alignment horizontal="center" vertical="center"/>
    </xf>
    <xf numFmtId="4" fontId="8012" fillId="0" borderId="0" xfId="0" applyNumberFormat="1" applyFont="1" applyAlignment="1">
      <alignment horizontal="center" vertical="center"/>
    </xf>
    <xf numFmtId="164" fontId="8013" fillId="0" borderId="0" xfId="0" applyNumberFormat="1" applyFont="1" applyAlignment="1">
      <alignment horizontal="center" vertical="center"/>
    </xf>
    <xf numFmtId="4" fontId="8014" fillId="0" borderId="0" xfId="0" applyNumberFormat="1" applyFont="1" applyAlignment="1">
      <alignment horizontal="center" vertical="center"/>
    </xf>
    <xf numFmtId="164" fontId="8015" fillId="0" borderId="0" xfId="0" applyNumberFormat="1" applyFont="1" applyAlignment="1">
      <alignment horizontal="center" vertical="center"/>
    </xf>
    <xf numFmtId="4" fontId="8016" fillId="0" borderId="0" xfId="0" applyNumberFormat="1" applyFont="1" applyAlignment="1">
      <alignment horizontal="center" vertical="center"/>
    </xf>
    <xf numFmtId="164" fontId="8017" fillId="0" borderId="0" xfId="0" applyNumberFormat="1" applyFont="1" applyAlignment="1">
      <alignment horizontal="center" vertical="center"/>
    </xf>
    <xf numFmtId="4" fontId="8018" fillId="0" borderId="0" xfId="0" applyNumberFormat="1" applyFont="1" applyAlignment="1">
      <alignment horizontal="center" vertical="center"/>
    </xf>
    <xf numFmtId="164" fontId="8019" fillId="0" borderId="0" xfId="0" applyNumberFormat="1" applyFont="1" applyAlignment="1">
      <alignment horizontal="center" vertical="center"/>
    </xf>
    <xf numFmtId="4" fontId="8020" fillId="0" borderId="0" xfId="0" applyNumberFormat="1" applyFont="1" applyAlignment="1">
      <alignment horizontal="center" vertical="center"/>
    </xf>
    <xf numFmtId="164" fontId="8021" fillId="0" borderId="0" xfId="0" applyNumberFormat="1" applyFont="1" applyAlignment="1">
      <alignment horizontal="center" vertical="center"/>
    </xf>
    <xf numFmtId="4" fontId="8022" fillId="0" borderId="0" xfId="0" applyNumberFormat="1" applyFont="1" applyAlignment="1">
      <alignment horizontal="center" vertical="center"/>
    </xf>
    <xf numFmtId="164" fontId="8023" fillId="0" borderId="0" xfId="0" applyNumberFormat="1" applyFont="1" applyAlignment="1">
      <alignment horizontal="center" vertical="center"/>
    </xf>
    <xf numFmtId="4" fontId="8024" fillId="0" borderId="0" xfId="0" applyNumberFormat="1" applyFont="1" applyAlignment="1">
      <alignment horizontal="center" vertical="center"/>
    </xf>
    <xf numFmtId="164" fontId="8025" fillId="0" borderId="0" xfId="0" applyNumberFormat="1" applyFont="1" applyAlignment="1">
      <alignment horizontal="center" vertical="center"/>
    </xf>
    <xf numFmtId="4" fontId="8026" fillId="0" borderId="0" xfId="0" applyNumberFormat="1" applyFont="1" applyAlignment="1">
      <alignment horizontal="center" vertical="center"/>
    </xf>
    <xf numFmtId="164" fontId="8027" fillId="0" borderId="0" xfId="0" applyNumberFormat="1" applyFont="1" applyAlignment="1">
      <alignment horizontal="center" vertical="center"/>
    </xf>
    <xf numFmtId="4" fontId="8028" fillId="0" borderId="0" xfId="0" applyNumberFormat="1" applyFont="1" applyAlignment="1">
      <alignment horizontal="center" vertical="center"/>
    </xf>
    <xf numFmtId="164" fontId="8029" fillId="0" borderId="0" xfId="0" applyNumberFormat="1" applyFont="1" applyAlignment="1">
      <alignment horizontal="center" vertical="center"/>
    </xf>
    <xf numFmtId="4" fontId="8030" fillId="0" borderId="0" xfId="0" applyNumberFormat="1" applyFont="1" applyAlignment="1">
      <alignment horizontal="center" vertical="center"/>
    </xf>
    <xf numFmtId="164" fontId="8031" fillId="0" borderId="0" xfId="0" applyNumberFormat="1" applyFont="1" applyAlignment="1">
      <alignment horizontal="center" vertical="center"/>
    </xf>
    <xf numFmtId="4" fontId="8032" fillId="0" borderId="0" xfId="0" applyNumberFormat="1" applyFont="1" applyAlignment="1">
      <alignment horizontal="center" vertical="center"/>
    </xf>
    <xf numFmtId="164" fontId="8033" fillId="0" borderId="0" xfId="0" applyNumberFormat="1" applyFont="1" applyAlignment="1">
      <alignment horizontal="center" vertical="center"/>
    </xf>
    <xf numFmtId="4" fontId="8034" fillId="0" borderId="0" xfId="0" applyNumberFormat="1" applyFont="1" applyAlignment="1">
      <alignment horizontal="center" vertical="center"/>
    </xf>
    <xf numFmtId="164" fontId="8035" fillId="0" borderId="0" xfId="0" applyNumberFormat="1" applyFont="1" applyAlignment="1">
      <alignment horizontal="center" vertical="center"/>
    </xf>
    <xf numFmtId="4" fontId="8036" fillId="0" borderId="0" xfId="0" applyNumberFormat="1" applyFont="1" applyAlignment="1">
      <alignment horizontal="center" vertical="center"/>
    </xf>
    <xf numFmtId="164" fontId="8037" fillId="0" borderId="0" xfId="0" applyNumberFormat="1" applyFont="1" applyAlignment="1">
      <alignment horizontal="center" vertical="center"/>
    </xf>
    <xf numFmtId="0" fontId="8038" fillId="0" borderId="0" xfId="0" applyFont="1" applyAlignment="1">
      <alignment horizontal="center" vertical="center" wrapText="1"/>
    </xf>
    <xf numFmtId="4" fontId="8045" fillId="0" borderId="0" xfId="0" applyNumberFormat="1" applyFont="1" applyAlignment="1">
      <alignment horizontal="center" vertical="center"/>
    </xf>
    <xf numFmtId="164" fontId="8046" fillId="0" borderId="0" xfId="0" applyNumberFormat="1" applyFont="1" applyAlignment="1">
      <alignment horizontal="center" vertical="center"/>
    </xf>
    <xf numFmtId="4" fontId="8047" fillId="0" borderId="0" xfId="0" applyNumberFormat="1" applyFont="1" applyAlignment="1">
      <alignment horizontal="center" vertical="center"/>
    </xf>
    <xf numFmtId="164" fontId="8048" fillId="0" borderId="0" xfId="0" applyNumberFormat="1" applyFont="1" applyAlignment="1">
      <alignment horizontal="center" vertical="center"/>
    </xf>
    <xf numFmtId="4" fontId="8049" fillId="0" borderId="0" xfId="0" applyNumberFormat="1" applyFont="1" applyAlignment="1">
      <alignment horizontal="center" vertical="center"/>
    </xf>
    <xf numFmtId="164" fontId="8050" fillId="0" borderId="0" xfId="0" applyNumberFormat="1" applyFont="1" applyAlignment="1">
      <alignment horizontal="center" vertical="center"/>
    </xf>
    <xf numFmtId="4" fontId="8051" fillId="0" borderId="0" xfId="0" applyNumberFormat="1" applyFont="1" applyAlignment="1">
      <alignment horizontal="center" vertical="center"/>
    </xf>
    <xf numFmtId="164" fontId="8052" fillId="0" borderId="0" xfId="0" applyNumberFormat="1" applyFont="1" applyAlignment="1">
      <alignment horizontal="center" vertical="center"/>
    </xf>
    <xf numFmtId="4" fontId="8053" fillId="0" borderId="0" xfId="0" applyNumberFormat="1" applyFont="1" applyAlignment="1">
      <alignment horizontal="center" vertical="center"/>
    </xf>
    <xf numFmtId="164" fontId="8054" fillId="0" borderId="0" xfId="0" applyNumberFormat="1" applyFont="1" applyAlignment="1">
      <alignment horizontal="center" vertical="center"/>
    </xf>
    <xf numFmtId="4" fontId="8055" fillId="0" borderId="0" xfId="0" applyNumberFormat="1" applyFont="1" applyAlignment="1">
      <alignment horizontal="center" vertical="center"/>
    </xf>
    <xf numFmtId="164" fontId="8056" fillId="0" borderId="0" xfId="0" applyNumberFormat="1" applyFont="1" applyAlignment="1">
      <alignment horizontal="center" vertical="center"/>
    </xf>
    <xf numFmtId="4" fontId="8057" fillId="0" borderId="0" xfId="0" applyNumberFormat="1" applyFont="1" applyAlignment="1">
      <alignment horizontal="center" vertical="center"/>
    </xf>
    <xf numFmtId="164" fontId="8058" fillId="0" borderId="0" xfId="0" applyNumberFormat="1" applyFont="1" applyAlignment="1">
      <alignment horizontal="center" vertical="center"/>
    </xf>
    <xf numFmtId="4" fontId="8059" fillId="0" borderId="0" xfId="0" applyNumberFormat="1" applyFont="1" applyAlignment="1">
      <alignment horizontal="center" vertical="center"/>
    </xf>
    <xf numFmtId="164" fontId="8060" fillId="0" borderId="0" xfId="0" applyNumberFormat="1" applyFont="1" applyAlignment="1">
      <alignment horizontal="center" vertical="center"/>
    </xf>
    <xf numFmtId="4" fontId="8061" fillId="0" borderId="0" xfId="0" applyNumberFormat="1" applyFont="1" applyAlignment="1">
      <alignment horizontal="center" vertical="center"/>
    </xf>
    <xf numFmtId="164" fontId="8062" fillId="0" borderId="0" xfId="0" applyNumberFormat="1" applyFont="1" applyAlignment="1">
      <alignment horizontal="center" vertical="center"/>
    </xf>
    <xf numFmtId="4" fontId="8063" fillId="0" borderId="0" xfId="0" applyNumberFormat="1" applyFont="1" applyAlignment="1">
      <alignment horizontal="center" vertical="center"/>
    </xf>
    <xf numFmtId="164" fontId="8064" fillId="0" borderId="0" xfId="0" applyNumberFormat="1" applyFont="1" applyAlignment="1">
      <alignment horizontal="center" vertical="center"/>
    </xf>
    <xf numFmtId="4" fontId="8065" fillId="0" borderId="0" xfId="0" applyNumberFormat="1" applyFont="1" applyAlignment="1">
      <alignment horizontal="center" vertical="center"/>
    </xf>
    <xf numFmtId="164" fontId="8066" fillId="0" borderId="0" xfId="0" applyNumberFormat="1" applyFont="1" applyAlignment="1">
      <alignment horizontal="center" vertical="center"/>
    </xf>
    <xf numFmtId="4" fontId="8067" fillId="0" borderId="0" xfId="0" applyNumberFormat="1" applyFont="1" applyAlignment="1">
      <alignment horizontal="center" vertical="center"/>
    </xf>
    <xf numFmtId="164" fontId="8068" fillId="0" borderId="0" xfId="0" applyNumberFormat="1" applyFont="1" applyAlignment="1">
      <alignment horizontal="center" vertical="center"/>
    </xf>
    <xf numFmtId="4" fontId="8069" fillId="0" borderId="0" xfId="0" applyNumberFormat="1" applyFont="1" applyAlignment="1">
      <alignment horizontal="center" vertical="center"/>
    </xf>
    <xf numFmtId="164" fontId="8070" fillId="0" borderId="0" xfId="0" applyNumberFormat="1" applyFont="1" applyAlignment="1">
      <alignment horizontal="center" vertical="center"/>
    </xf>
    <xf numFmtId="4" fontId="8071" fillId="0" borderId="0" xfId="0" applyNumberFormat="1" applyFont="1" applyAlignment="1">
      <alignment horizontal="center" vertical="center"/>
    </xf>
    <xf numFmtId="164" fontId="8072" fillId="0" borderId="0" xfId="0" applyNumberFormat="1" applyFont="1" applyAlignment="1">
      <alignment horizontal="center" vertical="center"/>
    </xf>
    <xf numFmtId="4" fontId="8073" fillId="0" borderId="0" xfId="0" applyNumberFormat="1" applyFont="1" applyAlignment="1">
      <alignment horizontal="center" vertical="center"/>
    </xf>
    <xf numFmtId="164" fontId="8074" fillId="0" borderId="0" xfId="0" applyNumberFormat="1" applyFont="1" applyAlignment="1">
      <alignment horizontal="center" vertical="center"/>
    </xf>
    <xf numFmtId="4" fontId="8075" fillId="0" borderId="0" xfId="0" applyNumberFormat="1" applyFont="1" applyAlignment="1">
      <alignment horizontal="center" vertical="center"/>
    </xf>
    <xf numFmtId="164" fontId="8076" fillId="0" borderId="0" xfId="0" applyNumberFormat="1" applyFont="1" applyAlignment="1">
      <alignment horizontal="center" vertical="center"/>
    </xf>
    <xf numFmtId="4" fontId="8077" fillId="0" borderId="0" xfId="0" applyNumberFormat="1" applyFont="1" applyAlignment="1">
      <alignment horizontal="center" vertical="center"/>
    </xf>
    <xf numFmtId="164" fontId="8078" fillId="0" borderId="0" xfId="0" applyNumberFormat="1" applyFont="1" applyAlignment="1">
      <alignment horizontal="center" vertical="center"/>
    </xf>
    <xf numFmtId="4" fontId="8079" fillId="0" borderId="0" xfId="0" applyNumberFormat="1" applyFont="1" applyAlignment="1">
      <alignment horizontal="center" vertical="center"/>
    </xf>
    <xf numFmtId="164" fontId="8080" fillId="0" borderId="0" xfId="0" applyNumberFormat="1" applyFont="1" applyAlignment="1">
      <alignment horizontal="center" vertical="center"/>
    </xf>
    <xf numFmtId="4" fontId="8081" fillId="0" borderId="0" xfId="0" applyNumberFormat="1" applyFont="1" applyAlignment="1">
      <alignment horizontal="center" vertical="center"/>
    </xf>
    <xf numFmtId="164" fontId="8082" fillId="0" borderId="0" xfId="0" applyNumberFormat="1" applyFont="1" applyAlignment="1">
      <alignment horizontal="center" vertical="center"/>
    </xf>
    <xf numFmtId="4" fontId="8083" fillId="0" borderId="0" xfId="0" applyNumberFormat="1" applyFont="1" applyAlignment="1">
      <alignment horizontal="center" vertical="center"/>
    </xf>
    <xf numFmtId="164" fontId="8084" fillId="0" borderId="0" xfId="0" applyNumberFormat="1" applyFont="1" applyAlignment="1">
      <alignment horizontal="center" vertical="center"/>
    </xf>
    <xf numFmtId="4" fontId="8085" fillId="0" borderId="0" xfId="0" applyNumberFormat="1" applyFont="1" applyAlignment="1">
      <alignment horizontal="center" vertical="center"/>
    </xf>
    <xf numFmtId="164" fontId="8086" fillId="0" borderId="0" xfId="0" applyNumberFormat="1" applyFont="1" applyAlignment="1">
      <alignment horizontal="center" vertical="center"/>
    </xf>
    <xf numFmtId="4" fontId="8087" fillId="0" borderId="0" xfId="0" applyNumberFormat="1" applyFont="1" applyAlignment="1">
      <alignment horizontal="center" vertical="center"/>
    </xf>
    <xf numFmtId="164" fontId="8088" fillId="0" borderId="0" xfId="0" applyNumberFormat="1" applyFont="1" applyAlignment="1">
      <alignment horizontal="center" vertical="center"/>
    </xf>
    <xf numFmtId="4" fontId="8089" fillId="0" borderId="0" xfId="0" applyNumberFormat="1" applyFont="1" applyAlignment="1">
      <alignment horizontal="center" vertical="center"/>
    </xf>
    <xf numFmtId="164" fontId="8090" fillId="0" borderId="0" xfId="0" applyNumberFormat="1" applyFont="1" applyAlignment="1">
      <alignment horizontal="center" vertical="center"/>
    </xf>
    <xf numFmtId="4" fontId="8091" fillId="0" borderId="0" xfId="0" applyNumberFormat="1" applyFont="1" applyAlignment="1">
      <alignment horizontal="center" vertical="center"/>
    </xf>
    <xf numFmtId="164" fontId="8092" fillId="0" borderId="0" xfId="0" applyNumberFormat="1" applyFont="1" applyAlignment="1">
      <alignment horizontal="center" vertical="center"/>
    </xf>
    <xf numFmtId="4" fontId="8093" fillId="0" borderId="0" xfId="0" applyNumberFormat="1" applyFont="1" applyAlignment="1">
      <alignment horizontal="center" vertical="center"/>
    </xf>
    <xf numFmtId="164" fontId="8094" fillId="0" borderId="0" xfId="0" applyNumberFormat="1" applyFont="1" applyAlignment="1">
      <alignment horizontal="center" vertical="center"/>
    </xf>
    <xf numFmtId="0" fontId="8095" fillId="0" borderId="0" xfId="0" applyFont="1" applyAlignment="1">
      <alignment horizontal="center" vertical="center" wrapText="1"/>
    </xf>
    <xf numFmtId="4" fontId="8102" fillId="0" borderId="0" xfId="0" applyNumberFormat="1" applyFont="1" applyAlignment="1">
      <alignment horizontal="center" vertical="center"/>
    </xf>
    <xf numFmtId="164" fontId="8103" fillId="0" borderId="0" xfId="0" applyNumberFormat="1" applyFont="1" applyAlignment="1">
      <alignment horizontal="center" vertical="center"/>
    </xf>
    <xf numFmtId="4" fontId="8104" fillId="0" borderId="0" xfId="0" applyNumberFormat="1" applyFont="1" applyAlignment="1">
      <alignment horizontal="center" vertical="center"/>
    </xf>
    <xf numFmtId="164" fontId="8105" fillId="0" borderId="0" xfId="0" applyNumberFormat="1" applyFont="1" applyAlignment="1">
      <alignment horizontal="center" vertical="center"/>
    </xf>
    <xf numFmtId="4" fontId="8106" fillId="0" borderId="0" xfId="0" applyNumberFormat="1" applyFont="1" applyAlignment="1">
      <alignment horizontal="center" vertical="center"/>
    </xf>
    <xf numFmtId="164" fontId="8107" fillId="0" borderId="0" xfId="0" applyNumberFormat="1" applyFont="1" applyAlignment="1">
      <alignment horizontal="center" vertical="center"/>
    </xf>
    <xf numFmtId="4" fontId="8108" fillId="0" borderId="0" xfId="0" applyNumberFormat="1" applyFont="1" applyAlignment="1">
      <alignment horizontal="center" vertical="center"/>
    </xf>
    <xf numFmtId="164" fontId="8109" fillId="0" borderId="0" xfId="0" applyNumberFormat="1" applyFont="1" applyAlignment="1">
      <alignment horizontal="center" vertical="center"/>
    </xf>
    <xf numFmtId="4" fontId="8110" fillId="0" borderId="0" xfId="0" applyNumberFormat="1" applyFont="1" applyAlignment="1">
      <alignment horizontal="center" vertical="center"/>
    </xf>
    <xf numFmtId="164" fontId="8111" fillId="0" borderId="0" xfId="0" applyNumberFormat="1" applyFont="1" applyAlignment="1">
      <alignment horizontal="center" vertical="center"/>
    </xf>
    <xf numFmtId="4" fontId="8112" fillId="0" borderId="0" xfId="0" applyNumberFormat="1" applyFont="1" applyAlignment="1">
      <alignment horizontal="center" vertical="center"/>
    </xf>
    <xf numFmtId="164" fontId="8113" fillId="0" borderId="0" xfId="0" applyNumberFormat="1" applyFont="1" applyAlignment="1">
      <alignment horizontal="center" vertical="center"/>
    </xf>
    <xf numFmtId="4" fontId="8114" fillId="0" borderId="0" xfId="0" applyNumberFormat="1" applyFont="1" applyAlignment="1">
      <alignment horizontal="center" vertical="center"/>
    </xf>
    <xf numFmtId="164" fontId="8115" fillId="0" borderId="0" xfId="0" applyNumberFormat="1" applyFont="1" applyAlignment="1">
      <alignment horizontal="center" vertical="center"/>
    </xf>
    <xf numFmtId="4" fontId="8116" fillId="0" borderId="0" xfId="0" applyNumberFormat="1" applyFont="1" applyAlignment="1">
      <alignment horizontal="center" vertical="center"/>
    </xf>
    <xf numFmtId="164" fontId="8117" fillId="0" borderId="0" xfId="0" applyNumberFormat="1" applyFont="1" applyAlignment="1">
      <alignment horizontal="center" vertical="center"/>
    </xf>
    <xf numFmtId="4" fontId="8118" fillId="0" borderId="0" xfId="0" applyNumberFormat="1" applyFont="1" applyAlignment="1">
      <alignment horizontal="center" vertical="center"/>
    </xf>
    <xf numFmtId="164" fontId="8119" fillId="0" borderId="0" xfId="0" applyNumberFormat="1" applyFont="1" applyAlignment="1">
      <alignment horizontal="center" vertical="center"/>
    </xf>
    <xf numFmtId="4" fontId="8120" fillId="0" borderId="0" xfId="0" applyNumberFormat="1" applyFont="1" applyAlignment="1">
      <alignment horizontal="center" vertical="center"/>
    </xf>
    <xf numFmtId="164" fontId="8121" fillId="0" borderId="0" xfId="0" applyNumberFormat="1" applyFont="1" applyAlignment="1">
      <alignment horizontal="center" vertical="center"/>
    </xf>
    <xf numFmtId="4" fontId="8122" fillId="0" borderId="0" xfId="0" applyNumberFormat="1" applyFont="1" applyAlignment="1">
      <alignment horizontal="center" vertical="center"/>
    </xf>
    <xf numFmtId="164" fontId="8123" fillId="0" borderId="0" xfId="0" applyNumberFormat="1" applyFont="1" applyAlignment="1">
      <alignment horizontal="center" vertical="center"/>
    </xf>
    <xf numFmtId="4" fontId="8124" fillId="0" borderId="0" xfId="0" applyNumberFormat="1" applyFont="1" applyAlignment="1">
      <alignment horizontal="center" vertical="center"/>
    </xf>
    <xf numFmtId="164" fontId="8125" fillId="0" borderId="0" xfId="0" applyNumberFormat="1" applyFont="1" applyAlignment="1">
      <alignment horizontal="center" vertical="center"/>
    </xf>
    <xf numFmtId="4" fontId="8126" fillId="0" borderId="0" xfId="0" applyNumberFormat="1" applyFont="1" applyAlignment="1">
      <alignment horizontal="center" vertical="center"/>
    </xf>
    <xf numFmtId="164" fontId="8127" fillId="0" borderId="0" xfId="0" applyNumberFormat="1" applyFont="1" applyAlignment="1">
      <alignment horizontal="center" vertical="center"/>
    </xf>
    <xf numFmtId="4" fontId="8128" fillId="0" borderId="0" xfId="0" applyNumberFormat="1" applyFont="1" applyAlignment="1">
      <alignment horizontal="center" vertical="center"/>
    </xf>
    <xf numFmtId="164" fontId="8129" fillId="0" borderId="0" xfId="0" applyNumberFormat="1" applyFont="1" applyAlignment="1">
      <alignment horizontal="center" vertical="center"/>
    </xf>
    <xf numFmtId="4" fontId="8130" fillId="0" borderId="0" xfId="0" applyNumberFormat="1" applyFont="1" applyAlignment="1">
      <alignment horizontal="center" vertical="center"/>
    </xf>
    <xf numFmtId="164" fontId="8131" fillId="0" borderId="0" xfId="0" applyNumberFormat="1" applyFont="1" applyAlignment="1">
      <alignment horizontal="center" vertical="center"/>
    </xf>
    <xf numFmtId="4" fontId="8132" fillId="0" borderId="0" xfId="0" applyNumberFormat="1" applyFont="1" applyAlignment="1">
      <alignment horizontal="center" vertical="center"/>
    </xf>
    <xf numFmtId="164" fontId="8133" fillId="0" borderId="0" xfId="0" applyNumberFormat="1" applyFont="1" applyAlignment="1">
      <alignment horizontal="center" vertical="center"/>
    </xf>
    <xf numFmtId="4" fontId="8134" fillId="0" borderId="0" xfId="0" applyNumberFormat="1" applyFont="1" applyAlignment="1">
      <alignment horizontal="center" vertical="center"/>
    </xf>
    <xf numFmtId="164" fontId="8135" fillId="0" borderId="0" xfId="0" applyNumberFormat="1" applyFont="1" applyAlignment="1">
      <alignment horizontal="center" vertical="center"/>
    </xf>
    <xf numFmtId="4" fontId="8136" fillId="0" borderId="0" xfId="0" applyNumberFormat="1" applyFont="1" applyAlignment="1">
      <alignment horizontal="center" vertical="center"/>
    </xf>
    <xf numFmtId="164" fontId="8137" fillId="0" borderId="0" xfId="0" applyNumberFormat="1" applyFont="1" applyAlignment="1">
      <alignment horizontal="center" vertical="center"/>
    </xf>
    <xf numFmtId="4" fontId="8138" fillId="0" borderId="0" xfId="0" applyNumberFormat="1" applyFont="1" applyAlignment="1">
      <alignment horizontal="center" vertical="center"/>
    </xf>
    <xf numFmtId="164" fontId="8139" fillId="0" borderId="0" xfId="0" applyNumberFormat="1" applyFont="1" applyAlignment="1">
      <alignment horizontal="center" vertical="center"/>
    </xf>
    <xf numFmtId="4" fontId="8140" fillId="0" borderId="0" xfId="0" applyNumberFormat="1" applyFont="1" applyAlignment="1">
      <alignment horizontal="center" vertical="center"/>
    </xf>
    <xf numFmtId="164" fontId="8141" fillId="0" borderId="0" xfId="0" applyNumberFormat="1" applyFont="1" applyAlignment="1">
      <alignment horizontal="center" vertical="center"/>
    </xf>
    <xf numFmtId="4" fontId="8142" fillId="0" borderId="0" xfId="0" applyNumberFormat="1" applyFont="1" applyAlignment="1">
      <alignment horizontal="center" vertical="center"/>
    </xf>
    <xf numFmtId="164" fontId="8143" fillId="0" borderId="0" xfId="0" applyNumberFormat="1" applyFont="1" applyAlignment="1">
      <alignment horizontal="center" vertical="center"/>
    </xf>
    <xf numFmtId="4" fontId="8144" fillId="0" borderId="0" xfId="0" applyNumberFormat="1" applyFont="1" applyAlignment="1">
      <alignment horizontal="center" vertical="center"/>
    </xf>
    <xf numFmtId="164" fontId="8145" fillId="0" borderId="0" xfId="0" applyNumberFormat="1" applyFont="1" applyAlignment="1">
      <alignment horizontal="center" vertical="center"/>
    </xf>
    <xf numFmtId="4" fontId="8146" fillId="0" borderId="0" xfId="0" applyNumberFormat="1" applyFont="1" applyAlignment="1">
      <alignment horizontal="center" vertical="center"/>
    </xf>
    <xf numFmtId="164" fontId="8147" fillId="0" borderId="0" xfId="0" applyNumberFormat="1" applyFont="1" applyAlignment="1">
      <alignment horizontal="center" vertical="center"/>
    </xf>
    <xf numFmtId="4" fontId="8148" fillId="0" borderId="0" xfId="0" applyNumberFormat="1" applyFont="1" applyAlignment="1">
      <alignment horizontal="center" vertical="center"/>
    </xf>
    <xf numFmtId="164" fontId="8149" fillId="0" borderId="0" xfId="0" applyNumberFormat="1" applyFont="1" applyAlignment="1">
      <alignment horizontal="center" vertical="center"/>
    </xf>
    <xf numFmtId="4" fontId="8150" fillId="0" borderId="0" xfId="0" applyNumberFormat="1" applyFont="1" applyAlignment="1">
      <alignment horizontal="center" vertical="center"/>
    </xf>
    <xf numFmtId="164" fontId="8151" fillId="0" borderId="0" xfId="0" applyNumberFormat="1" applyFont="1" applyAlignment="1">
      <alignment horizontal="center" vertical="center"/>
    </xf>
    <xf numFmtId="0" fontId="8152" fillId="0" borderId="0" xfId="0" applyFont="1" applyAlignment="1">
      <alignment horizontal="center" vertical="center" wrapText="1"/>
    </xf>
    <xf numFmtId="4" fontId="8159" fillId="0" borderId="0" xfId="0" applyNumberFormat="1" applyFont="1" applyAlignment="1">
      <alignment horizontal="center" vertical="center"/>
    </xf>
    <xf numFmtId="164" fontId="8160" fillId="0" borderId="0" xfId="0" applyNumberFormat="1" applyFont="1" applyAlignment="1">
      <alignment horizontal="center" vertical="center"/>
    </xf>
    <xf numFmtId="4" fontId="8161" fillId="0" borderId="0" xfId="0" applyNumberFormat="1" applyFont="1" applyAlignment="1">
      <alignment horizontal="center" vertical="center"/>
    </xf>
    <xf numFmtId="164" fontId="8162" fillId="0" borderId="0" xfId="0" applyNumberFormat="1" applyFont="1" applyAlignment="1">
      <alignment horizontal="center" vertical="center"/>
    </xf>
    <xf numFmtId="4" fontId="8163" fillId="0" borderId="0" xfId="0" applyNumberFormat="1" applyFont="1" applyAlignment="1">
      <alignment horizontal="center" vertical="center"/>
    </xf>
    <xf numFmtId="164" fontId="8164" fillId="0" borderId="0" xfId="0" applyNumberFormat="1" applyFont="1" applyAlignment="1">
      <alignment horizontal="center" vertical="center"/>
    </xf>
    <xf numFmtId="4" fontId="8165" fillId="0" borderId="0" xfId="0" applyNumberFormat="1" applyFont="1" applyAlignment="1">
      <alignment horizontal="center" vertical="center"/>
    </xf>
    <xf numFmtId="164" fontId="8166" fillId="0" borderId="0" xfId="0" applyNumberFormat="1" applyFont="1" applyAlignment="1">
      <alignment horizontal="center" vertical="center"/>
    </xf>
    <xf numFmtId="4" fontId="8167" fillId="0" borderId="0" xfId="0" applyNumberFormat="1" applyFont="1" applyAlignment="1">
      <alignment horizontal="center" vertical="center"/>
    </xf>
    <xf numFmtId="164" fontId="8168" fillId="0" borderId="0" xfId="0" applyNumberFormat="1" applyFont="1" applyAlignment="1">
      <alignment horizontal="center" vertical="center"/>
    </xf>
    <xf numFmtId="4" fontId="8169" fillId="0" borderId="0" xfId="0" applyNumberFormat="1" applyFont="1" applyAlignment="1">
      <alignment horizontal="center" vertical="center"/>
    </xf>
    <xf numFmtId="164" fontId="8170" fillId="0" borderId="0" xfId="0" applyNumberFormat="1" applyFont="1" applyAlignment="1">
      <alignment horizontal="center" vertical="center"/>
    </xf>
    <xf numFmtId="4" fontId="8171" fillId="0" borderId="0" xfId="0" applyNumberFormat="1" applyFont="1" applyAlignment="1">
      <alignment horizontal="center" vertical="center"/>
    </xf>
    <xf numFmtId="164" fontId="8172" fillId="0" borderId="0" xfId="0" applyNumberFormat="1" applyFont="1" applyAlignment="1">
      <alignment horizontal="center" vertical="center"/>
    </xf>
    <xf numFmtId="4" fontId="8173" fillId="0" borderId="0" xfId="0" applyNumberFormat="1" applyFont="1" applyAlignment="1">
      <alignment horizontal="center" vertical="center"/>
    </xf>
    <xf numFmtId="164" fontId="8174" fillId="0" borderId="0" xfId="0" applyNumberFormat="1" applyFont="1" applyAlignment="1">
      <alignment horizontal="center" vertical="center"/>
    </xf>
    <xf numFmtId="4" fontId="8175" fillId="0" borderId="0" xfId="0" applyNumberFormat="1" applyFont="1" applyAlignment="1">
      <alignment horizontal="center" vertical="center"/>
    </xf>
    <xf numFmtId="164" fontId="8176" fillId="0" borderId="0" xfId="0" applyNumberFormat="1" applyFont="1" applyAlignment="1">
      <alignment horizontal="center" vertical="center"/>
    </xf>
    <xf numFmtId="4" fontId="8177" fillId="0" borderId="0" xfId="0" applyNumberFormat="1" applyFont="1" applyAlignment="1">
      <alignment horizontal="center" vertical="center"/>
    </xf>
    <xf numFmtId="164" fontId="8178" fillId="0" borderId="0" xfId="0" applyNumberFormat="1" applyFont="1" applyAlignment="1">
      <alignment horizontal="center" vertical="center"/>
    </xf>
    <xf numFmtId="4" fontId="8179" fillId="0" borderId="0" xfId="0" applyNumberFormat="1" applyFont="1" applyAlignment="1">
      <alignment horizontal="center" vertical="center"/>
    </xf>
    <xf numFmtId="164" fontId="8180" fillId="0" borderId="0" xfId="0" applyNumberFormat="1" applyFont="1" applyAlignment="1">
      <alignment horizontal="center" vertical="center"/>
    </xf>
    <xf numFmtId="4" fontId="8181" fillId="0" borderId="0" xfId="0" applyNumberFormat="1" applyFont="1" applyAlignment="1">
      <alignment horizontal="center" vertical="center"/>
    </xf>
    <xf numFmtId="164" fontId="8182" fillId="0" borderId="0" xfId="0" applyNumberFormat="1" applyFont="1" applyAlignment="1">
      <alignment horizontal="center" vertical="center"/>
    </xf>
    <xf numFmtId="4" fontId="8183" fillId="0" borderId="0" xfId="0" applyNumberFormat="1" applyFont="1" applyAlignment="1">
      <alignment horizontal="center" vertical="center"/>
    </xf>
    <xf numFmtId="164" fontId="8184" fillId="0" borderId="0" xfId="0" applyNumberFormat="1" applyFont="1" applyAlignment="1">
      <alignment horizontal="center" vertical="center"/>
    </xf>
    <xf numFmtId="4" fontId="8185" fillId="0" borderId="0" xfId="0" applyNumberFormat="1" applyFont="1" applyAlignment="1">
      <alignment horizontal="center" vertical="center"/>
    </xf>
    <xf numFmtId="164" fontId="8186" fillId="0" borderId="0" xfId="0" applyNumberFormat="1" applyFont="1" applyAlignment="1">
      <alignment horizontal="center" vertical="center"/>
    </xf>
    <xf numFmtId="4" fontId="8187" fillId="0" borderId="0" xfId="0" applyNumberFormat="1" applyFont="1" applyAlignment="1">
      <alignment horizontal="center" vertical="center"/>
    </xf>
    <xf numFmtId="164" fontId="8188" fillId="0" borderId="0" xfId="0" applyNumberFormat="1" applyFont="1" applyAlignment="1">
      <alignment horizontal="center" vertical="center"/>
    </xf>
    <xf numFmtId="4" fontId="8189" fillId="0" borderId="0" xfId="0" applyNumberFormat="1" applyFont="1" applyAlignment="1">
      <alignment horizontal="center" vertical="center"/>
    </xf>
    <xf numFmtId="164" fontId="8190" fillId="0" borderId="0" xfId="0" applyNumberFormat="1" applyFont="1" applyAlignment="1">
      <alignment horizontal="center" vertical="center"/>
    </xf>
    <xf numFmtId="4" fontId="8191" fillId="0" borderId="0" xfId="0" applyNumberFormat="1" applyFont="1" applyAlignment="1">
      <alignment horizontal="center" vertical="center"/>
    </xf>
    <xf numFmtId="164" fontId="8192" fillId="0" borderId="0" xfId="0" applyNumberFormat="1" applyFont="1" applyAlignment="1">
      <alignment horizontal="center" vertical="center"/>
    </xf>
    <xf numFmtId="4" fontId="8193" fillId="0" borderId="0" xfId="0" applyNumberFormat="1" applyFont="1" applyAlignment="1">
      <alignment horizontal="center" vertical="center"/>
    </xf>
    <xf numFmtId="164" fontId="8194" fillId="0" borderId="0" xfId="0" applyNumberFormat="1" applyFont="1" applyAlignment="1">
      <alignment horizontal="center" vertical="center"/>
    </xf>
    <xf numFmtId="4" fontId="8195" fillId="0" borderId="0" xfId="0" applyNumberFormat="1" applyFont="1" applyAlignment="1">
      <alignment horizontal="center" vertical="center"/>
    </xf>
    <xf numFmtId="164" fontId="8196" fillId="0" borderId="0" xfId="0" applyNumberFormat="1" applyFont="1" applyAlignment="1">
      <alignment horizontal="center" vertical="center"/>
    </xf>
    <xf numFmtId="4" fontId="8197" fillId="0" borderId="0" xfId="0" applyNumberFormat="1" applyFont="1" applyAlignment="1">
      <alignment horizontal="center" vertical="center"/>
    </xf>
    <xf numFmtId="164" fontId="8198" fillId="0" borderId="0" xfId="0" applyNumberFormat="1" applyFont="1" applyAlignment="1">
      <alignment horizontal="center" vertical="center"/>
    </xf>
    <xf numFmtId="4" fontId="8199" fillId="0" borderId="0" xfId="0" applyNumberFormat="1" applyFont="1" applyAlignment="1">
      <alignment horizontal="center" vertical="center"/>
    </xf>
    <xf numFmtId="164" fontId="8200" fillId="0" borderId="0" xfId="0" applyNumberFormat="1" applyFont="1" applyAlignment="1">
      <alignment horizontal="center" vertical="center"/>
    </xf>
    <xf numFmtId="4" fontId="8201" fillId="0" borderId="0" xfId="0" applyNumberFormat="1" applyFont="1" applyAlignment="1">
      <alignment horizontal="center" vertical="center"/>
    </xf>
    <xf numFmtId="164" fontId="8202" fillId="0" borderId="0" xfId="0" applyNumberFormat="1" applyFont="1" applyAlignment="1">
      <alignment horizontal="center" vertical="center"/>
    </xf>
    <xf numFmtId="4" fontId="8203" fillId="0" borderId="0" xfId="0" applyNumberFormat="1" applyFont="1" applyAlignment="1">
      <alignment horizontal="center" vertical="center"/>
    </xf>
    <xf numFmtId="164" fontId="8204" fillId="0" borderId="0" xfId="0" applyNumberFormat="1" applyFont="1" applyAlignment="1">
      <alignment horizontal="center" vertical="center"/>
    </xf>
    <xf numFmtId="4" fontId="8205" fillId="0" borderId="0" xfId="0" applyNumberFormat="1" applyFont="1" applyAlignment="1">
      <alignment horizontal="center" vertical="center"/>
    </xf>
    <xf numFmtId="164" fontId="8206" fillId="0" borderId="0" xfId="0" applyNumberFormat="1" applyFont="1" applyAlignment="1">
      <alignment horizontal="center" vertical="center"/>
    </xf>
    <xf numFmtId="4" fontId="8207" fillId="0" borderId="0" xfId="0" applyNumberFormat="1" applyFont="1" applyAlignment="1">
      <alignment horizontal="center" vertical="center"/>
    </xf>
    <xf numFmtId="164" fontId="8208" fillId="0" borderId="0" xfId="0" applyNumberFormat="1" applyFont="1" applyAlignment="1">
      <alignment horizontal="center" vertical="center"/>
    </xf>
    <xf numFmtId="0" fontId="8209" fillId="3" borderId="1" xfId="0" applyFont="1" applyFill="1" applyBorder="1" applyAlignment="1">
      <alignment horizontal="center" vertical="center" wrapText="1"/>
    </xf>
    <xf numFmtId="164" fontId="8209" fillId="3" borderId="1" xfId="0" applyNumberFormat="1" applyFont="1" applyFill="1" applyBorder="1" applyAlignment="1">
      <alignment horizontal="center" vertical="center" wrapText="1"/>
    </xf>
    <xf numFmtId="0" fontId="8210" fillId="0" borderId="0" xfId="0" applyFont="1" applyAlignment="1">
      <alignment horizontal="center" vertical="center" wrapText="1"/>
    </xf>
    <xf numFmtId="4" fontId="8217" fillId="0" borderId="0" xfId="0" applyNumberFormat="1" applyFont="1" applyAlignment="1">
      <alignment horizontal="center" vertical="center"/>
    </xf>
    <xf numFmtId="164" fontId="8218" fillId="0" borderId="0" xfId="0" applyNumberFormat="1" applyFont="1" applyAlignment="1">
      <alignment horizontal="center" vertical="center"/>
    </xf>
    <xf numFmtId="4" fontId="8219" fillId="0" borderId="0" xfId="0" applyNumberFormat="1" applyFont="1" applyAlignment="1">
      <alignment horizontal="center" vertical="center"/>
    </xf>
    <xf numFmtId="164" fontId="8220" fillId="0" borderId="0" xfId="0" applyNumberFormat="1" applyFont="1" applyAlignment="1">
      <alignment horizontal="center" vertical="center"/>
    </xf>
    <xf numFmtId="4" fontId="8221" fillId="0" borderId="0" xfId="0" applyNumberFormat="1" applyFont="1" applyAlignment="1">
      <alignment horizontal="center" vertical="center"/>
    </xf>
    <xf numFmtId="164" fontId="8222" fillId="0" borderId="0" xfId="0" applyNumberFormat="1" applyFont="1" applyAlignment="1">
      <alignment horizontal="center" vertical="center"/>
    </xf>
    <xf numFmtId="4" fontId="8223" fillId="0" borderId="0" xfId="0" applyNumberFormat="1" applyFont="1" applyAlignment="1">
      <alignment horizontal="center" vertical="center"/>
    </xf>
    <xf numFmtId="164" fontId="8224" fillId="0" borderId="0" xfId="0" applyNumberFormat="1" applyFont="1" applyAlignment="1">
      <alignment horizontal="center" vertical="center"/>
    </xf>
    <xf numFmtId="4" fontId="8225" fillId="0" borderId="0" xfId="0" applyNumberFormat="1" applyFont="1" applyAlignment="1">
      <alignment horizontal="center" vertical="center"/>
    </xf>
    <xf numFmtId="164" fontId="8226" fillId="0" borderId="0" xfId="0" applyNumberFormat="1" applyFont="1" applyAlignment="1">
      <alignment horizontal="center" vertical="center"/>
    </xf>
    <xf numFmtId="4" fontId="8227" fillId="0" borderId="0" xfId="0" applyNumberFormat="1" applyFont="1" applyAlignment="1">
      <alignment horizontal="center" vertical="center"/>
    </xf>
    <xf numFmtId="164" fontId="8228" fillId="0" borderId="0" xfId="0" applyNumberFormat="1" applyFont="1" applyAlignment="1">
      <alignment horizontal="center" vertical="center"/>
    </xf>
    <xf numFmtId="4" fontId="8229" fillId="0" borderId="0" xfId="0" applyNumberFormat="1" applyFont="1" applyAlignment="1">
      <alignment horizontal="center" vertical="center"/>
    </xf>
    <xf numFmtId="164" fontId="8230" fillId="0" borderId="0" xfId="0" applyNumberFormat="1" applyFont="1" applyAlignment="1">
      <alignment horizontal="center" vertical="center"/>
    </xf>
    <xf numFmtId="4" fontId="8231" fillId="0" borderId="0" xfId="0" applyNumberFormat="1" applyFont="1" applyAlignment="1">
      <alignment horizontal="center" vertical="center"/>
    </xf>
    <xf numFmtId="164" fontId="8232" fillId="0" borderId="0" xfId="0" applyNumberFormat="1" applyFont="1" applyAlignment="1">
      <alignment horizontal="center" vertical="center"/>
    </xf>
    <xf numFmtId="4" fontId="8233" fillId="0" borderId="0" xfId="0" applyNumberFormat="1" applyFont="1" applyAlignment="1">
      <alignment horizontal="center" vertical="center"/>
    </xf>
    <xf numFmtId="164" fontId="8234" fillId="0" borderId="0" xfId="0" applyNumberFormat="1" applyFont="1" applyAlignment="1">
      <alignment horizontal="center" vertical="center"/>
    </xf>
    <xf numFmtId="4" fontId="8235" fillId="0" borderId="0" xfId="0" applyNumberFormat="1" applyFont="1" applyAlignment="1">
      <alignment horizontal="center" vertical="center"/>
    </xf>
    <xf numFmtId="164" fontId="8236" fillId="0" borderId="0" xfId="0" applyNumberFormat="1" applyFont="1" applyAlignment="1">
      <alignment horizontal="center" vertical="center"/>
    </xf>
    <xf numFmtId="4" fontId="8237" fillId="0" borderId="0" xfId="0" applyNumberFormat="1" applyFont="1" applyAlignment="1">
      <alignment horizontal="center" vertical="center"/>
    </xf>
    <xf numFmtId="164" fontId="8238" fillId="0" borderId="0" xfId="0" applyNumberFormat="1" applyFont="1" applyAlignment="1">
      <alignment horizontal="center" vertical="center"/>
    </xf>
    <xf numFmtId="4" fontId="8239" fillId="0" borderId="0" xfId="0" applyNumberFormat="1" applyFont="1" applyAlignment="1">
      <alignment horizontal="center" vertical="center"/>
    </xf>
    <xf numFmtId="164" fontId="8240" fillId="0" borderId="0" xfId="0" applyNumberFormat="1" applyFont="1" applyAlignment="1">
      <alignment horizontal="center" vertical="center"/>
    </xf>
    <xf numFmtId="4" fontId="8241" fillId="0" borderId="0" xfId="0" applyNumberFormat="1" applyFont="1" applyAlignment="1">
      <alignment horizontal="center" vertical="center"/>
    </xf>
    <xf numFmtId="164" fontId="8242" fillId="0" borderId="0" xfId="0" applyNumberFormat="1" applyFont="1" applyAlignment="1">
      <alignment horizontal="center" vertical="center"/>
    </xf>
    <xf numFmtId="4" fontId="8243" fillId="0" borderId="0" xfId="0" applyNumberFormat="1" applyFont="1" applyAlignment="1">
      <alignment horizontal="center" vertical="center"/>
    </xf>
    <xf numFmtId="164" fontId="8244" fillId="0" borderId="0" xfId="0" applyNumberFormat="1" applyFont="1" applyAlignment="1">
      <alignment horizontal="center" vertical="center"/>
    </xf>
    <xf numFmtId="4" fontId="8245" fillId="0" borderId="0" xfId="0" applyNumberFormat="1" applyFont="1" applyAlignment="1">
      <alignment horizontal="center" vertical="center"/>
    </xf>
    <xf numFmtId="164" fontId="8246" fillId="0" borderId="0" xfId="0" applyNumberFormat="1" applyFont="1" applyAlignment="1">
      <alignment horizontal="center" vertical="center"/>
    </xf>
    <xf numFmtId="4" fontId="8247" fillId="0" borderId="0" xfId="0" applyNumberFormat="1" applyFont="1" applyAlignment="1">
      <alignment horizontal="center" vertical="center"/>
    </xf>
    <xf numFmtId="164" fontId="8248" fillId="0" borderId="0" xfId="0" applyNumberFormat="1" applyFont="1" applyAlignment="1">
      <alignment horizontal="center" vertical="center"/>
    </xf>
    <xf numFmtId="4" fontId="8249" fillId="0" borderId="0" xfId="0" applyNumberFormat="1" applyFont="1" applyAlignment="1">
      <alignment horizontal="center" vertical="center"/>
    </xf>
    <xf numFmtId="164" fontId="8250" fillId="0" borderId="0" xfId="0" applyNumberFormat="1" applyFont="1" applyAlignment="1">
      <alignment horizontal="center" vertical="center"/>
    </xf>
    <xf numFmtId="4" fontId="8251" fillId="0" borderId="0" xfId="0" applyNumberFormat="1" applyFont="1" applyAlignment="1">
      <alignment horizontal="center" vertical="center"/>
    </xf>
    <xf numFmtId="164" fontId="8252" fillId="0" borderId="0" xfId="0" applyNumberFormat="1" applyFont="1" applyAlignment="1">
      <alignment horizontal="center" vertical="center"/>
    </xf>
    <xf numFmtId="4" fontId="8253" fillId="0" borderId="0" xfId="0" applyNumberFormat="1" applyFont="1" applyAlignment="1">
      <alignment horizontal="center" vertical="center"/>
    </xf>
    <xf numFmtId="164" fontId="8254" fillId="0" borderId="0" xfId="0" applyNumberFormat="1" applyFont="1" applyAlignment="1">
      <alignment horizontal="center" vertical="center"/>
    </xf>
    <xf numFmtId="4" fontId="8255" fillId="0" borderId="0" xfId="0" applyNumberFormat="1" applyFont="1" applyAlignment="1">
      <alignment horizontal="center" vertical="center"/>
    </xf>
    <xf numFmtId="164" fontId="8256" fillId="0" borderId="0" xfId="0" applyNumberFormat="1" applyFont="1" applyAlignment="1">
      <alignment horizontal="center" vertical="center"/>
    </xf>
    <xf numFmtId="4" fontId="8257" fillId="0" borderId="0" xfId="0" applyNumberFormat="1" applyFont="1" applyAlignment="1">
      <alignment horizontal="center" vertical="center"/>
    </xf>
    <xf numFmtId="164" fontId="8258" fillId="0" borderId="0" xfId="0" applyNumberFormat="1" applyFont="1" applyAlignment="1">
      <alignment horizontal="center" vertical="center"/>
    </xf>
    <xf numFmtId="4" fontId="8259" fillId="0" borderId="0" xfId="0" applyNumberFormat="1" applyFont="1" applyAlignment="1">
      <alignment horizontal="center" vertical="center"/>
    </xf>
    <xf numFmtId="164" fontId="8260" fillId="0" borderId="0" xfId="0" applyNumberFormat="1" applyFont="1" applyAlignment="1">
      <alignment horizontal="center" vertical="center"/>
    </xf>
    <xf numFmtId="4" fontId="8261" fillId="0" borderId="0" xfId="0" applyNumberFormat="1" applyFont="1" applyAlignment="1">
      <alignment horizontal="center" vertical="center"/>
    </xf>
    <xf numFmtId="164" fontId="8262" fillId="0" borderId="0" xfId="0" applyNumberFormat="1" applyFont="1" applyAlignment="1">
      <alignment horizontal="center" vertical="center"/>
    </xf>
    <xf numFmtId="4" fontId="8263" fillId="0" borderId="0" xfId="0" applyNumberFormat="1" applyFont="1" applyAlignment="1">
      <alignment horizontal="center" vertical="center"/>
    </xf>
    <xf numFmtId="164" fontId="8264" fillId="0" borderId="0" xfId="0" applyNumberFormat="1" applyFont="1" applyAlignment="1">
      <alignment horizontal="center" vertical="center"/>
    </xf>
    <xf numFmtId="4" fontId="8265" fillId="0" borderId="0" xfId="0" applyNumberFormat="1" applyFont="1" applyAlignment="1">
      <alignment horizontal="center" vertical="center"/>
    </xf>
    <xf numFmtId="164" fontId="8266" fillId="0" borderId="0" xfId="0" applyNumberFormat="1" applyFont="1" applyAlignment="1">
      <alignment horizontal="center" vertical="center"/>
    </xf>
    <xf numFmtId="0" fontId="8267" fillId="3" borderId="1" xfId="0" applyFont="1" applyFill="1" applyBorder="1" applyAlignment="1">
      <alignment horizontal="center" vertical="center" wrapText="1"/>
    </xf>
    <xf numFmtId="164" fontId="8267" fillId="3" borderId="1" xfId="0" applyNumberFormat="1" applyFont="1" applyFill="1" applyBorder="1" applyAlignment="1">
      <alignment horizontal="center" vertical="center"/>
    </xf>
    <xf numFmtId="0" fontId="8268" fillId="3" borderId="1" xfId="0" applyFont="1" applyFill="1" applyBorder="1" applyAlignment="1">
      <alignment horizontal="center" vertical="center" wrapText="1"/>
    </xf>
    <xf numFmtId="164" fontId="8268" fillId="3" borderId="1" xfId="0" applyNumberFormat="1" applyFont="1" applyFill="1" applyBorder="1" applyAlignment="1">
      <alignment horizontal="center" vertical="center"/>
    </xf>
    <xf numFmtId="0" fontId="8269" fillId="2" borderId="0" xfId="0" applyFont="1" applyFill="1" applyAlignment="1">
      <alignment horizontal="center"/>
    </xf>
    <xf numFmtId="0" fontId="8270" fillId="0" borderId="0" xfId="0" applyFont="1" applyAlignment="1">
      <alignment horizontal="center" vertical="center" wrapText="1"/>
    </xf>
    <xf numFmtId="0" fontId="8271" fillId="0" borderId="0" xfId="0" applyFont="1" applyAlignment="1">
      <alignment horizontal="center" vertical="center" wrapText="1"/>
    </xf>
    <xf numFmtId="0" fontId="8272" fillId="0" borderId="0" xfId="0" applyFont="1" applyAlignment="1">
      <alignment horizontal="center" vertical="center" wrapText="1"/>
    </xf>
    <xf numFmtId="0" fontId="8273" fillId="0" borderId="0" xfId="0" applyFont="1" applyAlignment="1">
      <alignment horizontal="center" vertical="center" wrapText="1"/>
    </xf>
    <xf numFmtId="0" fontId="8274" fillId="0" borderId="0" xfId="0" applyFont="1" applyAlignment="1">
      <alignment horizontal="center" vertical="center" wrapText="1"/>
    </xf>
    <xf numFmtId="0" fontId="8275" fillId="0" borderId="0" xfId="0" applyFont="1" applyAlignment="1">
      <alignment horizontal="center" vertical="center" wrapText="1"/>
    </xf>
    <xf numFmtId="0" fontId="8276" fillId="0" borderId="0" xfId="0" applyFont="1" applyAlignment="1">
      <alignment horizontal="center" vertical="center" wrapText="1"/>
    </xf>
    <xf numFmtId="0" fontId="8277" fillId="0" borderId="0" xfId="0" applyFont="1" applyAlignment="1">
      <alignment horizontal="center" vertical="center" wrapText="1"/>
    </xf>
    <xf numFmtId="0" fontId="8278" fillId="0" borderId="0" xfId="0" applyFont="1" applyAlignment="1">
      <alignment horizontal="center" vertical="center" wrapText="1"/>
    </xf>
    <xf numFmtId="0" fontId="8279" fillId="0" borderId="0" xfId="0" applyFont="1" applyAlignment="1">
      <alignment horizontal="center" vertical="center" wrapText="1"/>
    </xf>
    <xf numFmtId="0" fontId="8280" fillId="0" borderId="0" xfId="0" applyFont="1" applyAlignment="1">
      <alignment horizontal="center" vertical="center" wrapText="1"/>
    </xf>
    <xf numFmtId="0" fontId="8281" fillId="0" borderId="0" xfId="0" applyFont="1" applyAlignment="1">
      <alignment horizontal="center" vertical="center" wrapText="1"/>
    </xf>
    <xf numFmtId="0" fontId="8282" fillId="0" borderId="0" xfId="0" applyFont="1" applyAlignment="1">
      <alignment horizontal="center" vertical="center" wrapText="1"/>
    </xf>
    <xf numFmtId="0" fontId="8283" fillId="0" borderId="0" xfId="0" applyFont="1" applyAlignment="1">
      <alignment horizontal="center" vertical="center" wrapText="1"/>
    </xf>
    <xf numFmtId="0" fontId="8284" fillId="0" borderId="0" xfId="0" applyFont="1" applyAlignment="1">
      <alignment horizontal="center" vertical="center" wrapText="1"/>
    </xf>
    <xf numFmtId="0" fontId="8285" fillId="0" borderId="0" xfId="0" applyFont="1" applyAlignment="1">
      <alignment horizontal="center" vertical="center" wrapText="1"/>
    </xf>
    <xf numFmtId="0" fontId="8286" fillId="0" borderId="0" xfId="0" applyFont="1" applyAlignment="1">
      <alignment horizontal="center" vertical="center" wrapText="1"/>
    </xf>
    <xf numFmtId="0" fontId="8287" fillId="0" borderId="0" xfId="0" applyFont="1" applyAlignment="1">
      <alignment horizontal="center" vertical="center" wrapText="1"/>
    </xf>
    <xf numFmtId="0" fontId="8288" fillId="0" borderId="0" xfId="0" applyFont="1" applyAlignment="1">
      <alignment horizontal="center" vertical="center" wrapText="1"/>
    </xf>
    <xf numFmtId="0" fontId="8289" fillId="0" borderId="0" xfId="0" applyFont="1" applyAlignment="1">
      <alignment horizontal="center" vertical="center" wrapText="1"/>
    </xf>
    <xf numFmtId="0" fontId="8290" fillId="0" borderId="0" xfId="0" applyFont="1" applyAlignment="1">
      <alignment horizontal="center" vertical="center" wrapText="1"/>
    </xf>
    <xf numFmtId="0" fontId="8152" fillId="0" borderId="0" xfId="0" applyFont="1" applyAlignment="1">
      <alignment horizontal="center" vertical="center" wrapText="1"/>
    </xf>
    <xf numFmtId="0" fontId="0" fillId="0" borderId="0" xfId="0"/>
    <xf numFmtId="4" fontId="8153" fillId="0" borderId="0" xfId="0" applyNumberFormat="1" applyFont="1" applyAlignment="1">
      <alignment horizontal="center" vertical="center"/>
    </xf>
    <xf numFmtId="164" fontId="8154" fillId="0" borderId="0" xfId="0" applyNumberFormat="1" applyFont="1" applyAlignment="1">
      <alignment horizontal="center" vertical="center"/>
    </xf>
    <xf numFmtId="164" fontId="8155" fillId="0" borderId="0" xfId="0" applyNumberFormat="1" applyFont="1" applyAlignment="1">
      <alignment horizontal="center" vertical="center"/>
    </xf>
    <xf numFmtId="165" fontId="8156" fillId="0" borderId="0" xfId="0" applyNumberFormat="1" applyFont="1" applyAlignment="1">
      <alignment horizontal="center" vertical="center"/>
    </xf>
    <xf numFmtId="164" fontId="8157" fillId="0" borderId="0" xfId="0" applyNumberFormat="1" applyFont="1" applyAlignment="1">
      <alignment horizontal="center" vertical="center"/>
    </xf>
    <xf numFmtId="164" fontId="8158" fillId="0" borderId="0" xfId="0" applyNumberFormat="1" applyFont="1" applyAlignment="1">
      <alignment horizontal="center" vertical="center" wrapText="1"/>
    </xf>
    <xf numFmtId="0" fontId="8210" fillId="0" borderId="0" xfId="0" applyFont="1" applyAlignment="1">
      <alignment horizontal="center" vertical="center" wrapText="1"/>
    </xf>
    <xf numFmtId="4" fontId="8211" fillId="0" borderId="0" xfId="0" applyNumberFormat="1" applyFont="1" applyAlignment="1">
      <alignment horizontal="center" vertical="center"/>
    </xf>
    <xf numFmtId="164" fontId="8212" fillId="0" borderId="0" xfId="0" applyNumberFormat="1" applyFont="1" applyAlignment="1">
      <alignment horizontal="center" vertical="center"/>
    </xf>
    <xf numFmtId="164" fontId="8213" fillId="0" borderId="0" xfId="0" applyNumberFormat="1" applyFont="1" applyAlignment="1">
      <alignment horizontal="center" vertical="center"/>
    </xf>
    <xf numFmtId="165" fontId="8214" fillId="0" borderId="0" xfId="0" applyNumberFormat="1" applyFont="1" applyAlignment="1">
      <alignment horizontal="center" vertical="center"/>
    </xf>
    <xf numFmtId="164" fontId="8215" fillId="0" borderId="0" xfId="0" applyNumberFormat="1" applyFont="1" applyAlignment="1">
      <alignment horizontal="center" vertical="center"/>
    </xf>
    <xf numFmtId="164" fontId="8216" fillId="0" borderId="0" xfId="0" applyNumberFormat="1" applyFont="1" applyAlignment="1">
      <alignment horizontal="center" vertical="center" wrapText="1"/>
    </xf>
    <xf numFmtId="0" fontId="8038" fillId="0" borderId="0" xfId="0" applyFont="1" applyAlignment="1">
      <alignment horizontal="center" vertical="center" wrapText="1"/>
    </xf>
    <xf numFmtId="4" fontId="8039" fillId="0" borderId="0" xfId="0" applyNumberFormat="1" applyFont="1" applyAlignment="1">
      <alignment horizontal="center" vertical="center"/>
    </xf>
    <xf numFmtId="164" fontId="8040" fillId="0" borderId="0" xfId="0" applyNumberFormat="1" applyFont="1" applyAlignment="1">
      <alignment horizontal="center" vertical="center"/>
    </xf>
    <xf numFmtId="164" fontId="8041" fillId="0" borderId="0" xfId="0" applyNumberFormat="1" applyFont="1" applyAlignment="1">
      <alignment horizontal="center" vertical="center"/>
    </xf>
    <xf numFmtId="165" fontId="8042" fillId="0" borderId="0" xfId="0" applyNumberFormat="1" applyFont="1" applyAlignment="1">
      <alignment horizontal="center" vertical="center"/>
    </xf>
    <xf numFmtId="164" fontId="8043" fillId="0" borderId="0" xfId="0" applyNumberFormat="1" applyFont="1" applyAlignment="1">
      <alignment horizontal="center" vertical="center"/>
    </xf>
    <xf numFmtId="164" fontId="8044" fillId="0" borderId="0" xfId="0" applyNumberFormat="1" applyFont="1" applyAlignment="1">
      <alignment horizontal="center" vertical="center" wrapText="1"/>
    </xf>
    <xf numFmtId="0" fontId="8095" fillId="0" borderId="0" xfId="0" applyFont="1" applyAlignment="1">
      <alignment horizontal="center" vertical="center" wrapText="1"/>
    </xf>
    <xf numFmtId="4" fontId="8096" fillId="0" borderId="0" xfId="0" applyNumberFormat="1" applyFont="1" applyAlignment="1">
      <alignment horizontal="center" vertical="center"/>
    </xf>
    <xf numFmtId="164" fontId="8097" fillId="0" borderId="0" xfId="0" applyNumberFormat="1" applyFont="1" applyAlignment="1">
      <alignment horizontal="center" vertical="center"/>
    </xf>
    <xf numFmtId="164" fontId="8098" fillId="0" borderId="0" xfId="0" applyNumberFormat="1" applyFont="1" applyAlignment="1">
      <alignment horizontal="center" vertical="center"/>
    </xf>
    <xf numFmtId="165" fontId="8099" fillId="0" borderId="0" xfId="0" applyNumberFormat="1" applyFont="1" applyAlignment="1">
      <alignment horizontal="center" vertical="center"/>
    </xf>
    <xf numFmtId="164" fontId="8100" fillId="0" borderId="0" xfId="0" applyNumberFormat="1" applyFont="1" applyAlignment="1">
      <alignment horizontal="center" vertical="center"/>
    </xf>
    <xf numFmtId="164" fontId="8101" fillId="0" borderId="0" xfId="0" applyNumberFormat="1" applyFont="1" applyAlignment="1">
      <alignment horizontal="center" vertical="center" wrapText="1"/>
    </xf>
    <xf numFmtId="0" fontId="7923" fillId="0" borderId="0" xfId="0" applyFont="1" applyAlignment="1">
      <alignment horizontal="center" vertical="center" wrapText="1"/>
    </xf>
    <xf numFmtId="4" fontId="7924" fillId="0" borderId="0" xfId="0" applyNumberFormat="1" applyFont="1" applyAlignment="1">
      <alignment horizontal="center" vertical="center"/>
    </xf>
    <xf numFmtId="164" fontId="7925" fillId="0" borderId="0" xfId="0" applyNumberFormat="1" applyFont="1" applyAlignment="1">
      <alignment horizontal="center" vertical="center"/>
    </xf>
    <xf numFmtId="164" fontId="7926" fillId="0" borderId="0" xfId="0" applyNumberFormat="1" applyFont="1" applyAlignment="1">
      <alignment horizontal="center" vertical="center"/>
    </xf>
    <xf numFmtId="165" fontId="7927" fillId="0" borderId="0" xfId="0" applyNumberFormat="1" applyFont="1" applyAlignment="1">
      <alignment horizontal="center" vertical="center"/>
    </xf>
    <xf numFmtId="164" fontId="7928" fillId="0" borderId="0" xfId="0" applyNumberFormat="1" applyFont="1" applyAlignment="1">
      <alignment horizontal="center" vertical="center"/>
    </xf>
    <xf numFmtId="164" fontId="7929" fillId="0" borderId="0" xfId="0" applyNumberFormat="1" applyFont="1" applyAlignment="1">
      <alignment horizontal="center" vertical="center" wrapText="1"/>
    </xf>
    <xf numFmtId="0" fontId="7981" fillId="0" borderId="0" xfId="0" applyFont="1" applyAlignment="1">
      <alignment horizontal="center" vertical="center" wrapText="1"/>
    </xf>
    <xf numFmtId="4" fontId="7982" fillId="0" borderId="0" xfId="0" applyNumberFormat="1" applyFont="1" applyAlignment="1">
      <alignment horizontal="center" vertical="center"/>
    </xf>
    <xf numFmtId="164" fontId="7983" fillId="0" borderId="0" xfId="0" applyNumberFormat="1" applyFont="1" applyAlignment="1">
      <alignment horizontal="center" vertical="center"/>
    </xf>
    <xf numFmtId="164" fontId="7984" fillId="0" borderId="0" xfId="0" applyNumberFormat="1" applyFont="1" applyAlignment="1">
      <alignment horizontal="center" vertical="center"/>
    </xf>
    <xf numFmtId="165" fontId="7985" fillId="0" borderId="0" xfId="0" applyNumberFormat="1" applyFont="1" applyAlignment="1">
      <alignment horizontal="center" vertical="center"/>
    </xf>
    <xf numFmtId="164" fontId="7986" fillId="0" borderId="0" xfId="0" applyNumberFormat="1" applyFont="1" applyAlignment="1">
      <alignment horizontal="center" vertical="center"/>
    </xf>
    <xf numFmtId="164" fontId="7987" fillId="0" borderId="0" xfId="0" applyNumberFormat="1" applyFont="1" applyAlignment="1">
      <alignment horizontal="center" vertical="center" wrapText="1"/>
    </xf>
    <xf numFmtId="0" fontId="7809" fillId="0" borderId="0" xfId="0" applyFont="1" applyAlignment="1">
      <alignment horizontal="center" vertical="center" wrapText="1"/>
    </xf>
    <xf numFmtId="4" fontId="7810" fillId="0" borderId="0" xfId="0" applyNumberFormat="1" applyFont="1" applyAlignment="1">
      <alignment horizontal="center" vertical="center"/>
    </xf>
    <xf numFmtId="164" fontId="7811" fillId="0" borderId="0" xfId="0" applyNumberFormat="1" applyFont="1" applyAlignment="1">
      <alignment horizontal="center" vertical="center"/>
    </xf>
    <xf numFmtId="164" fontId="7812" fillId="0" borderId="0" xfId="0" applyNumberFormat="1" applyFont="1" applyAlignment="1">
      <alignment horizontal="center" vertical="center"/>
    </xf>
    <xf numFmtId="165" fontId="7813" fillId="0" borderId="0" xfId="0" applyNumberFormat="1" applyFont="1" applyAlignment="1">
      <alignment horizontal="center" vertical="center"/>
    </xf>
    <xf numFmtId="164" fontId="7814" fillId="0" borderId="0" xfId="0" applyNumberFormat="1" applyFont="1" applyAlignment="1">
      <alignment horizontal="center" vertical="center"/>
    </xf>
    <xf numFmtId="164" fontId="7815" fillId="0" borderId="0" xfId="0" applyNumberFormat="1" applyFont="1" applyAlignment="1">
      <alignment horizontal="center" vertical="center" wrapText="1"/>
    </xf>
    <xf numFmtId="0" fontId="7866" fillId="0" borderId="0" xfId="0" applyFont="1" applyAlignment="1">
      <alignment horizontal="center" vertical="center" wrapText="1"/>
    </xf>
    <xf numFmtId="4" fontId="7867" fillId="0" borderId="0" xfId="0" applyNumberFormat="1" applyFont="1" applyAlignment="1">
      <alignment horizontal="center" vertical="center"/>
    </xf>
    <xf numFmtId="164" fontId="7868" fillId="0" borderId="0" xfId="0" applyNumberFormat="1" applyFont="1" applyAlignment="1">
      <alignment horizontal="center" vertical="center"/>
    </xf>
    <xf numFmtId="164" fontId="7869" fillId="0" borderId="0" xfId="0" applyNumberFormat="1" applyFont="1" applyAlignment="1">
      <alignment horizontal="center" vertical="center"/>
    </xf>
    <xf numFmtId="165" fontId="7870" fillId="0" borderId="0" xfId="0" applyNumberFormat="1" applyFont="1" applyAlignment="1">
      <alignment horizontal="center" vertical="center"/>
    </xf>
    <xf numFmtId="164" fontId="7871" fillId="0" borderId="0" xfId="0" applyNumberFormat="1" applyFont="1" applyAlignment="1">
      <alignment horizontal="center" vertical="center"/>
    </xf>
    <xf numFmtId="164" fontId="7872" fillId="0" borderId="0" xfId="0" applyNumberFormat="1" applyFont="1" applyAlignment="1">
      <alignment horizontal="center" vertical="center" wrapText="1"/>
    </xf>
    <xf numFmtId="0" fontId="7695" fillId="0" borderId="0" xfId="0" applyFont="1" applyAlignment="1">
      <alignment horizontal="center" vertical="center" wrapText="1"/>
    </xf>
    <xf numFmtId="4" fontId="7696" fillId="0" borderId="0" xfId="0" applyNumberFormat="1" applyFont="1" applyAlignment="1">
      <alignment horizontal="center" vertical="center"/>
    </xf>
    <xf numFmtId="164" fontId="7697" fillId="0" borderId="0" xfId="0" applyNumberFormat="1" applyFont="1" applyAlignment="1">
      <alignment horizontal="center" vertical="center"/>
    </xf>
    <xf numFmtId="164" fontId="7698" fillId="0" borderId="0" xfId="0" applyNumberFormat="1" applyFont="1" applyAlignment="1">
      <alignment horizontal="center" vertical="center"/>
    </xf>
    <xf numFmtId="165" fontId="7699" fillId="0" borderId="0" xfId="0" applyNumberFormat="1" applyFont="1" applyAlignment="1">
      <alignment horizontal="center" vertical="center"/>
    </xf>
    <xf numFmtId="164" fontId="7700" fillId="0" borderId="0" xfId="0" applyNumberFormat="1" applyFont="1" applyAlignment="1">
      <alignment horizontal="center" vertical="center"/>
    </xf>
    <xf numFmtId="164" fontId="7701" fillId="0" borderId="0" xfId="0" applyNumberFormat="1" applyFont="1" applyAlignment="1">
      <alignment horizontal="center" vertical="center" wrapText="1"/>
    </xf>
    <xf numFmtId="0" fontId="7752" fillId="0" borderId="0" xfId="0" applyFont="1" applyAlignment="1">
      <alignment horizontal="center" vertical="center" wrapText="1"/>
    </xf>
    <xf numFmtId="4" fontId="7753" fillId="0" borderId="0" xfId="0" applyNumberFormat="1" applyFont="1" applyAlignment="1">
      <alignment horizontal="center" vertical="center"/>
    </xf>
    <xf numFmtId="164" fontId="7754" fillId="0" borderId="0" xfId="0" applyNumberFormat="1" applyFont="1" applyAlignment="1">
      <alignment horizontal="center" vertical="center"/>
    </xf>
    <xf numFmtId="164" fontId="7755" fillId="0" borderId="0" xfId="0" applyNumberFormat="1" applyFont="1" applyAlignment="1">
      <alignment horizontal="center" vertical="center"/>
    </xf>
    <xf numFmtId="165" fontId="7756" fillId="0" borderId="0" xfId="0" applyNumberFormat="1" applyFont="1" applyAlignment="1">
      <alignment horizontal="center" vertical="center"/>
    </xf>
    <xf numFmtId="164" fontId="7757" fillId="0" borderId="0" xfId="0" applyNumberFormat="1" applyFont="1" applyAlignment="1">
      <alignment horizontal="center" vertical="center"/>
    </xf>
    <xf numFmtId="164" fontId="7758" fillId="0" borderId="0" xfId="0" applyNumberFormat="1" applyFont="1" applyAlignment="1">
      <alignment horizontal="center" vertical="center" wrapText="1"/>
    </xf>
    <xf numFmtId="0" fontId="7581" fillId="0" borderId="0" xfId="0" applyFont="1" applyAlignment="1">
      <alignment horizontal="center" vertical="center" wrapText="1"/>
    </xf>
    <xf numFmtId="4" fontId="7582" fillId="0" borderId="0" xfId="0" applyNumberFormat="1" applyFont="1" applyAlignment="1">
      <alignment horizontal="center" vertical="center"/>
    </xf>
    <xf numFmtId="164" fontId="7583" fillId="0" borderId="0" xfId="0" applyNumberFormat="1" applyFont="1" applyAlignment="1">
      <alignment horizontal="center" vertical="center"/>
    </xf>
    <xf numFmtId="164" fontId="7584" fillId="0" borderId="0" xfId="0" applyNumberFormat="1" applyFont="1" applyAlignment="1">
      <alignment horizontal="center" vertical="center"/>
    </xf>
    <xf numFmtId="165" fontId="7585" fillId="0" borderId="0" xfId="0" applyNumberFormat="1" applyFont="1" applyAlignment="1">
      <alignment horizontal="center" vertical="center"/>
    </xf>
    <xf numFmtId="164" fontId="7586" fillId="0" borderId="0" xfId="0" applyNumberFormat="1" applyFont="1" applyAlignment="1">
      <alignment horizontal="center" vertical="center"/>
    </xf>
    <xf numFmtId="164" fontId="7587" fillId="0" borderId="0" xfId="0" applyNumberFormat="1" applyFont="1" applyAlignment="1">
      <alignment horizontal="center" vertical="center" wrapText="1"/>
    </xf>
    <xf numFmtId="0" fontId="7638" fillId="0" borderId="0" xfId="0" applyFont="1" applyAlignment="1">
      <alignment horizontal="center" vertical="center" wrapText="1"/>
    </xf>
    <xf numFmtId="4" fontId="7639" fillId="0" borderId="0" xfId="0" applyNumberFormat="1" applyFont="1" applyAlignment="1">
      <alignment horizontal="center" vertical="center"/>
    </xf>
    <xf numFmtId="164" fontId="7640" fillId="0" borderId="0" xfId="0" applyNumberFormat="1" applyFont="1" applyAlignment="1">
      <alignment horizontal="center" vertical="center"/>
    </xf>
    <xf numFmtId="164" fontId="7641" fillId="0" borderId="0" xfId="0" applyNumberFormat="1" applyFont="1" applyAlignment="1">
      <alignment horizontal="center" vertical="center"/>
    </xf>
    <xf numFmtId="165" fontId="7642" fillId="0" borderId="0" xfId="0" applyNumberFormat="1" applyFont="1" applyAlignment="1">
      <alignment horizontal="center" vertical="center"/>
    </xf>
    <xf numFmtId="164" fontId="7643" fillId="0" borderId="0" xfId="0" applyNumberFormat="1" applyFont="1" applyAlignment="1">
      <alignment horizontal="center" vertical="center"/>
    </xf>
    <xf numFmtId="164" fontId="7644" fillId="0" borderId="0" xfId="0" applyNumberFormat="1" applyFont="1" applyAlignment="1">
      <alignment horizontal="center" vertical="center" wrapText="1"/>
    </xf>
    <xf numFmtId="0" fontId="7467" fillId="0" borderId="0" xfId="0" applyFont="1" applyAlignment="1">
      <alignment horizontal="center" vertical="center" wrapText="1"/>
    </xf>
    <xf numFmtId="4" fontId="7468" fillId="0" borderId="0" xfId="0" applyNumberFormat="1" applyFont="1" applyAlignment="1">
      <alignment horizontal="center" vertical="center"/>
    </xf>
    <xf numFmtId="164" fontId="7469" fillId="0" borderId="0" xfId="0" applyNumberFormat="1" applyFont="1" applyAlignment="1">
      <alignment horizontal="center" vertical="center"/>
    </xf>
    <xf numFmtId="164" fontId="7470" fillId="0" borderId="0" xfId="0" applyNumberFormat="1" applyFont="1" applyAlignment="1">
      <alignment horizontal="center" vertical="center"/>
    </xf>
    <xf numFmtId="165" fontId="7471" fillId="0" borderId="0" xfId="0" applyNumberFormat="1" applyFont="1" applyAlignment="1">
      <alignment horizontal="center" vertical="center"/>
    </xf>
    <xf numFmtId="164" fontId="7472" fillId="0" borderId="0" xfId="0" applyNumberFormat="1" applyFont="1" applyAlignment="1">
      <alignment horizontal="center" vertical="center"/>
    </xf>
    <xf numFmtId="164" fontId="7473" fillId="0" borderId="0" xfId="0" applyNumberFormat="1" applyFont="1" applyAlignment="1">
      <alignment horizontal="center" vertical="center" wrapText="1"/>
    </xf>
    <xf numFmtId="0" fontId="7524" fillId="0" borderId="0" xfId="0" applyFont="1" applyAlignment="1">
      <alignment horizontal="center" vertical="center" wrapText="1"/>
    </xf>
    <xf numFmtId="4" fontId="7525" fillId="0" borderId="0" xfId="0" applyNumberFormat="1" applyFont="1" applyAlignment="1">
      <alignment horizontal="center" vertical="center"/>
    </xf>
    <xf numFmtId="164" fontId="7526" fillId="0" borderId="0" xfId="0" applyNumberFormat="1" applyFont="1" applyAlignment="1">
      <alignment horizontal="center" vertical="center"/>
    </xf>
    <xf numFmtId="164" fontId="7527" fillId="0" borderId="0" xfId="0" applyNumberFormat="1" applyFont="1" applyAlignment="1">
      <alignment horizontal="center" vertical="center"/>
    </xf>
    <xf numFmtId="165" fontId="7528" fillId="0" borderId="0" xfId="0" applyNumberFormat="1" applyFont="1" applyAlignment="1">
      <alignment horizontal="center" vertical="center"/>
    </xf>
    <xf numFmtId="164" fontId="7529" fillId="0" borderId="0" xfId="0" applyNumberFormat="1" applyFont="1" applyAlignment="1">
      <alignment horizontal="center" vertical="center"/>
    </xf>
    <xf numFmtId="164" fontId="7530" fillId="0" borderId="0" xfId="0" applyNumberFormat="1" applyFont="1" applyAlignment="1">
      <alignment horizontal="center" vertical="center" wrapText="1"/>
    </xf>
    <xf numFmtId="0" fontId="7353" fillId="0" borderId="0" xfId="0" applyFont="1" applyAlignment="1">
      <alignment horizontal="center" vertical="center" wrapText="1"/>
    </xf>
    <xf numFmtId="4" fontId="7354" fillId="0" borderId="0" xfId="0" applyNumberFormat="1" applyFont="1" applyAlignment="1">
      <alignment horizontal="center" vertical="center"/>
    </xf>
    <xf numFmtId="164" fontId="7355" fillId="0" borderId="0" xfId="0" applyNumberFormat="1" applyFont="1" applyAlignment="1">
      <alignment horizontal="center" vertical="center"/>
    </xf>
    <xf numFmtId="164" fontId="7356" fillId="0" borderId="0" xfId="0" applyNumberFormat="1" applyFont="1" applyAlignment="1">
      <alignment horizontal="center" vertical="center"/>
    </xf>
    <xf numFmtId="165" fontId="7357" fillId="0" borderId="0" xfId="0" applyNumberFormat="1" applyFont="1" applyAlignment="1">
      <alignment horizontal="center" vertical="center"/>
    </xf>
    <xf numFmtId="164" fontId="7358" fillId="0" borderId="0" xfId="0" applyNumberFormat="1" applyFont="1" applyAlignment="1">
      <alignment horizontal="center" vertical="center"/>
    </xf>
    <xf numFmtId="164" fontId="7359" fillId="0" borderId="0" xfId="0" applyNumberFormat="1" applyFont="1" applyAlignment="1">
      <alignment horizontal="center" vertical="center" wrapText="1"/>
    </xf>
    <xf numFmtId="0" fontId="7410" fillId="0" borderId="0" xfId="0" applyFont="1" applyAlignment="1">
      <alignment horizontal="center" vertical="center" wrapText="1"/>
    </xf>
    <xf numFmtId="4" fontId="7411" fillId="0" borderId="0" xfId="0" applyNumberFormat="1" applyFont="1" applyAlignment="1">
      <alignment horizontal="center" vertical="center"/>
    </xf>
    <xf numFmtId="164" fontId="7412" fillId="0" borderId="0" xfId="0" applyNumberFormat="1" applyFont="1" applyAlignment="1">
      <alignment horizontal="center" vertical="center"/>
    </xf>
    <xf numFmtId="164" fontId="7413" fillId="0" borderId="0" xfId="0" applyNumberFormat="1" applyFont="1" applyAlignment="1">
      <alignment horizontal="center" vertical="center"/>
    </xf>
    <xf numFmtId="165" fontId="7414" fillId="0" borderId="0" xfId="0" applyNumberFormat="1" applyFont="1" applyAlignment="1">
      <alignment horizontal="center" vertical="center"/>
    </xf>
    <xf numFmtId="164" fontId="7415" fillId="0" borderId="0" xfId="0" applyNumberFormat="1" applyFont="1" applyAlignment="1">
      <alignment horizontal="center" vertical="center"/>
    </xf>
    <xf numFmtId="164" fontId="7416" fillId="0" borderId="0" xfId="0" applyNumberFormat="1" applyFont="1" applyAlignment="1">
      <alignment horizontal="center" vertical="center" wrapText="1"/>
    </xf>
    <xf numFmtId="0" fontId="7239" fillId="0" borderId="0" xfId="0" applyFont="1" applyAlignment="1">
      <alignment horizontal="center" vertical="center" wrapText="1"/>
    </xf>
    <xf numFmtId="4" fontId="7240" fillId="0" borderId="0" xfId="0" applyNumberFormat="1" applyFont="1" applyAlignment="1">
      <alignment horizontal="center" vertical="center"/>
    </xf>
    <xf numFmtId="164" fontId="7241" fillId="0" borderId="0" xfId="0" applyNumberFormat="1" applyFont="1" applyAlignment="1">
      <alignment horizontal="center" vertical="center"/>
    </xf>
    <xf numFmtId="164" fontId="7242" fillId="0" borderId="0" xfId="0" applyNumberFormat="1" applyFont="1" applyAlignment="1">
      <alignment horizontal="center" vertical="center"/>
    </xf>
    <xf numFmtId="165" fontId="7243" fillId="0" borderId="0" xfId="0" applyNumberFormat="1" applyFont="1" applyAlignment="1">
      <alignment horizontal="center" vertical="center"/>
    </xf>
    <xf numFmtId="164" fontId="7244" fillId="0" borderId="0" xfId="0" applyNumberFormat="1" applyFont="1" applyAlignment="1">
      <alignment horizontal="center" vertical="center"/>
    </xf>
    <xf numFmtId="164" fontId="7245" fillId="0" borderId="0" xfId="0" applyNumberFormat="1" applyFont="1" applyAlignment="1">
      <alignment horizontal="center" vertical="center" wrapText="1"/>
    </xf>
    <xf numFmtId="0" fontId="7296" fillId="0" borderId="0" xfId="0" applyFont="1" applyAlignment="1">
      <alignment horizontal="center" vertical="center" wrapText="1"/>
    </xf>
    <xf numFmtId="4" fontId="7297" fillId="0" borderId="0" xfId="0" applyNumberFormat="1" applyFont="1" applyAlignment="1">
      <alignment horizontal="center" vertical="center"/>
    </xf>
    <xf numFmtId="164" fontId="7298" fillId="0" borderId="0" xfId="0" applyNumberFormat="1" applyFont="1" applyAlignment="1">
      <alignment horizontal="center" vertical="center"/>
    </xf>
    <xf numFmtId="164" fontId="7299" fillId="0" borderId="0" xfId="0" applyNumberFormat="1" applyFont="1" applyAlignment="1">
      <alignment horizontal="center" vertical="center"/>
    </xf>
    <xf numFmtId="165" fontId="7300" fillId="0" borderId="0" xfId="0" applyNumberFormat="1" applyFont="1" applyAlignment="1">
      <alignment horizontal="center" vertical="center"/>
    </xf>
    <xf numFmtId="164" fontId="7301" fillId="0" borderId="0" xfId="0" applyNumberFormat="1" applyFont="1" applyAlignment="1">
      <alignment horizontal="center" vertical="center"/>
    </xf>
    <xf numFmtId="164" fontId="7302" fillId="0" borderId="0" xfId="0" applyNumberFormat="1" applyFont="1" applyAlignment="1">
      <alignment horizontal="center" vertical="center" wrapText="1"/>
    </xf>
    <xf numFmtId="0" fontId="7125" fillId="0" borderId="0" xfId="0" applyFont="1" applyAlignment="1">
      <alignment horizontal="center" vertical="center" wrapText="1"/>
    </xf>
    <xf numFmtId="4" fontId="7126" fillId="0" borderId="0" xfId="0" applyNumberFormat="1" applyFont="1" applyAlignment="1">
      <alignment horizontal="center" vertical="center"/>
    </xf>
    <xf numFmtId="164" fontId="7127" fillId="0" borderId="0" xfId="0" applyNumberFormat="1" applyFont="1" applyAlignment="1">
      <alignment horizontal="center" vertical="center"/>
    </xf>
    <xf numFmtId="164" fontId="7128" fillId="0" borderId="0" xfId="0" applyNumberFormat="1" applyFont="1" applyAlignment="1">
      <alignment horizontal="center" vertical="center"/>
    </xf>
    <xf numFmtId="165" fontId="7129" fillId="0" borderId="0" xfId="0" applyNumberFormat="1" applyFont="1" applyAlignment="1">
      <alignment horizontal="center" vertical="center"/>
    </xf>
    <xf numFmtId="164" fontId="7130" fillId="0" borderId="0" xfId="0" applyNumberFormat="1" applyFont="1" applyAlignment="1">
      <alignment horizontal="center" vertical="center"/>
    </xf>
    <xf numFmtId="164" fontId="7131" fillId="0" borderId="0" xfId="0" applyNumberFormat="1" applyFont="1" applyAlignment="1">
      <alignment horizontal="center" vertical="center" wrapText="1"/>
    </xf>
    <xf numFmtId="0" fontId="7182" fillId="0" borderId="0" xfId="0" applyFont="1" applyAlignment="1">
      <alignment horizontal="center" vertical="center" wrapText="1"/>
    </xf>
    <xf numFmtId="4" fontId="7183" fillId="0" borderId="0" xfId="0" applyNumberFormat="1" applyFont="1" applyAlignment="1">
      <alignment horizontal="center" vertical="center"/>
    </xf>
    <xf numFmtId="164" fontId="7184" fillId="0" borderId="0" xfId="0" applyNumberFormat="1" applyFont="1" applyAlignment="1">
      <alignment horizontal="center" vertical="center"/>
    </xf>
    <xf numFmtId="164" fontId="7185" fillId="0" borderId="0" xfId="0" applyNumberFormat="1" applyFont="1" applyAlignment="1">
      <alignment horizontal="center" vertical="center"/>
    </xf>
    <xf numFmtId="165" fontId="7186" fillId="0" borderId="0" xfId="0" applyNumberFormat="1" applyFont="1" applyAlignment="1">
      <alignment horizontal="center" vertical="center"/>
    </xf>
    <xf numFmtId="164" fontId="7187" fillId="0" borderId="0" xfId="0" applyNumberFormat="1" applyFont="1" applyAlignment="1">
      <alignment horizontal="center" vertical="center"/>
    </xf>
    <xf numFmtId="164" fontId="7188" fillId="0" borderId="0" xfId="0" applyNumberFormat="1" applyFont="1" applyAlignment="1">
      <alignment horizontal="center" vertical="center" wrapText="1"/>
    </xf>
    <xf numFmtId="0" fontId="7011" fillId="0" borderId="0" xfId="0" applyFont="1" applyAlignment="1">
      <alignment horizontal="center" vertical="center" wrapText="1"/>
    </xf>
    <xf numFmtId="4" fontId="7012" fillId="0" borderId="0" xfId="0" applyNumberFormat="1" applyFont="1" applyAlignment="1">
      <alignment horizontal="center" vertical="center"/>
    </xf>
    <xf numFmtId="164" fontId="7013" fillId="0" borderId="0" xfId="0" applyNumberFormat="1" applyFont="1" applyAlignment="1">
      <alignment horizontal="center" vertical="center"/>
    </xf>
    <xf numFmtId="164" fontId="7014" fillId="0" borderId="0" xfId="0" applyNumberFormat="1" applyFont="1" applyAlignment="1">
      <alignment horizontal="center" vertical="center"/>
    </xf>
    <xf numFmtId="165" fontId="7015" fillId="0" borderId="0" xfId="0" applyNumberFormat="1" applyFont="1" applyAlignment="1">
      <alignment horizontal="center" vertical="center"/>
    </xf>
    <xf numFmtId="164" fontId="7016" fillId="0" borderId="0" xfId="0" applyNumberFormat="1" applyFont="1" applyAlignment="1">
      <alignment horizontal="center" vertical="center"/>
    </xf>
    <xf numFmtId="164" fontId="7017" fillId="0" borderId="0" xfId="0" applyNumberFormat="1" applyFont="1" applyAlignment="1">
      <alignment horizontal="center" vertical="center" wrapText="1"/>
    </xf>
    <xf numFmtId="0" fontId="7068" fillId="0" borderId="0" xfId="0" applyFont="1" applyAlignment="1">
      <alignment horizontal="center" vertical="center" wrapText="1"/>
    </xf>
    <xf numFmtId="4" fontId="7069" fillId="0" borderId="0" xfId="0" applyNumberFormat="1" applyFont="1" applyAlignment="1">
      <alignment horizontal="center" vertical="center"/>
    </xf>
    <xf numFmtId="164" fontId="7070" fillId="0" borderId="0" xfId="0" applyNumberFormat="1" applyFont="1" applyAlignment="1">
      <alignment horizontal="center" vertical="center"/>
    </xf>
    <xf numFmtId="164" fontId="7071" fillId="0" borderId="0" xfId="0" applyNumberFormat="1" applyFont="1" applyAlignment="1">
      <alignment horizontal="center" vertical="center"/>
    </xf>
    <xf numFmtId="165" fontId="7072" fillId="0" borderId="0" xfId="0" applyNumberFormat="1" applyFont="1" applyAlignment="1">
      <alignment horizontal="center" vertical="center"/>
    </xf>
    <xf numFmtId="164" fontId="7073" fillId="0" borderId="0" xfId="0" applyNumberFormat="1" applyFont="1" applyAlignment="1">
      <alignment horizontal="center" vertical="center"/>
    </xf>
    <xf numFmtId="164" fontId="7074" fillId="0" borderId="0" xfId="0" applyNumberFormat="1" applyFont="1" applyAlignment="1">
      <alignment horizontal="center" vertical="center" wrapText="1"/>
    </xf>
    <xf numFmtId="0" fontId="6897" fillId="0" borderId="0" xfId="0" applyFont="1" applyAlignment="1">
      <alignment horizontal="center" vertical="center" wrapText="1"/>
    </xf>
    <xf numFmtId="4" fontId="6898" fillId="0" borderId="0" xfId="0" applyNumberFormat="1" applyFont="1" applyAlignment="1">
      <alignment horizontal="center" vertical="center"/>
    </xf>
    <xf numFmtId="164" fontId="6899" fillId="0" borderId="0" xfId="0" applyNumberFormat="1" applyFont="1" applyAlignment="1">
      <alignment horizontal="center" vertical="center"/>
    </xf>
    <xf numFmtId="164" fontId="6900" fillId="0" borderId="0" xfId="0" applyNumberFormat="1" applyFont="1" applyAlignment="1">
      <alignment horizontal="center" vertical="center"/>
    </xf>
    <xf numFmtId="165" fontId="6901" fillId="0" borderId="0" xfId="0" applyNumberFormat="1" applyFont="1" applyAlignment="1">
      <alignment horizontal="center" vertical="center"/>
    </xf>
    <xf numFmtId="164" fontId="6902" fillId="0" borderId="0" xfId="0" applyNumberFormat="1" applyFont="1" applyAlignment="1">
      <alignment horizontal="center" vertical="center"/>
    </xf>
    <xf numFmtId="164" fontId="6903" fillId="0" borderId="0" xfId="0" applyNumberFormat="1" applyFont="1" applyAlignment="1">
      <alignment horizontal="center" vertical="center" wrapText="1"/>
    </xf>
    <xf numFmtId="0" fontId="6954" fillId="0" borderId="0" xfId="0" applyFont="1" applyAlignment="1">
      <alignment horizontal="center" vertical="center" wrapText="1"/>
    </xf>
    <xf numFmtId="4" fontId="6955" fillId="0" borderId="0" xfId="0" applyNumberFormat="1" applyFont="1" applyAlignment="1">
      <alignment horizontal="center" vertical="center"/>
    </xf>
    <xf numFmtId="164" fontId="6956" fillId="0" borderId="0" xfId="0" applyNumberFormat="1" applyFont="1" applyAlignment="1">
      <alignment horizontal="center" vertical="center"/>
    </xf>
    <xf numFmtId="164" fontId="6957" fillId="0" borderId="0" xfId="0" applyNumberFormat="1" applyFont="1" applyAlignment="1">
      <alignment horizontal="center" vertical="center"/>
    </xf>
    <xf numFmtId="165" fontId="6958" fillId="0" borderId="0" xfId="0" applyNumberFormat="1" applyFont="1" applyAlignment="1">
      <alignment horizontal="center" vertical="center"/>
    </xf>
    <xf numFmtId="164" fontId="6959" fillId="0" borderId="0" xfId="0" applyNumberFormat="1" applyFont="1" applyAlignment="1">
      <alignment horizontal="center" vertical="center"/>
    </xf>
    <xf numFmtId="164" fontId="6960" fillId="0" borderId="0" xfId="0" applyNumberFormat="1" applyFont="1" applyAlignment="1">
      <alignment horizontal="center" vertical="center" wrapText="1"/>
    </xf>
    <xf numFmtId="0" fontId="6783" fillId="0" borderId="0" xfId="0" applyFont="1" applyAlignment="1">
      <alignment horizontal="center" vertical="center" wrapText="1"/>
    </xf>
    <xf numFmtId="4" fontId="6784" fillId="0" borderId="0" xfId="0" applyNumberFormat="1" applyFont="1" applyAlignment="1">
      <alignment horizontal="center" vertical="center"/>
    </xf>
    <xf numFmtId="164" fontId="6785" fillId="0" borderId="0" xfId="0" applyNumberFormat="1" applyFont="1" applyAlignment="1">
      <alignment horizontal="center" vertical="center"/>
    </xf>
    <xf numFmtId="164" fontId="6786" fillId="0" borderId="0" xfId="0" applyNumberFormat="1" applyFont="1" applyAlignment="1">
      <alignment horizontal="center" vertical="center"/>
    </xf>
    <xf numFmtId="165" fontId="6787" fillId="0" borderId="0" xfId="0" applyNumberFormat="1" applyFont="1" applyAlignment="1">
      <alignment horizontal="center" vertical="center"/>
    </xf>
    <xf numFmtId="164" fontId="6788" fillId="0" borderId="0" xfId="0" applyNumberFormat="1" applyFont="1" applyAlignment="1">
      <alignment horizontal="center" vertical="center"/>
    </xf>
    <xf numFmtId="164" fontId="6789" fillId="0" borderId="0" xfId="0" applyNumberFormat="1" applyFont="1" applyAlignment="1">
      <alignment horizontal="center" vertical="center" wrapText="1"/>
    </xf>
    <xf numFmtId="0" fontId="6840" fillId="0" borderId="0" xfId="0" applyFont="1" applyAlignment="1">
      <alignment horizontal="center" vertical="center" wrapText="1"/>
    </xf>
    <xf numFmtId="4" fontId="6841" fillId="0" borderId="0" xfId="0" applyNumberFormat="1" applyFont="1" applyAlignment="1">
      <alignment horizontal="center" vertical="center"/>
    </xf>
    <xf numFmtId="164" fontId="6842" fillId="0" borderId="0" xfId="0" applyNumberFormat="1" applyFont="1" applyAlignment="1">
      <alignment horizontal="center" vertical="center"/>
    </xf>
    <xf numFmtId="164" fontId="6843" fillId="0" borderId="0" xfId="0" applyNumberFormat="1" applyFont="1" applyAlignment="1">
      <alignment horizontal="center" vertical="center"/>
    </xf>
    <xf numFmtId="165" fontId="6844" fillId="0" borderId="0" xfId="0" applyNumberFormat="1" applyFont="1" applyAlignment="1">
      <alignment horizontal="center" vertical="center"/>
    </xf>
    <xf numFmtId="164" fontId="6845" fillId="0" borderId="0" xfId="0" applyNumberFormat="1" applyFont="1" applyAlignment="1">
      <alignment horizontal="center" vertical="center"/>
    </xf>
    <xf numFmtId="164" fontId="6846" fillId="0" borderId="0" xfId="0" applyNumberFormat="1" applyFont="1" applyAlignment="1">
      <alignment horizontal="center" vertical="center" wrapText="1"/>
    </xf>
    <xf numFmtId="0" fontId="6669" fillId="0" borderId="0" xfId="0" applyFont="1" applyAlignment="1">
      <alignment horizontal="center" vertical="center" wrapText="1"/>
    </xf>
    <xf numFmtId="4" fontId="6670" fillId="0" borderId="0" xfId="0" applyNumberFormat="1" applyFont="1" applyAlignment="1">
      <alignment horizontal="center" vertical="center"/>
    </xf>
    <xf numFmtId="164" fontId="6671" fillId="0" borderId="0" xfId="0" applyNumberFormat="1" applyFont="1" applyAlignment="1">
      <alignment horizontal="center" vertical="center"/>
    </xf>
    <xf numFmtId="164" fontId="6672" fillId="0" borderId="0" xfId="0" applyNumberFormat="1" applyFont="1" applyAlignment="1">
      <alignment horizontal="center" vertical="center"/>
    </xf>
    <xf numFmtId="165" fontId="6673" fillId="0" borderId="0" xfId="0" applyNumberFormat="1" applyFont="1" applyAlignment="1">
      <alignment horizontal="center" vertical="center"/>
    </xf>
    <xf numFmtId="164" fontId="6674" fillId="0" borderId="0" xfId="0" applyNumberFormat="1" applyFont="1" applyAlignment="1">
      <alignment horizontal="center" vertical="center"/>
    </xf>
    <xf numFmtId="164" fontId="6675" fillId="0" borderId="0" xfId="0" applyNumberFormat="1" applyFont="1" applyAlignment="1">
      <alignment horizontal="center" vertical="center" wrapText="1"/>
    </xf>
    <xf numFmtId="0" fontId="6726" fillId="0" borderId="0" xfId="0" applyFont="1" applyAlignment="1">
      <alignment horizontal="center" vertical="center" wrapText="1"/>
    </xf>
    <xf numFmtId="4" fontId="6727" fillId="0" borderId="0" xfId="0" applyNumberFormat="1" applyFont="1" applyAlignment="1">
      <alignment horizontal="center" vertical="center"/>
    </xf>
    <xf numFmtId="164" fontId="6728" fillId="0" borderId="0" xfId="0" applyNumberFormat="1" applyFont="1" applyAlignment="1">
      <alignment horizontal="center" vertical="center"/>
    </xf>
    <xf numFmtId="164" fontId="6729" fillId="0" borderId="0" xfId="0" applyNumberFormat="1" applyFont="1" applyAlignment="1">
      <alignment horizontal="center" vertical="center"/>
    </xf>
    <xf numFmtId="165" fontId="6730" fillId="0" borderId="0" xfId="0" applyNumberFormat="1" applyFont="1" applyAlignment="1">
      <alignment horizontal="center" vertical="center"/>
    </xf>
    <xf numFmtId="164" fontId="6731" fillId="0" borderId="0" xfId="0" applyNumberFormat="1" applyFont="1" applyAlignment="1">
      <alignment horizontal="center" vertical="center"/>
    </xf>
    <xf numFmtId="164" fontId="6732" fillId="0" borderId="0" xfId="0" applyNumberFormat="1" applyFont="1" applyAlignment="1">
      <alignment horizontal="center" vertical="center" wrapText="1"/>
    </xf>
    <xf numFmtId="0" fontId="6555" fillId="0" borderId="0" xfId="0" applyFont="1" applyAlignment="1">
      <alignment horizontal="center" vertical="center" wrapText="1"/>
    </xf>
    <xf numFmtId="4" fontId="6556" fillId="0" borderId="0" xfId="0" applyNumberFormat="1" applyFont="1" applyAlignment="1">
      <alignment horizontal="center" vertical="center"/>
    </xf>
    <xf numFmtId="164" fontId="6557" fillId="0" borderId="0" xfId="0" applyNumberFormat="1" applyFont="1" applyAlignment="1">
      <alignment horizontal="center" vertical="center"/>
    </xf>
    <xf numFmtId="164" fontId="6558" fillId="0" borderId="0" xfId="0" applyNumberFormat="1" applyFont="1" applyAlignment="1">
      <alignment horizontal="center" vertical="center"/>
    </xf>
    <xf numFmtId="165" fontId="6559" fillId="0" borderId="0" xfId="0" applyNumberFormat="1" applyFont="1" applyAlignment="1">
      <alignment horizontal="center" vertical="center"/>
    </xf>
    <xf numFmtId="164" fontId="6560" fillId="0" borderId="0" xfId="0" applyNumberFormat="1" applyFont="1" applyAlignment="1">
      <alignment horizontal="center" vertical="center"/>
    </xf>
    <xf numFmtId="164" fontId="6561" fillId="0" borderId="0" xfId="0" applyNumberFormat="1" applyFont="1" applyAlignment="1">
      <alignment horizontal="center" vertical="center" wrapText="1"/>
    </xf>
    <xf numFmtId="0" fontId="6612" fillId="0" borderId="0" xfId="0" applyFont="1" applyAlignment="1">
      <alignment horizontal="center" vertical="center" wrapText="1"/>
    </xf>
    <xf numFmtId="4" fontId="6613" fillId="0" borderId="0" xfId="0" applyNumberFormat="1" applyFont="1" applyAlignment="1">
      <alignment horizontal="center" vertical="center"/>
    </xf>
    <xf numFmtId="164" fontId="6614" fillId="0" borderId="0" xfId="0" applyNumberFormat="1" applyFont="1" applyAlignment="1">
      <alignment horizontal="center" vertical="center"/>
    </xf>
    <xf numFmtId="164" fontId="6615" fillId="0" borderId="0" xfId="0" applyNumberFormat="1" applyFont="1" applyAlignment="1">
      <alignment horizontal="center" vertical="center"/>
    </xf>
    <xf numFmtId="165" fontId="6616" fillId="0" borderId="0" xfId="0" applyNumberFormat="1" applyFont="1" applyAlignment="1">
      <alignment horizontal="center" vertical="center"/>
    </xf>
    <xf numFmtId="164" fontId="6617" fillId="0" borderId="0" xfId="0" applyNumberFormat="1" applyFont="1" applyAlignment="1">
      <alignment horizontal="center" vertical="center"/>
    </xf>
    <xf numFmtId="164" fontId="6618" fillId="0" borderId="0" xfId="0" applyNumberFormat="1" applyFont="1" applyAlignment="1">
      <alignment horizontal="center" vertical="center" wrapText="1"/>
    </xf>
    <xf numFmtId="0" fontId="6441" fillId="0" borderId="0" xfId="0" applyFont="1" applyAlignment="1">
      <alignment horizontal="center" vertical="center" wrapText="1"/>
    </xf>
    <xf numFmtId="4" fontId="6442" fillId="0" borderId="0" xfId="0" applyNumberFormat="1" applyFont="1" applyAlignment="1">
      <alignment horizontal="center" vertical="center"/>
    </xf>
    <xf numFmtId="164" fontId="6443" fillId="0" borderId="0" xfId="0" applyNumberFormat="1" applyFont="1" applyAlignment="1">
      <alignment horizontal="center" vertical="center"/>
    </xf>
    <xf numFmtId="164" fontId="6444" fillId="0" borderId="0" xfId="0" applyNumberFormat="1" applyFont="1" applyAlignment="1">
      <alignment horizontal="center" vertical="center"/>
    </xf>
    <xf numFmtId="165" fontId="6445" fillId="0" borderId="0" xfId="0" applyNumberFormat="1" applyFont="1" applyAlignment="1">
      <alignment horizontal="center" vertical="center"/>
    </xf>
    <xf numFmtId="164" fontId="6446" fillId="0" borderId="0" xfId="0" applyNumberFormat="1" applyFont="1" applyAlignment="1">
      <alignment horizontal="center" vertical="center"/>
    </xf>
    <xf numFmtId="164" fontId="6447" fillId="0" borderId="0" xfId="0" applyNumberFormat="1" applyFont="1" applyAlignment="1">
      <alignment horizontal="center" vertical="center" wrapText="1"/>
    </xf>
    <xf numFmtId="0" fontId="6498" fillId="0" borderId="0" xfId="0" applyFont="1" applyAlignment="1">
      <alignment horizontal="center" vertical="center" wrapText="1"/>
    </xf>
    <xf numFmtId="4" fontId="6499" fillId="0" borderId="0" xfId="0" applyNumberFormat="1" applyFont="1" applyAlignment="1">
      <alignment horizontal="center" vertical="center"/>
    </xf>
    <xf numFmtId="164" fontId="6500" fillId="0" borderId="0" xfId="0" applyNumberFormat="1" applyFont="1" applyAlignment="1">
      <alignment horizontal="center" vertical="center"/>
    </xf>
    <xf numFmtId="164" fontId="6501" fillId="0" borderId="0" xfId="0" applyNumberFormat="1" applyFont="1" applyAlignment="1">
      <alignment horizontal="center" vertical="center"/>
    </xf>
    <xf numFmtId="165" fontId="6502" fillId="0" borderId="0" xfId="0" applyNumberFormat="1" applyFont="1" applyAlignment="1">
      <alignment horizontal="center" vertical="center"/>
    </xf>
    <xf numFmtId="164" fontId="6503" fillId="0" borderId="0" xfId="0" applyNumberFormat="1" applyFont="1" applyAlignment="1">
      <alignment horizontal="center" vertical="center"/>
    </xf>
    <xf numFmtId="164" fontId="6504" fillId="0" borderId="0" xfId="0" applyNumberFormat="1" applyFont="1" applyAlignment="1">
      <alignment horizontal="center" vertical="center" wrapText="1"/>
    </xf>
    <xf numFmtId="0" fontId="6326" fillId="0" borderId="0" xfId="0" applyFont="1" applyAlignment="1">
      <alignment horizontal="center" vertical="center" wrapText="1"/>
    </xf>
    <xf numFmtId="4" fontId="6327" fillId="0" borderId="0" xfId="0" applyNumberFormat="1" applyFont="1" applyAlignment="1">
      <alignment horizontal="center" vertical="center"/>
    </xf>
    <xf numFmtId="164" fontId="6328" fillId="0" borderId="0" xfId="0" applyNumberFormat="1" applyFont="1" applyAlignment="1">
      <alignment horizontal="center" vertical="center"/>
    </xf>
    <xf numFmtId="164" fontId="6329" fillId="0" borderId="0" xfId="0" applyNumberFormat="1" applyFont="1" applyAlignment="1">
      <alignment horizontal="center" vertical="center"/>
    </xf>
    <xf numFmtId="165" fontId="6330" fillId="0" borderId="0" xfId="0" applyNumberFormat="1" applyFont="1" applyAlignment="1">
      <alignment horizontal="center" vertical="center"/>
    </xf>
    <xf numFmtId="164" fontId="6331" fillId="0" borderId="0" xfId="0" applyNumberFormat="1" applyFont="1" applyAlignment="1">
      <alignment horizontal="center" vertical="center"/>
    </xf>
    <xf numFmtId="164" fontId="6332" fillId="0" borderId="0" xfId="0" applyNumberFormat="1" applyFont="1" applyAlignment="1">
      <alignment horizontal="center" vertical="center" wrapText="1"/>
    </xf>
    <xf numFmtId="0" fontId="6384" fillId="0" borderId="0" xfId="0" applyFont="1" applyAlignment="1">
      <alignment horizontal="center" vertical="center" wrapText="1"/>
    </xf>
    <xf numFmtId="4" fontId="6385" fillId="0" borderId="0" xfId="0" applyNumberFormat="1" applyFont="1" applyAlignment="1">
      <alignment horizontal="center" vertical="center"/>
    </xf>
    <xf numFmtId="164" fontId="6386" fillId="0" borderId="0" xfId="0" applyNumberFormat="1" applyFont="1" applyAlignment="1">
      <alignment horizontal="center" vertical="center"/>
    </xf>
    <xf numFmtId="164" fontId="6387" fillId="0" borderId="0" xfId="0" applyNumberFormat="1" applyFont="1" applyAlignment="1">
      <alignment horizontal="center" vertical="center"/>
    </xf>
    <xf numFmtId="165" fontId="6388" fillId="0" borderId="0" xfId="0" applyNumberFormat="1" applyFont="1" applyAlignment="1">
      <alignment horizontal="center" vertical="center"/>
    </xf>
    <xf numFmtId="164" fontId="6389" fillId="0" borderId="0" xfId="0" applyNumberFormat="1" applyFont="1" applyAlignment="1">
      <alignment horizontal="center" vertical="center"/>
    </xf>
    <xf numFmtId="164" fontId="6390" fillId="0" borderId="0" xfId="0" applyNumberFormat="1" applyFont="1" applyAlignment="1">
      <alignment horizontal="center" vertical="center" wrapText="1"/>
    </xf>
    <xf numFmtId="0" fontId="6212" fillId="0" borderId="0" xfId="0" applyFont="1" applyAlignment="1">
      <alignment horizontal="center" vertical="center" wrapText="1"/>
    </xf>
    <xf numFmtId="4" fontId="6213" fillId="0" borderId="0" xfId="0" applyNumberFormat="1" applyFont="1" applyAlignment="1">
      <alignment horizontal="center" vertical="center"/>
    </xf>
    <xf numFmtId="164" fontId="6214" fillId="0" borderId="0" xfId="0" applyNumberFormat="1" applyFont="1" applyAlignment="1">
      <alignment horizontal="center" vertical="center"/>
    </xf>
    <xf numFmtId="164" fontId="6215" fillId="0" borderId="0" xfId="0" applyNumberFormat="1" applyFont="1" applyAlignment="1">
      <alignment horizontal="center" vertical="center"/>
    </xf>
    <xf numFmtId="165" fontId="6216" fillId="0" borderId="0" xfId="0" applyNumberFormat="1" applyFont="1" applyAlignment="1">
      <alignment horizontal="center" vertical="center"/>
    </xf>
    <xf numFmtId="164" fontId="6217" fillId="0" borderId="0" xfId="0" applyNumberFormat="1" applyFont="1" applyAlignment="1">
      <alignment horizontal="center" vertical="center"/>
    </xf>
    <xf numFmtId="164" fontId="6218" fillId="0" borderId="0" xfId="0" applyNumberFormat="1" applyFont="1" applyAlignment="1">
      <alignment horizontal="center" vertical="center" wrapText="1"/>
    </xf>
    <xf numFmtId="0" fontId="6269" fillId="0" borderId="0" xfId="0" applyFont="1" applyAlignment="1">
      <alignment horizontal="center" vertical="center" wrapText="1"/>
    </xf>
    <xf numFmtId="4" fontId="6270" fillId="0" borderId="0" xfId="0" applyNumberFormat="1" applyFont="1" applyAlignment="1">
      <alignment horizontal="center" vertical="center"/>
    </xf>
    <xf numFmtId="164" fontId="6271" fillId="0" borderId="0" xfId="0" applyNumberFormat="1" applyFont="1" applyAlignment="1">
      <alignment horizontal="center" vertical="center"/>
    </xf>
    <xf numFmtId="164" fontId="6272" fillId="0" borderId="0" xfId="0" applyNumberFormat="1" applyFont="1" applyAlignment="1">
      <alignment horizontal="center" vertical="center"/>
    </xf>
    <xf numFmtId="165" fontId="6273" fillId="0" borderId="0" xfId="0" applyNumberFormat="1" applyFont="1" applyAlignment="1">
      <alignment horizontal="center" vertical="center"/>
    </xf>
    <xf numFmtId="164" fontId="6274" fillId="0" borderId="0" xfId="0" applyNumberFormat="1" applyFont="1" applyAlignment="1">
      <alignment horizontal="center" vertical="center"/>
    </xf>
    <xf numFmtId="164" fontId="6275" fillId="0" borderId="0" xfId="0" applyNumberFormat="1" applyFont="1" applyAlignment="1">
      <alignment horizontal="center" vertical="center" wrapText="1"/>
    </xf>
    <xf numFmtId="0" fontId="6098" fillId="0" borderId="0" xfId="0" applyFont="1" applyAlignment="1">
      <alignment horizontal="center" vertical="center" wrapText="1"/>
    </xf>
    <xf numFmtId="4" fontId="6099" fillId="0" borderId="0" xfId="0" applyNumberFormat="1" applyFont="1" applyAlignment="1">
      <alignment horizontal="center" vertical="center"/>
    </xf>
    <xf numFmtId="164" fontId="6100" fillId="0" borderId="0" xfId="0" applyNumberFormat="1" applyFont="1" applyAlignment="1">
      <alignment horizontal="center" vertical="center"/>
    </xf>
    <xf numFmtId="164" fontId="6101" fillId="0" borderId="0" xfId="0" applyNumberFormat="1" applyFont="1" applyAlignment="1">
      <alignment horizontal="center" vertical="center"/>
    </xf>
    <xf numFmtId="165" fontId="6102" fillId="0" borderId="0" xfId="0" applyNumberFormat="1" applyFont="1" applyAlignment="1">
      <alignment horizontal="center" vertical="center"/>
    </xf>
    <xf numFmtId="164" fontId="6103" fillId="0" borderId="0" xfId="0" applyNumberFormat="1" applyFont="1" applyAlignment="1">
      <alignment horizontal="center" vertical="center"/>
    </xf>
    <xf numFmtId="164" fontId="6104" fillId="0" borderId="0" xfId="0" applyNumberFormat="1" applyFont="1" applyAlignment="1">
      <alignment horizontal="center" vertical="center" wrapText="1"/>
    </xf>
    <xf numFmtId="0" fontId="6155" fillId="0" borderId="0" xfId="0" applyFont="1" applyAlignment="1">
      <alignment horizontal="center" vertical="center" wrapText="1"/>
    </xf>
    <xf numFmtId="4" fontId="6156" fillId="0" borderId="0" xfId="0" applyNumberFormat="1" applyFont="1" applyAlignment="1">
      <alignment horizontal="center" vertical="center"/>
    </xf>
    <xf numFmtId="164" fontId="6157" fillId="0" borderId="0" xfId="0" applyNumberFormat="1" applyFont="1" applyAlignment="1">
      <alignment horizontal="center" vertical="center"/>
    </xf>
    <xf numFmtId="164" fontId="6158" fillId="0" borderId="0" xfId="0" applyNumberFormat="1" applyFont="1" applyAlignment="1">
      <alignment horizontal="center" vertical="center"/>
    </xf>
    <xf numFmtId="165" fontId="6159" fillId="0" borderId="0" xfId="0" applyNumberFormat="1" applyFont="1" applyAlignment="1">
      <alignment horizontal="center" vertical="center"/>
    </xf>
    <xf numFmtId="164" fontId="6160" fillId="0" borderId="0" xfId="0" applyNumberFormat="1" applyFont="1" applyAlignment="1">
      <alignment horizontal="center" vertical="center"/>
    </xf>
    <xf numFmtId="164" fontId="6161" fillId="0" borderId="0" xfId="0" applyNumberFormat="1" applyFont="1" applyAlignment="1">
      <alignment horizontal="center" vertical="center" wrapText="1"/>
    </xf>
    <xf numFmtId="0" fontId="5984" fillId="0" borderId="0" xfId="0" applyFont="1" applyAlignment="1">
      <alignment horizontal="center" vertical="center" wrapText="1"/>
    </xf>
    <xf numFmtId="4" fontId="5985" fillId="0" borderId="0" xfId="0" applyNumberFormat="1" applyFont="1" applyAlignment="1">
      <alignment horizontal="center" vertical="center"/>
    </xf>
    <xf numFmtId="164" fontId="5986" fillId="0" borderId="0" xfId="0" applyNumberFormat="1" applyFont="1" applyAlignment="1">
      <alignment horizontal="center" vertical="center"/>
    </xf>
    <xf numFmtId="164" fontId="5987" fillId="0" borderId="0" xfId="0" applyNumberFormat="1" applyFont="1" applyAlignment="1">
      <alignment horizontal="center" vertical="center"/>
    </xf>
    <xf numFmtId="165" fontId="5988" fillId="0" borderId="0" xfId="0" applyNumberFormat="1" applyFont="1" applyAlignment="1">
      <alignment horizontal="center" vertical="center"/>
    </xf>
    <xf numFmtId="164" fontId="5989" fillId="0" borderId="0" xfId="0" applyNumberFormat="1" applyFont="1" applyAlignment="1">
      <alignment horizontal="center" vertical="center"/>
    </xf>
    <xf numFmtId="164" fontId="5990" fillId="0" borderId="0" xfId="0" applyNumberFormat="1" applyFont="1" applyAlignment="1">
      <alignment horizontal="center" vertical="center" wrapText="1"/>
    </xf>
    <xf numFmtId="0" fontId="6041" fillId="0" borderId="0" xfId="0" applyFont="1" applyAlignment="1">
      <alignment horizontal="center" vertical="center" wrapText="1"/>
    </xf>
    <xf numFmtId="4" fontId="6042" fillId="0" borderId="0" xfId="0" applyNumberFormat="1" applyFont="1" applyAlignment="1">
      <alignment horizontal="center" vertical="center"/>
    </xf>
    <xf numFmtId="164" fontId="6043" fillId="0" borderId="0" xfId="0" applyNumberFormat="1" applyFont="1" applyAlignment="1">
      <alignment horizontal="center" vertical="center"/>
    </xf>
    <xf numFmtId="164" fontId="6044" fillId="0" borderId="0" xfId="0" applyNumberFormat="1" applyFont="1" applyAlignment="1">
      <alignment horizontal="center" vertical="center"/>
    </xf>
    <xf numFmtId="165" fontId="6045" fillId="0" borderId="0" xfId="0" applyNumberFormat="1" applyFont="1" applyAlignment="1">
      <alignment horizontal="center" vertical="center"/>
    </xf>
    <xf numFmtId="164" fontId="6046" fillId="0" borderId="0" xfId="0" applyNumberFormat="1" applyFont="1" applyAlignment="1">
      <alignment horizontal="center" vertical="center"/>
    </xf>
    <xf numFmtId="164" fontId="6047" fillId="0" borderId="0" xfId="0" applyNumberFormat="1" applyFont="1" applyAlignment="1">
      <alignment horizontal="center" vertical="center" wrapText="1"/>
    </xf>
    <xf numFmtId="0" fontId="5870" fillId="0" borderId="0" xfId="0" applyFont="1" applyAlignment="1">
      <alignment horizontal="center" vertical="center" wrapText="1"/>
    </xf>
    <xf numFmtId="4" fontId="5871" fillId="0" borderId="0" xfId="0" applyNumberFormat="1" applyFont="1" applyAlignment="1">
      <alignment horizontal="center" vertical="center"/>
    </xf>
    <xf numFmtId="164" fontId="5872" fillId="0" borderId="0" xfId="0" applyNumberFormat="1" applyFont="1" applyAlignment="1">
      <alignment horizontal="center" vertical="center"/>
    </xf>
    <xf numFmtId="164" fontId="5873" fillId="0" borderId="0" xfId="0" applyNumberFormat="1" applyFont="1" applyAlignment="1">
      <alignment horizontal="center" vertical="center"/>
    </xf>
    <xf numFmtId="165" fontId="5874" fillId="0" borderId="0" xfId="0" applyNumberFormat="1" applyFont="1" applyAlignment="1">
      <alignment horizontal="center" vertical="center"/>
    </xf>
    <xf numFmtId="164" fontId="5875" fillId="0" borderId="0" xfId="0" applyNumberFormat="1" applyFont="1" applyAlignment="1">
      <alignment horizontal="center" vertical="center"/>
    </xf>
    <xf numFmtId="164" fontId="5876" fillId="0" borderId="0" xfId="0" applyNumberFormat="1" applyFont="1" applyAlignment="1">
      <alignment horizontal="center" vertical="center" wrapText="1"/>
    </xf>
    <xf numFmtId="0" fontId="5927" fillId="0" borderId="0" xfId="0" applyFont="1" applyAlignment="1">
      <alignment horizontal="center" vertical="center" wrapText="1"/>
    </xf>
    <xf numFmtId="4" fontId="5928" fillId="0" borderId="0" xfId="0" applyNumberFormat="1" applyFont="1" applyAlignment="1">
      <alignment horizontal="center" vertical="center"/>
    </xf>
    <xf numFmtId="164" fontId="5929" fillId="0" borderId="0" xfId="0" applyNumberFormat="1" applyFont="1" applyAlignment="1">
      <alignment horizontal="center" vertical="center"/>
    </xf>
    <xf numFmtId="164" fontId="5930" fillId="0" borderId="0" xfId="0" applyNumberFormat="1" applyFont="1" applyAlignment="1">
      <alignment horizontal="center" vertical="center"/>
    </xf>
    <xf numFmtId="165" fontId="5931" fillId="0" borderId="0" xfId="0" applyNumberFormat="1" applyFont="1" applyAlignment="1">
      <alignment horizontal="center" vertical="center"/>
    </xf>
    <xf numFmtId="164" fontId="5932" fillId="0" borderId="0" xfId="0" applyNumberFormat="1" applyFont="1" applyAlignment="1">
      <alignment horizontal="center" vertical="center"/>
    </xf>
    <xf numFmtId="164" fontId="5933" fillId="0" borderId="0" xfId="0" applyNumberFormat="1" applyFont="1" applyAlignment="1">
      <alignment horizontal="center" vertical="center" wrapText="1"/>
    </xf>
    <xf numFmtId="0" fontId="5756" fillId="0" borderId="0" xfId="0" applyFont="1" applyAlignment="1">
      <alignment horizontal="center" vertical="center" wrapText="1"/>
    </xf>
    <xf numFmtId="4" fontId="5757" fillId="0" borderId="0" xfId="0" applyNumberFormat="1" applyFont="1" applyAlignment="1">
      <alignment horizontal="center" vertical="center"/>
    </xf>
    <xf numFmtId="164" fontId="5758" fillId="0" borderId="0" xfId="0" applyNumberFormat="1" applyFont="1" applyAlignment="1">
      <alignment horizontal="center" vertical="center"/>
    </xf>
    <xf numFmtId="164" fontId="5759" fillId="0" borderId="0" xfId="0" applyNumberFormat="1" applyFont="1" applyAlignment="1">
      <alignment horizontal="center" vertical="center"/>
    </xf>
    <xf numFmtId="165" fontId="5760" fillId="0" borderId="0" xfId="0" applyNumberFormat="1" applyFont="1" applyAlignment="1">
      <alignment horizontal="center" vertical="center"/>
    </xf>
    <xf numFmtId="164" fontId="5761" fillId="0" borderId="0" xfId="0" applyNumberFormat="1" applyFont="1" applyAlignment="1">
      <alignment horizontal="center" vertical="center"/>
    </xf>
    <xf numFmtId="164" fontId="5762" fillId="0" borderId="0" xfId="0" applyNumberFormat="1" applyFont="1" applyAlignment="1">
      <alignment horizontal="center" vertical="center" wrapText="1"/>
    </xf>
    <xf numFmtId="0" fontId="5813" fillId="0" borderId="0" xfId="0" applyFont="1" applyAlignment="1">
      <alignment horizontal="center" vertical="center" wrapText="1"/>
    </xf>
    <xf numFmtId="4" fontId="5814" fillId="0" borderId="0" xfId="0" applyNumberFormat="1" applyFont="1" applyAlignment="1">
      <alignment horizontal="center" vertical="center"/>
    </xf>
    <xf numFmtId="164" fontId="5815" fillId="0" borderId="0" xfId="0" applyNumberFormat="1" applyFont="1" applyAlignment="1">
      <alignment horizontal="center" vertical="center"/>
    </xf>
    <xf numFmtId="164" fontId="5816" fillId="0" borderId="0" xfId="0" applyNumberFormat="1" applyFont="1" applyAlignment="1">
      <alignment horizontal="center" vertical="center"/>
    </xf>
    <xf numFmtId="165" fontId="5817" fillId="0" borderId="0" xfId="0" applyNumberFormat="1" applyFont="1" applyAlignment="1">
      <alignment horizontal="center" vertical="center"/>
    </xf>
    <xf numFmtId="164" fontId="5818" fillId="0" borderId="0" xfId="0" applyNumberFormat="1" applyFont="1" applyAlignment="1">
      <alignment horizontal="center" vertical="center"/>
    </xf>
    <xf numFmtId="164" fontId="5819" fillId="0" borderId="0" xfId="0" applyNumberFormat="1" applyFont="1" applyAlignment="1">
      <alignment horizontal="center" vertical="center" wrapText="1"/>
    </xf>
    <xf numFmtId="0" fontId="5642" fillId="0" borderId="0" xfId="0" applyFont="1" applyAlignment="1">
      <alignment horizontal="center" vertical="center" wrapText="1"/>
    </xf>
    <xf numFmtId="4" fontId="5643" fillId="0" borderId="0" xfId="0" applyNumberFormat="1" applyFont="1" applyAlignment="1">
      <alignment horizontal="center" vertical="center"/>
    </xf>
    <xf numFmtId="164" fontId="5644" fillId="0" borderId="0" xfId="0" applyNumberFormat="1" applyFont="1" applyAlignment="1">
      <alignment horizontal="center" vertical="center"/>
    </xf>
    <xf numFmtId="164" fontId="5645" fillId="0" borderId="0" xfId="0" applyNumberFormat="1" applyFont="1" applyAlignment="1">
      <alignment horizontal="center" vertical="center"/>
    </xf>
    <xf numFmtId="165" fontId="5646" fillId="0" borderId="0" xfId="0" applyNumberFormat="1" applyFont="1" applyAlignment="1">
      <alignment horizontal="center" vertical="center"/>
    </xf>
    <xf numFmtId="164" fontId="5647" fillId="0" borderId="0" xfId="0" applyNumberFormat="1" applyFont="1" applyAlignment="1">
      <alignment horizontal="center" vertical="center"/>
    </xf>
    <xf numFmtId="164" fontId="5648" fillId="0" borderId="0" xfId="0" applyNumberFormat="1" applyFont="1" applyAlignment="1">
      <alignment horizontal="center" vertical="center" wrapText="1"/>
    </xf>
    <xf numFmtId="0" fontId="5699" fillId="0" borderId="0" xfId="0" applyFont="1" applyAlignment="1">
      <alignment horizontal="center" vertical="center" wrapText="1"/>
    </xf>
    <xf numFmtId="4" fontId="5700" fillId="0" borderId="0" xfId="0" applyNumberFormat="1" applyFont="1" applyAlignment="1">
      <alignment horizontal="center" vertical="center"/>
    </xf>
    <xf numFmtId="164" fontId="5701" fillId="0" borderId="0" xfId="0" applyNumberFormat="1" applyFont="1" applyAlignment="1">
      <alignment horizontal="center" vertical="center"/>
    </xf>
    <xf numFmtId="164" fontId="5702" fillId="0" borderId="0" xfId="0" applyNumberFormat="1" applyFont="1" applyAlignment="1">
      <alignment horizontal="center" vertical="center"/>
    </xf>
    <xf numFmtId="165" fontId="5703" fillId="0" borderId="0" xfId="0" applyNumberFormat="1" applyFont="1" applyAlignment="1">
      <alignment horizontal="center" vertical="center"/>
    </xf>
    <xf numFmtId="164" fontId="5704" fillId="0" borderId="0" xfId="0" applyNumberFormat="1" applyFont="1" applyAlignment="1">
      <alignment horizontal="center" vertical="center"/>
    </xf>
    <xf numFmtId="164" fontId="5705" fillId="0" borderId="0" xfId="0" applyNumberFormat="1" applyFont="1" applyAlignment="1">
      <alignment horizontal="center" vertical="center" wrapText="1"/>
    </xf>
    <xf numFmtId="0" fontId="5528" fillId="0" borderId="0" xfId="0" applyFont="1" applyAlignment="1">
      <alignment horizontal="center" vertical="center" wrapText="1"/>
    </xf>
    <xf numFmtId="4" fontId="5529" fillId="0" borderId="0" xfId="0" applyNumberFormat="1" applyFont="1" applyAlignment="1">
      <alignment horizontal="center" vertical="center"/>
    </xf>
    <xf numFmtId="164" fontId="5530" fillId="0" borderId="0" xfId="0" applyNumberFormat="1" applyFont="1" applyAlignment="1">
      <alignment horizontal="center" vertical="center"/>
    </xf>
    <xf numFmtId="164" fontId="5531" fillId="0" borderId="0" xfId="0" applyNumberFormat="1" applyFont="1" applyAlignment="1">
      <alignment horizontal="center" vertical="center"/>
    </xf>
    <xf numFmtId="165" fontId="5532" fillId="0" borderId="0" xfId="0" applyNumberFormat="1" applyFont="1" applyAlignment="1">
      <alignment horizontal="center" vertical="center"/>
    </xf>
    <xf numFmtId="164" fontId="5533" fillId="0" borderId="0" xfId="0" applyNumberFormat="1" applyFont="1" applyAlignment="1">
      <alignment horizontal="center" vertical="center"/>
    </xf>
    <xf numFmtId="164" fontId="5534" fillId="0" borderId="0" xfId="0" applyNumberFormat="1" applyFont="1" applyAlignment="1">
      <alignment horizontal="center" vertical="center" wrapText="1"/>
    </xf>
    <xf numFmtId="0" fontId="5585" fillId="0" borderId="0" xfId="0" applyFont="1" applyAlignment="1">
      <alignment horizontal="center" vertical="center" wrapText="1"/>
    </xf>
    <xf numFmtId="4" fontId="5586" fillId="0" borderId="0" xfId="0" applyNumberFormat="1" applyFont="1" applyAlignment="1">
      <alignment horizontal="center" vertical="center"/>
    </xf>
    <xf numFmtId="164" fontId="5587" fillId="0" borderId="0" xfId="0" applyNumberFormat="1" applyFont="1" applyAlignment="1">
      <alignment horizontal="center" vertical="center"/>
    </xf>
    <xf numFmtId="164" fontId="5588" fillId="0" borderId="0" xfId="0" applyNumberFormat="1" applyFont="1" applyAlignment="1">
      <alignment horizontal="center" vertical="center"/>
    </xf>
    <xf numFmtId="165" fontId="5589" fillId="0" borderId="0" xfId="0" applyNumberFormat="1" applyFont="1" applyAlignment="1">
      <alignment horizontal="center" vertical="center"/>
    </xf>
    <xf numFmtId="164" fontId="5590" fillId="0" borderId="0" xfId="0" applyNumberFormat="1" applyFont="1" applyAlignment="1">
      <alignment horizontal="center" vertical="center"/>
    </xf>
    <xf numFmtId="164" fontId="5591" fillId="0" borderId="0" xfId="0" applyNumberFormat="1" applyFont="1" applyAlignment="1">
      <alignment horizontal="center" vertical="center" wrapText="1"/>
    </xf>
    <xf numFmtId="0" fontId="5413" fillId="0" borderId="0" xfId="0" applyFont="1" applyAlignment="1">
      <alignment horizontal="center" vertical="center" wrapText="1"/>
    </xf>
    <xf numFmtId="4" fontId="5414" fillId="0" borderId="0" xfId="0" applyNumberFormat="1" applyFont="1" applyAlignment="1">
      <alignment horizontal="center" vertical="center"/>
    </xf>
    <xf numFmtId="164" fontId="5415" fillId="0" borderId="0" xfId="0" applyNumberFormat="1" applyFont="1" applyAlignment="1">
      <alignment horizontal="center" vertical="center"/>
    </xf>
    <xf numFmtId="164" fontId="5416" fillId="0" borderId="0" xfId="0" applyNumberFormat="1" applyFont="1" applyAlignment="1">
      <alignment horizontal="center" vertical="center"/>
    </xf>
    <xf numFmtId="165" fontId="5417" fillId="0" borderId="0" xfId="0" applyNumberFormat="1" applyFont="1" applyAlignment="1">
      <alignment horizontal="center" vertical="center"/>
    </xf>
    <xf numFmtId="164" fontId="5418" fillId="0" borderId="0" xfId="0" applyNumberFormat="1" applyFont="1" applyAlignment="1">
      <alignment horizontal="center" vertical="center"/>
    </xf>
    <xf numFmtId="164" fontId="5419" fillId="0" borderId="0" xfId="0" applyNumberFormat="1" applyFont="1" applyAlignment="1">
      <alignment horizontal="center" vertical="center" wrapText="1"/>
    </xf>
    <xf numFmtId="0" fontId="5471" fillId="0" borderId="0" xfId="0" applyFont="1" applyAlignment="1">
      <alignment horizontal="center" vertical="center" wrapText="1"/>
    </xf>
    <xf numFmtId="4" fontId="5472" fillId="0" borderId="0" xfId="0" applyNumberFormat="1" applyFont="1" applyAlignment="1">
      <alignment horizontal="center" vertical="center"/>
    </xf>
    <xf numFmtId="164" fontId="5473" fillId="0" borderId="0" xfId="0" applyNumberFormat="1" applyFont="1" applyAlignment="1">
      <alignment horizontal="center" vertical="center"/>
    </xf>
    <xf numFmtId="164" fontId="5474" fillId="0" borderId="0" xfId="0" applyNumberFormat="1" applyFont="1" applyAlignment="1">
      <alignment horizontal="center" vertical="center"/>
    </xf>
    <xf numFmtId="165" fontId="5475" fillId="0" borderId="0" xfId="0" applyNumberFormat="1" applyFont="1" applyAlignment="1">
      <alignment horizontal="center" vertical="center"/>
    </xf>
    <xf numFmtId="164" fontId="5476" fillId="0" borderId="0" xfId="0" applyNumberFormat="1" applyFont="1" applyAlignment="1">
      <alignment horizontal="center" vertical="center"/>
    </xf>
    <xf numFmtId="164" fontId="5477" fillId="0" borderId="0" xfId="0" applyNumberFormat="1" applyFont="1" applyAlignment="1">
      <alignment horizontal="center" vertical="center" wrapText="1"/>
    </xf>
    <xf numFmtId="0" fontId="5299" fillId="0" borderId="0" xfId="0" applyFont="1" applyAlignment="1">
      <alignment horizontal="center" vertical="center" wrapText="1"/>
    </xf>
    <xf numFmtId="4" fontId="5300" fillId="0" borderId="0" xfId="0" applyNumberFormat="1" applyFont="1" applyAlignment="1">
      <alignment horizontal="center" vertical="center"/>
    </xf>
    <xf numFmtId="164" fontId="5301" fillId="0" borderId="0" xfId="0" applyNumberFormat="1" applyFont="1" applyAlignment="1">
      <alignment horizontal="center" vertical="center"/>
    </xf>
    <xf numFmtId="164" fontId="5302" fillId="0" borderId="0" xfId="0" applyNumberFormat="1" applyFont="1" applyAlignment="1">
      <alignment horizontal="center" vertical="center"/>
    </xf>
    <xf numFmtId="165" fontId="5303" fillId="0" borderId="0" xfId="0" applyNumberFormat="1" applyFont="1" applyAlignment="1">
      <alignment horizontal="center" vertical="center"/>
    </xf>
    <xf numFmtId="164" fontId="5304" fillId="0" borderId="0" xfId="0" applyNumberFormat="1" applyFont="1" applyAlignment="1">
      <alignment horizontal="center" vertical="center"/>
    </xf>
    <xf numFmtId="164" fontId="5305" fillId="0" borderId="0" xfId="0" applyNumberFormat="1" applyFont="1" applyAlignment="1">
      <alignment horizontal="center" vertical="center" wrapText="1"/>
    </xf>
    <xf numFmtId="0" fontId="5356" fillId="0" borderId="0" xfId="0" applyFont="1" applyAlignment="1">
      <alignment horizontal="center" vertical="center" wrapText="1"/>
    </xf>
    <xf numFmtId="4" fontId="5357" fillId="0" borderId="0" xfId="0" applyNumberFormat="1" applyFont="1" applyAlignment="1">
      <alignment horizontal="center" vertical="center"/>
    </xf>
    <xf numFmtId="164" fontId="5358" fillId="0" borderId="0" xfId="0" applyNumberFormat="1" applyFont="1" applyAlignment="1">
      <alignment horizontal="center" vertical="center"/>
    </xf>
    <xf numFmtId="164" fontId="5359" fillId="0" borderId="0" xfId="0" applyNumberFormat="1" applyFont="1" applyAlignment="1">
      <alignment horizontal="center" vertical="center"/>
    </xf>
    <xf numFmtId="165" fontId="5360" fillId="0" borderId="0" xfId="0" applyNumberFormat="1" applyFont="1" applyAlignment="1">
      <alignment horizontal="center" vertical="center"/>
    </xf>
    <xf numFmtId="164" fontId="5361" fillId="0" borderId="0" xfId="0" applyNumberFormat="1" applyFont="1" applyAlignment="1">
      <alignment horizontal="center" vertical="center"/>
    </xf>
    <xf numFmtId="164" fontId="5362" fillId="0" borderId="0" xfId="0" applyNumberFormat="1" applyFont="1" applyAlignment="1">
      <alignment horizontal="center" vertical="center" wrapText="1"/>
    </xf>
    <xf numFmtId="0" fontId="5185" fillId="0" borderId="0" xfId="0" applyFont="1" applyAlignment="1">
      <alignment horizontal="center" vertical="center" wrapText="1"/>
    </xf>
    <xf numFmtId="4" fontId="5186" fillId="0" borderId="0" xfId="0" applyNumberFormat="1" applyFont="1" applyAlignment="1">
      <alignment horizontal="center" vertical="center"/>
    </xf>
    <xf numFmtId="164" fontId="5187" fillId="0" borderId="0" xfId="0" applyNumberFormat="1" applyFont="1" applyAlignment="1">
      <alignment horizontal="center" vertical="center"/>
    </xf>
    <xf numFmtId="164" fontId="5188" fillId="0" borderId="0" xfId="0" applyNumberFormat="1" applyFont="1" applyAlignment="1">
      <alignment horizontal="center" vertical="center"/>
    </xf>
    <xf numFmtId="165" fontId="5189" fillId="0" borderId="0" xfId="0" applyNumberFormat="1" applyFont="1" applyAlignment="1">
      <alignment horizontal="center" vertical="center"/>
    </xf>
    <xf numFmtId="164" fontId="5190" fillId="0" borderId="0" xfId="0" applyNumberFormat="1" applyFont="1" applyAlignment="1">
      <alignment horizontal="center" vertical="center"/>
    </xf>
    <xf numFmtId="164" fontId="5191" fillId="0" borderId="0" xfId="0" applyNumberFormat="1" applyFont="1" applyAlignment="1">
      <alignment horizontal="center" vertical="center" wrapText="1"/>
    </xf>
    <xf numFmtId="0" fontId="5242" fillId="0" borderId="0" xfId="0" applyFont="1" applyAlignment="1">
      <alignment horizontal="center" vertical="center" wrapText="1"/>
    </xf>
    <xf numFmtId="4" fontId="5243" fillId="0" borderId="0" xfId="0" applyNumberFormat="1" applyFont="1" applyAlignment="1">
      <alignment horizontal="center" vertical="center"/>
    </xf>
    <xf numFmtId="164" fontId="5244" fillId="0" borderId="0" xfId="0" applyNumberFormat="1" applyFont="1" applyAlignment="1">
      <alignment horizontal="center" vertical="center"/>
    </xf>
    <xf numFmtId="164" fontId="5245" fillId="0" borderId="0" xfId="0" applyNumberFormat="1" applyFont="1" applyAlignment="1">
      <alignment horizontal="center" vertical="center"/>
    </xf>
    <xf numFmtId="165" fontId="5246" fillId="0" borderId="0" xfId="0" applyNumberFormat="1" applyFont="1" applyAlignment="1">
      <alignment horizontal="center" vertical="center"/>
    </xf>
    <xf numFmtId="164" fontId="5247" fillId="0" borderId="0" xfId="0" applyNumberFormat="1" applyFont="1" applyAlignment="1">
      <alignment horizontal="center" vertical="center"/>
    </xf>
    <xf numFmtId="164" fontId="5248" fillId="0" borderId="0" xfId="0" applyNumberFormat="1" applyFont="1" applyAlignment="1">
      <alignment horizontal="center" vertical="center" wrapText="1"/>
    </xf>
    <xf numFmtId="0" fontId="5071" fillId="0" borderId="0" xfId="0" applyFont="1" applyAlignment="1">
      <alignment horizontal="center" vertical="center" wrapText="1"/>
    </xf>
    <xf numFmtId="4" fontId="5072" fillId="0" borderId="0" xfId="0" applyNumberFormat="1" applyFont="1" applyAlignment="1">
      <alignment horizontal="center" vertical="center"/>
    </xf>
    <xf numFmtId="164" fontId="5073" fillId="0" borderId="0" xfId="0" applyNumberFormat="1" applyFont="1" applyAlignment="1">
      <alignment horizontal="center" vertical="center"/>
    </xf>
    <xf numFmtId="164" fontId="5074" fillId="0" borderId="0" xfId="0" applyNumberFormat="1" applyFont="1" applyAlignment="1">
      <alignment horizontal="center" vertical="center"/>
    </xf>
    <xf numFmtId="165" fontId="5075" fillId="0" borderId="0" xfId="0" applyNumberFormat="1" applyFont="1" applyAlignment="1">
      <alignment horizontal="center" vertical="center"/>
    </xf>
    <xf numFmtId="164" fontId="5076" fillId="0" borderId="0" xfId="0" applyNumberFormat="1" applyFont="1" applyAlignment="1">
      <alignment horizontal="center" vertical="center"/>
    </xf>
    <xf numFmtId="164" fontId="5077" fillId="0" borderId="0" xfId="0" applyNumberFormat="1" applyFont="1" applyAlignment="1">
      <alignment horizontal="center" vertical="center" wrapText="1"/>
    </xf>
    <xf numFmtId="0" fontId="5128" fillId="0" borderId="0" xfId="0" applyFont="1" applyAlignment="1">
      <alignment horizontal="center" vertical="center" wrapText="1"/>
    </xf>
    <xf numFmtId="4" fontId="5129" fillId="0" borderId="0" xfId="0" applyNumberFormat="1" applyFont="1" applyAlignment="1">
      <alignment horizontal="center" vertical="center"/>
    </xf>
    <xf numFmtId="164" fontId="5130" fillId="0" borderId="0" xfId="0" applyNumberFormat="1" applyFont="1" applyAlignment="1">
      <alignment horizontal="center" vertical="center"/>
    </xf>
    <xf numFmtId="164" fontId="5131" fillId="0" borderId="0" xfId="0" applyNumberFormat="1" applyFont="1" applyAlignment="1">
      <alignment horizontal="center" vertical="center"/>
    </xf>
    <xf numFmtId="165" fontId="5132" fillId="0" borderId="0" xfId="0" applyNumberFormat="1" applyFont="1" applyAlignment="1">
      <alignment horizontal="center" vertical="center"/>
    </xf>
    <xf numFmtId="164" fontId="5133" fillId="0" borderId="0" xfId="0" applyNumberFormat="1" applyFont="1" applyAlignment="1">
      <alignment horizontal="center" vertical="center"/>
    </xf>
    <xf numFmtId="164" fontId="5134" fillId="0" borderId="0" xfId="0" applyNumberFormat="1" applyFont="1" applyAlignment="1">
      <alignment horizontal="center" vertical="center" wrapText="1"/>
    </xf>
    <xf numFmtId="0" fontId="4957" fillId="0" borderId="0" xfId="0" applyFont="1" applyAlignment="1">
      <alignment horizontal="center" vertical="center" wrapText="1"/>
    </xf>
    <xf numFmtId="4" fontId="4958" fillId="0" borderId="0" xfId="0" applyNumberFormat="1" applyFont="1" applyAlignment="1">
      <alignment horizontal="center" vertical="center"/>
    </xf>
    <xf numFmtId="164" fontId="4959" fillId="0" borderId="0" xfId="0" applyNumberFormat="1" applyFont="1" applyAlignment="1">
      <alignment horizontal="center" vertical="center"/>
    </xf>
    <xf numFmtId="164" fontId="4960" fillId="0" borderId="0" xfId="0" applyNumberFormat="1" applyFont="1" applyAlignment="1">
      <alignment horizontal="center" vertical="center"/>
    </xf>
    <xf numFmtId="165" fontId="4961" fillId="0" borderId="0" xfId="0" applyNumberFormat="1" applyFont="1" applyAlignment="1">
      <alignment horizontal="center" vertical="center"/>
    </xf>
    <xf numFmtId="164" fontId="4962" fillId="0" borderId="0" xfId="0" applyNumberFormat="1" applyFont="1" applyAlignment="1">
      <alignment horizontal="center" vertical="center"/>
    </xf>
    <xf numFmtId="164" fontId="4963" fillId="0" borderId="0" xfId="0" applyNumberFormat="1" applyFont="1" applyAlignment="1">
      <alignment horizontal="center" vertical="center" wrapText="1"/>
    </xf>
    <xf numFmtId="0" fontId="5014" fillId="0" borderId="0" xfId="0" applyFont="1" applyAlignment="1">
      <alignment horizontal="center" vertical="center" wrapText="1"/>
    </xf>
    <xf numFmtId="4" fontId="5015" fillId="0" borderId="0" xfId="0" applyNumberFormat="1" applyFont="1" applyAlignment="1">
      <alignment horizontal="center" vertical="center"/>
    </xf>
    <xf numFmtId="164" fontId="5016" fillId="0" borderId="0" xfId="0" applyNumberFormat="1" applyFont="1" applyAlignment="1">
      <alignment horizontal="center" vertical="center"/>
    </xf>
    <xf numFmtId="164" fontId="5017" fillId="0" borderId="0" xfId="0" applyNumberFormat="1" applyFont="1" applyAlignment="1">
      <alignment horizontal="center" vertical="center"/>
    </xf>
    <xf numFmtId="165" fontId="5018" fillId="0" borderId="0" xfId="0" applyNumberFormat="1" applyFont="1" applyAlignment="1">
      <alignment horizontal="center" vertical="center"/>
    </xf>
    <xf numFmtId="164" fontId="5019" fillId="0" borderId="0" xfId="0" applyNumberFormat="1" applyFont="1" applyAlignment="1">
      <alignment horizontal="center" vertical="center"/>
    </xf>
    <xf numFmtId="164" fontId="5020" fillId="0" borderId="0" xfId="0" applyNumberFormat="1" applyFont="1" applyAlignment="1">
      <alignment horizontal="center" vertical="center" wrapText="1"/>
    </xf>
    <xf numFmtId="0" fontId="4843" fillId="0" borderId="0" xfId="0" applyFont="1" applyAlignment="1">
      <alignment horizontal="center" vertical="center" wrapText="1"/>
    </xf>
    <xf numFmtId="4" fontId="4844" fillId="0" borderId="0" xfId="0" applyNumberFormat="1" applyFont="1" applyAlignment="1">
      <alignment horizontal="center" vertical="center"/>
    </xf>
    <xf numFmtId="164" fontId="4845" fillId="0" borderId="0" xfId="0" applyNumberFormat="1" applyFont="1" applyAlignment="1">
      <alignment horizontal="center" vertical="center"/>
    </xf>
    <xf numFmtId="164" fontId="4846" fillId="0" borderId="0" xfId="0" applyNumberFormat="1" applyFont="1" applyAlignment="1">
      <alignment horizontal="center" vertical="center"/>
    </xf>
    <xf numFmtId="165" fontId="4847" fillId="0" borderId="0" xfId="0" applyNumberFormat="1" applyFont="1" applyAlignment="1">
      <alignment horizontal="center" vertical="center"/>
    </xf>
    <xf numFmtId="164" fontId="4848" fillId="0" borderId="0" xfId="0" applyNumberFormat="1" applyFont="1" applyAlignment="1">
      <alignment horizontal="center" vertical="center"/>
    </xf>
    <xf numFmtId="164" fontId="4849" fillId="0" borderId="0" xfId="0" applyNumberFormat="1" applyFont="1" applyAlignment="1">
      <alignment horizontal="center" vertical="center" wrapText="1"/>
    </xf>
    <xf numFmtId="0" fontId="4900" fillId="0" borderId="0" xfId="0" applyFont="1" applyAlignment="1">
      <alignment horizontal="center" vertical="center" wrapText="1"/>
    </xf>
    <xf numFmtId="4" fontId="4901" fillId="0" borderId="0" xfId="0" applyNumberFormat="1" applyFont="1" applyAlignment="1">
      <alignment horizontal="center" vertical="center"/>
    </xf>
    <xf numFmtId="164" fontId="4902" fillId="0" borderId="0" xfId="0" applyNumberFormat="1" applyFont="1" applyAlignment="1">
      <alignment horizontal="center" vertical="center"/>
    </xf>
    <xf numFmtId="164" fontId="4903" fillId="0" borderId="0" xfId="0" applyNumberFormat="1" applyFont="1" applyAlignment="1">
      <alignment horizontal="center" vertical="center"/>
    </xf>
    <xf numFmtId="165" fontId="4904" fillId="0" borderId="0" xfId="0" applyNumberFormat="1" applyFont="1" applyAlignment="1">
      <alignment horizontal="center" vertical="center"/>
    </xf>
    <xf numFmtId="164" fontId="4905" fillId="0" borderId="0" xfId="0" applyNumberFormat="1" applyFont="1" applyAlignment="1">
      <alignment horizontal="center" vertical="center"/>
    </xf>
    <xf numFmtId="164" fontId="4906" fillId="0" borderId="0" xfId="0" applyNumberFormat="1" applyFont="1" applyAlignment="1">
      <alignment horizontal="center" vertical="center" wrapText="1"/>
    </xf>
    <xf numFmtId="0" fontId="4729" fillId="0" borderId="0" xfId="0" applyFont="1" applyAlignment="1">
      <alignment horizontal="center" vertical="center" wrapText="1"/>
    </xf>
    <xf numFmtId="4" fontId="4730" fillId="0" borderId="0" xfId="0" applyNumberFormat="1" applyFont="1" applyAlignment="1">
      <alignment horizontal="center" vertical="center"/>
    </xf>
    <xf numFmtId="164" fontId="4731" fillId="0" borderId="0" xfId="0" applyNumberFormat="1" applyFont="1" applyAlignment="1">
      <alignment horizontal="center" vertical="center"/>
    </xf>
    <xf numFmtId="164" fontId="4732" fillId="0" borderId="0" xfId="0" applyNumberFormat="1" applyFont="1" applyAlignment="1">
      <alignment horizontal="center" vertical="center"/>
    </xf>
    <xf numFmtId="165" fontId="4733" fillId="0" borderId="0" xfId="0" applyNumberFormat="1" applyFont="1" applyAlignment="1">
      <alignment horizontal="center" vertical="center"/>
    </xf>
    <xf numFmtId="164" fontId="4734" fillId="0" borderId="0" xfId="0" applyNumberFormat="1" applyFont="1" applyAlignment="1">
      <alignment horizontal="center" vertical="center"/>
    </xf>
    <xf numFmtId="164" fontId="4735" fillId="0" borderId="0" xfId="0" applyNumberFormat="1" applyFont="1" applyAlignment="1">
      <alignment horizontal="center" vertical="center" wrapText="1"/>
    </xf>
    <xf numFmtId="0" fontId="4786" fillId="0" borderId="0" xfId="0" applyFont="1" applyAlignment="1">
      <alignment horizontal="center" vertical="center" wrapText="1"/>
    </xf>
    <xf numFmtId="4" fontId="4787" fillId="0" borderId="0" xfId="0" applyNumberFormat="1" applyFont="1" applyAlignment="1">
      <alignment horizontal="center" vertical="center"/>
    </xf>
    <xf numFmtId="164" fontId="4788" fillId="0" borderId="0" xfId="0" applyNumberFormat="1" applyFont="1" applyAlignment="1">
      <alignment horizontal="center" vertical="center"/>
    </xf>
    <xf numFmtId="164" fontId="4789" fillId="0" borderId="0" xfId="0" applyNumberFormat="1" applyFont="1" applyAlignment="1">
      <alignment horizontal="center" vertical="center"/>
    </xf>
    <xf numFmtId="165" fontId="4790" fillId="0" borderId="0" xfId="0" applyNumberFormat="1" applyFont="1" applyAlignment="1">
      <alignment horizontal="center" vertical="center"/>
    </xf>
    <xf numFmtId="164" fontId="4791" fillId="0" borderId="0" xfId="0" applyNumberFormat="1" applyFont="1" applyAlignment="1">
      <alignment horizontal="center" vertical="center"/>
    </xf>
    <xf numFmtId="164" fontId="4792" fillId="0" borderId="0" xfId="0" applyNumberFormat="1" applyFont="1" applyAlignment="1">
      <alignment horizontal="center" vertical="center" wrapText="1"/>
    </xf>
    <xf numFmtId="0" fontId="4615" fillId="0" borderId="0" xfId="0" applyFont="1" applyAlignment="1">
      <alignment horizontal="center" vertical="center" wrapText="1"/>
    </xf>
    <xf numFmtId="4" fontId="4616" fillId="0" borderId="0" xfId="0" applyNumberFormat="1" applyFont="1" applyAlignment="1">
      <alignment horizontal="center" vertical="center"/>
    </xf>
    <xf numFmtId="164" fontId="4617" fillId="0" borderId="0" xfId="0" applyNumberFormat="1" applyFont="1" applyAlignment="1">
      <alignment horizontal="center" vertical="center"/>
    </xf>
    <xf numFmtId="164" fontId="4618" fillId="0" borderId="0" xfId="0" applyNumberFormat="1" applyFont="1" applyAlignment="1">
      <alignment horizontal="center" vertical="center"/>
    </xf>
    <xf numFmtId="165" fontId="4619" fillId="0" borderId="0" xfId="0" applyNumberFormat="1" applyFont="1" applyAlignment="1">
      <alignment horizontal="center" vertical="center"/>
    </xf>
    <xf numFmtId="164" fontId="4620" fillId="0" borderId="0" xfId="0" applyNumberFormat="1" applyFont="1" applyAlignment="1">
      <alignment horizontal="center" vertical="center"/>
    </xf>
    <xf numFmtId="164" fontId="4621" fillId="0" borderId="0" xfId="0" applyNumberFormat="1" applyFont="1" applyAlignment="1">
      <alignment horizontal="center" vertical="center" wrapText="1"/>
    </xf>
    <xf numFmtId="0" fontId="4672" fillId="0" borderId="0" xfId="0" applyFont="1" applyAlignment="1">
      <alignment horizontal="center" vertical="center" wrapText="1"/>
    </xf>
    <xf numFmtId="4" fontId="4673" fillId="0" borderId="0" xfId="0" applyNumberFormat="1" applyFont="1" applyAlignment="1">
      <alignment horizontal="center" vertical="center"/>
    </xf>
    <xf numFmtId="164" fontId="4674" fillId="0" borderId="0" xfId="0" applyNumberFormat="1" applyFont="1" applyAlignment="1">
      <alignment horizontal="center" vertical="center"/>
    </xf>
    <xf numFmtId="164" fontId="4675" fillId="0" borderId="0" xfId="0" applyNumberFormat="1" applyFont="1" applyAlignment="1">
      <alignment horizontal="center" vertical="center"/>
    </xf>
    <xf numFmtId="165" fontId="4676" fillId="0" borderId="0" xfId="0" applyNumberFormat="1" applyFont="1" applyAlignment="1">
      <alignment horizontal="center" vertical="center"/>
    </xf>
    <xf numFmtId="164" fontId="4677" fillId="0" borderId="0" xfId="0" applyNumberFormat="1" applyFont="1" applyAlignment="1">
      <alignment horizontal="center" vertical="center"/>
    </xf>
    <xf numFmtId="164" fontId="4678" fillId="0" borderId="0" xfId="0" applyNumberFormat="1" applyFont="1" applyAlignment="1">
      <alignment horizontal="center" vertical="center" wrapText="1"/>
    </xf>
    <xf numFmtId="0" fontId="4501" fillId="0" borderId="0" xfId="0" applyFont="1" applyAlignment="1">
      <alignment horizontal="center" vertical="center" wrapText="1"/>
    </xf>
    <xf numFmtId="4" fontId="4502" fillId="0" borderId="0" xfId="0" applyNumberFormat="1" applyFont="1" applyAlignment="1">
      <alignment horizontal="center" vertical="center"/>
    </xf>
    <xf numFmtId="164" fontId="4503" fillId="0" borderId="0" xfId="0" applyNumberFormat="1" applyFont="1" applyAlignment="1">
      <alignment horizontal="center" vertical="center"/>
    </xf>
    <xf numFmtId="164" fontId="4504" fillId="0" borderId="0" xfId="0" applyNumberFormat="1" applyFont="1" applyAlignment="1">
      <alignment horizontal="center" vertical="center"/>
    </xf>
    <xf numFmtId="165" fontId="4505" fillId="0" borderId="0" xfId="0" applyNumberFormat="1" applyFont="1" applyAlignment="1">
      <alignment horizontal="center" vertical="center"/>
    </xf>
    <xf numFmtId="164" fontId="4506" fillId="0" borderId="0" xfId="0" applyNumberFormat="1" applyFont="1" applyAlignment="1">
      <alignment horizontal="center" vertical="center"/>
    </xf>
    <xf numFmtId="164" fontId="4507" fillId="0" borderId="0" xfId="0" applyNumberFormat="1" applyFont="1" applyAlignment="1">
      <alignment horizontal="center" vertical="center" wrapText="1"/>
    </xf>
    <xf numFmtId="0" fontId="4558" fillId="0" borderId="0" xfId="0" applyFont="1" applyAlignment="1">
      <alignment horizontal="center" vertical="center" wrapText="1"/>
    </xf>
    <xf numFmtId="4" fontId="4559" fillId="0" borderId="0" xfId="0" applyNumberFormat="1" applyFont="1" applyAlignment="1">
      <alignment horizontal="center" vertical="center"/>
    </xf>
    <xf numFmtId="164" fontId="4560" fillId="0" borderId="0" xfId="0" applyNumberFormat="1" applyFont="1" applyAlignment="1">
      <alignment horizontal="center" vertical="center"/>
    </xf>
    <xf numFmtId="164" fontId="4561" fillId="0" borderId="0" xfId="0" applyNumberFormat="1" applyFont="1" applyAlignment="1">
      <alignment horizontal="center" vertical="center"/>
    </xf>
    <xf numFmtId="165" fontId="4562" fillId="0" borderId="0" xfId="0" applyNumberFormat="1" applyFont="1" applyAlignment="1">
      <alignment horizontal="center" vertical="center"/>
    </xf>
    <xf numFmtId="164" fontId="4563" fillId="0" borderId="0" xfId="0" applyNumberFormat="1" applyFont="1" applyAlignment="1">
      <alignment horizontal="center" vertical="center"/>
    </xf>
    <xf numFmtId="164" fontId="4564" fillId="0" borderId="0" xfId="0" applyNumberFormat="1" applyFont="1" applyAlignment="1">
      <alignment horizontal="center" vertical="center" wrapText="1"/>
    </xf>
    <xf numFmtId="0" fontId="4387" fillId="0" borderId="0" xfId="0" applyFont="1" applyAlignment="1">
      <alignment horizontal="center" vertical="center" wrapText="1"/>
    </xf>
    <xf numFmtId="4" fontId="4388" fillId="0" borderId="0" xfId="0" applyNumberFormat="1" applyFont="1" applyAlignment="1">
      <alignment horizontal="center" vertical="center"/>
    </xf>
    <xf numFmtId="164" fontId="4389" fillId="0" borderId="0" xfId="0" applyNumberFormat="1" applyFont="1" applyAlignment="1">
      <alignment horizontal="center" vertical="center"/>
    </xf>
    <xf numFmtId="164" fontId="4390" fillId="0" borderId="0" xfId="0" applyNumberFormat="1" applyFont="1" applyAlignment="1">
      <alignment horizontal="center" vertical="center"/>
    </xf>
    <xf numFmtId="165" fontId="4391" fillId="0" borderId="0" xfId="0" applyNumberFormat="1" applyFont="1" applyAlignment="1">
      <alignment horizontal="center" vertical="center"/>
    </xf>
    <xf numFmtId="164" fontId="4392" fillId="0" borderId="0" xfId="0" applyNumberFormat="1" applyFont="1" applyAlignment="1">
      <alignment horizontal="center" vertical="center"/>
    </xf>
    <xf numFmtId="164" fontId="4393" fillId="0" borderId="0" xfId="0" applyNumberFormat="1" applyFont="1" applyAlignment="1">
      <alignment horizontal="center" vertical="center" wrapText="1"/>
    </xf>
    <xf numFmtId="0" fontId="4444" fillId="0" borderId="0" xfId="0" applyFont="1" applyAlignment="1">
      <alignment horizontal="center" vertical="center" wrapText="1"/>
    </xf>
    <xf numFmtId="4" fontId="4445" fillId="0" borderId="0" xfId="0" applyNumberFormat="1" applyFont="1" applyAlignment="1">
      <alignment horizontal="center" vertical="center"/>
    </xf>
    <xf numFmtId="164" fontId="4446" fillId="0" borderId="0" xfId="0" applyNumberFormat="1" applyFont="1" applyAlignment="1">
      <alignment horizontal="center" vertical="center"/>
    </xf>
    <xf numFmtId="164" fontId="4447" fillId="0" borderId="0" xfId="0" applyNumberFormat="1" applyFont="1" applyAlignment="1">
      <alignment horizontal="center" vertical="center"/>
    </xf>
    <xf numFmtId="165" fontId="4448" fillId="0" borderId="0" xfId="0" applyNumberFormat="1" applyFont="1" applyAlignment="1">
      <alignment horizontal="center" vertical="center"/>
    </xf>
    <xf numFmtId="164" fontId="4449" fillId="0" borderId="0" xfId="0" applyNumberFormat="1" applyFont="1" applyAlignment="1">
      <alignment horizontal="center" vertical="center"/>
    </xf>
    <xf numFmtId="164" fontId="4450" fillId="0" borderId="0" xfId="0" applyNumberFormat="1" applyFont="1" applyAlignment="1">
      <alignment horizontal="center" vertical="center" wrapText="1"/>
    </xf>
    <xf numFmtId="0" fontId="4273" fillId="0" borderId="0" xfId="0" applyFont="1" applyAlignment="1">
      <alignment horizontal="center" vertical="center" wrapText="1"/>
    </xf>
    <xf numFmtId="4" fontId="4274" fillId="0" borderId="0" xfId="0" applyNumberFormat="1" applyFont="1" applyAlignment="1">
      <alignment horizontal="center" vertical="center"/>
    </xf>
    <xf numFmtId="164" fontId="4275" fillId="0" borderId="0" xfId="0" applyNumberFormat="1" applyFont="1" applyAlignment="1">
      <alignment horizontal="center" vertical="center"/>
    </xf>
    <xf numFmtId="164" fontId="4276" fillId="0" borderId="0" xfId="0" applyNumberFormat="1" applyFont="1" applyAlignment="1">
      <alignment horizontal="center" vertical="center"/>
    </xf>
    <xf numFmtId="165" fontId="4277" fillId="0" borderId="0" xfId="0" applyNumberFormat="1" applyFont="1" applyAlignment="1">
      <alignment horizontal="center" vertical="center"/>
    </xf>
    <xf numFmtId="164" fontId="4278" fillId="0" borderId="0" xfId="0" applyNumberFormat="1" applyFont="1" applyAlignment="1">
      <alignment horizontal="center" vertical="center"/>
    </xf>
    <xf numFmtId="164" fontId="4279" fillId="0" borderId="0" xfId="0" applyNumberFormat="1" applyFont="1" applyAlignment="1">
      <alignment horizontal="center" vertical="center" wrapText="1"/>
    </xf>
    <xf numFmtId="0" fontId="4330" fillId="0" borderId="0" xfId="0" applyFont="1" applyAlignment="1">
      <alignment horizontal="center" vertical="center" wrapText="1"/>
    </xf>
    <xf numFmtId="4" fontId="4331" fillId="0" borderId="0" xfId="0" applyNumberFormat="1" applyFont="1" applyAlignment="1">
      <alignment horizontal="center" vertical="center"/>
    </xf>
    <xf numFmtId="164" fontId="4332" fillId="0" borderId="0" xfId="0" applyNumberFormat="1" applyFont="1" applyAlignment="1">
      <alignment horizontal="center" vertical="center"/>
    </xf>
    <xf numFmtId="164" fontId="4333" fillId="0" borderId="0" xfId="0" applyNumberFormat="1" applyFont="1" applyAlignment="1">
      <alignment horizontal="center" vertical="center"/>
    </xf>
    <xf numFmtId="165" fontId="4334" fillId="0" borderId="0" xfId="0" applyNumberFormat="1" applyFont="1" applyAlignment="1">
      <alignment horizontal="center" vertical="center"/>
    </xf>
    <xf numFmtId="164" fontId="4335" fillId="0" borderId="0" xfId="0" applyNumberFormat="1" applyFont="1" applyAlignment="1">
      <alignment horizontal="center" vertical="center"/>
    </xf>
    <xf numFmtId="164" fontId="4336" fillId="0" borderId="0" xfId="0" applyNumberFormat="1" applyFont="1" applyAlignment="1">
      <alignment horizontal="center" vertical="center" wrapText="1"/>
    </xf>
    <xf numFmtId="0" fontId="4159" fillId="0" borderId="0" xfId="0" applyFont="1" applyAlignment="1">
      <alignment horizontal="center" vertical="center" wrapText="1"/>
    </xf>
    <xf numFmtId="4" fontId="4160" fillId="0" borderId="0" xfId="0" applyNumberFormat="1" applyFont="1" applyAlignment="1">
      <alignment horizontal="center" vertical="center"/>
    </xf>
    <xf numFmtId="164" fontId="4161" fillId="0" borderId="0" xfId="0" applyNumberFormat="1" applyFont="1" applyAlignment="1">
      <alignment horizontal="center" vertical="center"/>
    </xf>
    <xf numFmtId="164" fontId="4162" fillId="0" borderId="0" xfId="0" applyNumberFormat="1" applyFont="1" applyAlignment="1">
      <alignment horizontal="center" vertical="center"/>
    </xf>
    <xf numFmtId="165" fontId="4163" fillId="0" borderId="0" xfId="0" applyNumberFormat="1" applyFont="1" applyAlignment="1">
      <alignment horizontal="center" vertical="center"/>
    </xf>
    <xf numFmtId="164" fontId="4164" fillId="0" borderId="0" xfId="0" applyNumberFormat="1" applyFont="1" applyAlignment="1">
      <alignment horizontal="center" vertical="center"/>
    </xf>
    <xf numFmtId="164" fontId="4165" fillId="0" borderId="0" xfId="0" applyNumberFormat="1" applyFont="1" applyAlignment="1">
      <alignment horizontal="center" vertical="center" wrapText="1"/>
    </xf>
    <xf numFmtId="0" fontId="4216" fillId="0" borderId="0" xfId="0" applyFont="1" applyAlignment="1">
      <alignment horizontal="center" vertical="center" wrapText="1"/>
    </xf>
    <xf numFmtId="4" fontId="4217" fillId="0" borderId="0" xfId="0" applyNumberFormat="1" applyFont="1" applyAlignment="1">
      <alignment horizontal="center" vertical="center"/>
    </xf>
    <xf numFmtId="164" fontId="4218" fillId="0" borderId="0" xfId="0" applyNumberFormat="1" applyFont="1" applyAlignment="1">
      <alignment horizontal="center" vertical="center"/>
    </xf>
    <xf numFmtId="164" fontId="4219" fillId="0" borderId="0" xfId="0" applyNumberFormat="1" applyFont="1" applyAlignment="1">
      <alignment horizontal="center" vertical="center"/>
    </xf>
    <xf numFmtId="165" fontId="4220" fillId="0" borderId="0" xfId="0" applyNumberFormat="1" applyFont="1" applyAlignment="1">
      <alignment horizontal="center" vertical="center"/>
    </xf>
    <xf numFmtId="164" fontId="4221" fillId="0" borderId="0" xfId="0" applyNumberFormat="1" applyFont="1" applyAlignment="1">
      <alignment horizontal="center" vertical="center"/>
    </xf>
    <xf numFmtId="164" fontId="4222" fillId="0" borderId="0" xfId="0" applyNumberFormat="1" applyFont="1" applyAlignment="1">
      <alignment horizontal="center" vertical="center" wrapText="1"/>
    </xf>
    <xf numFmtId="0" fontId="4045" fillId="0" borderId="0" xfId="0" applyFont="1" applyAlignment="1">
      <alignment horizontal="center" vertical="center" wrapText="1"/>
    </xf>
    <xf numFmtId="4" fontId="4046" fillId="0" borderId="0" xfId="0" applyNumberFormat="1" applyFont="1" applyAlignment="1">
      <alignment horizontal="center" vertical="center"/>
    </xf>
    <xf numFmtId="164" fontId="4047" fillId="0" borderId="0" xfId="0" applyNumberFormat="1" applyFont="1" applyAlignment="1">
      <alignment horizontal="center" vertical="center"/>
    </xf>
    <xf numFmtId="164" fontId="4048" fillId="0" borderId="0" xfId="0" applyNumberFormat="1" applyFont="1" applyAlignment="1">
      <alignment horizontal="center" vertical="center"/>
    </xf>
    <xf numFmtId="165" fontId="4049" fillId="0" borderId="0" xfId="0" applyNumberFormat="1" applyFont="1" applyAlignment="1">
      <alignment horizontal="center" vertical="center"/>
    </xf>
    <xf numFmtId="164" fontId="4050" fillId="0" borderId="0" xfId="0" applyNumberFormat="1" applyFont="1" applyAlignment="1">
      <alignment horizontal="center" vertical="center"/>
    </xf>
    <xf numFmtId="164" fontId="4051" fillId="0" borderId="0" xfId="0" applyNumberFormat="1" applyFont="1" applyAlignment="1">
      <alignment horizontal="center" vertical="center" wrapText="1"/>
    </xf>
    <xf numFmtId="0" fontId="4102" fillId="0" borderId="0" xfId="0" applyFont="1" applyAlignment="1">
      <alignment horizontal="center" vertical="center" wrapText="1"/>
    </xf>
    <xf numFmtId="4" fontId="4103" fillId="0" borderId="0" xfId="0" applyNumberFormat="1" applyFont="1" applyAlignment="1">
      <alignment horizontal="center" vertical="center"/>
    </xf>
    <xf numFmtId="164" fontId="4104" fillId="0" borderId="0" xfId="0" applyNumberFormat="1" applyFont="1" applyAlignment="1">
      <alignment horizontal="center" vertical="center"/>
    </xf>
    <xf numFmtId="164" fontId="4105" fillId="0" borderId="0" xfId="0" applyNumberFormat="1" applyFont="1" applyAlignment="1">
      <alignment horizontal="center" vertical="center"/>
    </xf>
    <xf numFmtId="165" fontId="4106" fillId="0" borderId="0" xfId="0" applyNumberFormat="1" applyFont="1" applyAlignment="1">
      <alignment horizontal="center" vertical="center"/>
    </xf>
    <xf numFmtId="164" fontId="4107" fillId="0" borderId="0" xfId="0" applyNumberFormat="1" applyFont="1" applyAlignment="1">
      <alignment horizontal="center" vertical="center"/>
    </xf>
    <xf numFmtId="164" fontId="4108" fillId="0" borderId="0" xfId="0" applyNumberFormat="1" applyFont="1" applyAlignment="1">
      <alignment horizontal="center" vertical="center" wrapText="1"/>
    </xf>
    <xf numFmtId="0" fontId="3931" fillId="0" borderId="0" xfId="0" applyFont="1" applyAlignment="1">
      <alignment horizontal="center" vertical="center" wrapText="1"/>
    </xf>
    <xf numFmtId="4" fontId="3932" fillId="0" borderId="0" xfId="0" applyNumberFormat="1" applyFont="1" applyAlignment="1">
      <alignment horizontal="center" vertical="center"/>
    </xf>
    <xf numFmtId="164" fontId="3933" fillId="0" borderId="0" xfId="0" applyNumberFormat="1" applyFont="1" applyAlignment="1">
      <alignment horizontal="center" vertical="center"/>
    </xf>
    <xf numFmtId="164" fontId="3934" fillId="0" borderId="0" xfId="0" applyNumberFormat="1" applyFont="1" applyAlignment="1">
      <alignment horizontal="center" vertical="center"/>
    </xf>
    <xf numFmtId="165" fontId="3935" fillId="0" borderId="0" xfId="0" applyNumberFormat="1" applyFont="1" applyAlignment="1">
      <alignment horizontal="center" vertical="center"/>
    </xf>
    <xf numFmtId="164" fontId="3936" fillId="0" borderId="0" xfId="0" applyNumberFormat="1" applyFont="1" applyAlignment="1">
      <alignment horizontal="center" vertical="center"/>
    </xf>
    <xf numFmtId="164" fontId="3937" fillId="0" borderId="0" xfId="0" applyNumberFormat="1" applyFont="1" applyAlignment="1">
      <alignment horizontal="center" vertical="center" wrapText="1"/>
    </xf>
    <xf numFmtId="0" fontId="3988" fillId="0" borderId="0" xfId="0" applyFont="1" applyAlignment="1">
      <alignment horizontal="center" vertical="center" wrapText="1"/>
    </xf>
    <xf numFmtId="4" fontId="3989" fillId="0" borderId="0" xfId="0" applyNumberFormat="1" applyFont="1" applyAlignment="1">
      <alignment horizontal="center" vertical="center"/>
    </xf>
    <xf numFmtId="164" fontId="3990" fillId="0" borderId="0" xfId="0" applyNumberFormat="1" applyFont="1" applyAlignment="1">
      <alignment horizontal="center" vertical="center"/>
    </xf>
    <xf numFmtId="164" fontId="3991" fillId="0" borderId="0" xfId="0" applyNumberFormat="1" applyFont="1" applyAlignment="1">
      <alignment horizontal="center" vertical="center"/>
    </xf>
    <xf numFmtId="165" fontId="3992" fillId="0" borderId="0" xfId="0" applyNumberFormat="1" applyFont="1" applyAlignment="1">
      <alignment horizontal="center" vertical="center"/>
    </xf>
    <xf numFmtId="164" fontId="3993" fillId="0" borderId="0" xfId="0" applyNumberFormat="1" applyFont="1" applyAlignment="1">
      <alignment horizontal="center" vertical="center"/>
    </xf>
    <xf numFmtId="164" fontId="3994" fillId="0" borderId="0" xfId="0" applyNumberFormat="1" applyFont="1" applyAlignment="1">
      <alignment horizontal="center" vertical="center" wrapText="1"/>
    </xf>
    <xf numFmtId="0" fontId="3816" fillId="0" borderId="0" xfId="0" applyFont="1" applyAlignment="1">
      <alignment horizontal="center" vertical="center" wrapText="1"/>
    </xf>
    <xf numFmtId="4" fontId="3817" fillId="0" borderId="0" xfId="0" applyNumberFormat="1" applyFont="1" applyAlignment="1">
      <alignment horizontal="center" vertical="center"/>
    </xf>
    <xf numFmtId="164" fontId="3818" fillId="0" borderId="0" xfId="0" applyNumberFormat="1" applyFont="1" applyAlignment="1">
      <alignment horizontal="center" vertical="center"/>
    </xf>
    <xf numFmtId="164" fontId="3819" fillId="0" borderId="0" xfId="0" applyNumberFormat="1" applyFont="1" applyAlignment="1">
      <alignment horizontal="center" vertical="center"/>
    </xf>
    <xf numFmtId="165" fontId="3820" fillId="0" borderId="0" xfId="0" applyNumberFormat="1" applyFont="1" applyAlignment="1">
      <alignment horizontal="center" vertical="center"/>
    </xf>
    <xf numFmtId="164" fontId="3821" fillId="0" borderId="0" xfId="0" applyNumberFormat="1" applyFont="1" applyAlignment="1">
      <alignment horizontal="center" vertical="center"/>
    </xf>
    <xf numFmtId="164" fontId="3822" fillId="0" borderId="0" xfId="0" applyNumberFormat="1" applyFont="1" applyAlignment="1">
      <alignment horizontal="center" vertical="center" wrapText="1"/>
    </xf>
    <xf numFmtId="0" fontId="3873" fillId="0" borderId="0" xfId="0" applyFont="1" applyAlignment="1">
      <alignment horizontal="center" vertical="center" wrapText="1"/>
    </xf>
    <xf numFmtId="4" fontId="3874" fillId="0" borderId="0" xfId="0" applyNumberFormat="1" applyFont="1" applyAlignment="1">
      <alignment horizontal="center" vertical="center"/>
    </xf>
    <xf numFmtId="164" fontId="3875" fillId="0" borderId="0" xfId="0" applyNumberFormat="1" applyFont="1" applyAlignment="1">
      <alignment horizontal="center" vertical="center"/>
    </xf>
    <xf numFmtId="164" fontId="3876" fillId="0" borderId="0" xfId="0" applyNumberFormat="1" applyFont="1" applyAlignment="1">
      <alignment horizontal="center" vertical="center"/>
    </xf>
    <xf numFmtId="165" fontId="3877" fillId="0" borderId="0" xfId="0" applyNumberFormat="1" applyFont="1" applyAlignment="1">
      <alignment horizontal="center" vertical="center"/>
    </xf>
    <xf numFmtId="164" fontId="3878" fillId="0" borderId="0" xfId="0" applyNumberFormat="1" applyFont="1" applyAlignment="1">
      <alignment horizontal="center" vertical="center"/>
    </xf>
    <xf numFmtId="164" fontId="3879" fillId="0" borderId="0" xfId="0" applyNumberFormat="1" applyFont="1" applyAlignment="1">
      <alignment horizontal="center" vertical="center" wrapText="1"/>
    </xf>
    <xf numFmtId="0" fontId="3702" fillId="0" borderId="0" xfId="0" applyFont="1" applyAlignment="1">
      <alignment horizontal="center" vertical="center" wrapText="1"/>
    </xf>
    <xf numFmtId="4" fontId="3703" fillId="0" borderId="0" xfId="0" applyNumberFormat="1" applyFont="1" applyAlignment="1">
      <alignment horizontal="center" vertical="center"/>
    </xf>
    <xf numFmtId="164" fontId="3704" fillId="0" borderId="0" xfId="0" applyNumberFormat="1" applyFont="1" applyAlignment="1">
      <alignment horizontal="center" vertical="center"/>
    </xf>
    <xf numFmtId="164" fontId="3705" fillId="0" borderId="0" xfId="0" applyNumberFormat="1" applyFont="1" applyAlignment="1">
      <alignment horizontal="center" vertical="center"/>
    </xf>
    <xf numFmtId="165" fontId="3706" fillId="0" borderId="0" xfId="0" applyNumberFormat="1" applyFont="1" applyAlignment="1">
      <alignment horizontal="center" vertical="center"/>
    </xf>
    <xf numFmtId="164" fontId="3707" fillId="0" borderId="0" xfId="0" applyNumberFormat="1" applyFont="1" applyAlignment="1">
      <alignment horizontal="center" vertical="center"/>
    </xf>
    <xf numFmtId="164" fontId="3708" fillId="0" borderId="0" xfId="0" applyNumberFormat="1" applyFont="1" applyAlignment="1">
      <alignment horizontal="center" vertical="center" wrapText="1"/>
    </xf>
    <xf numFmtId="0" fontId="3759" fillId="0" borderId="0" xfId="0" applyFont="1" applyAlignment="1">
      <alignment horizontal="center" vertical="center" wrapText="1"/>
    </xf>
    <xf numFmtId="4" fontId="3760" fillId="0" borderId="0" xfId="0" applyNumberFormat="1" applyFont="1" applyAlignment="1">
      <alignment horizontal="center" vertical="center"/>
    </xf>
    <xf numFmtId="164" fontId="3761" fillId="0" borderId="0" xfId="0" applyNumberFormat="1" applyFont="1" applyAlignment="1">
      <alignment horizontal="center" vertical="center"/>
    </xf>
    <xf numFmtId="164" fontId="3762" fillId="0" borderId="0" xfId="0" applyNumberFormat="1" applyFont="1" applyAlignment="1">
      <alignment horizontal="center" vertical="center"/>
    </xf>
    <xf numFmtId="165" fontId="3763" fillId="0" borderId="0" xfId="0" applyNumberFormat="1" applyFont="1" applyAlignment="1">
      <alignment horizontal="center" vertical="center"/>
    </xf>
    <xf numFmtId="164" fontId="3764" fillId="0" borderId="0" xfId="0" applyNumberFormat="1" applyFont="1" applyAlignment="1">
      <alignment horizontal="center" vertical="center"/>
    </xf>
    <xf numFmtId="164" fontId="3765" fillId="0" borderId="0" xfId="0" applyNumberFormat="1" applyFont="1" applyAlignment="1">
      <alignment horizontal="center" vertical="center" wrapText="1"/>
    </xf>
    <xf numFmtId="0" fontId="3588" fillId="0" borderId="0" xfId="0" applyFont="1" applyAlignment="1">
      <alignment horizontal="center" vertical="center" wrapText="1"/>
    </xf>
    <xf numFmtId="4" fontId="3589" fillId="0" borderId="0" xfId="0" applyNumberFormat="1" applyFont="1" applyAlignment="1">
      <alignment horizontal="center" vertical="center"/>
    </xf>
    <xf numFmtId="164" fontId="3590" fillId="0" borderId="0" xfId="0" applyNumberFormat="1" applyFont="1" applyAlignment="1">
      <alignment horizontal="center" vertical="center"/>
    </xf>
    <xf numFmtId="164" fontId="3591" fillId="0" borderId="0" xfId="0" applyNumberFormat="1" applyFont="1" applyAlignment="1">
      <alignment horizontal="center" vertical="center"/>
    </xf>
    <xf numFmtId="165" fontId="3592" fillId="0" borderId="0" xfId="0" applyNumberFormat="1" applyFont="1" applyAlignment="1">
      <alignment horizontal="center" vertical="center"/>
    </xf>
    <xf numFmtId="164" fontId="3593" fillId="0" borderId="0" xfId="0" applyNumberFormat="1" applyFont="1" applyAlignment="1">
      <alignment horizontal="center" vertical="center"/>
    </xf>
    <xf numFmtId="164" fontId="3594" fillId="0" borderId="0" xfId="0" applyNumberFormat="1" applyFont="1" applyAlignment="1">
      <alignment horizontal="center" vertical="center" wrapText="1"/>
    </xf>
    <xf numFmtId="0" fontId="3645" fillId="0" borderId="0" xfId="0" applyFont="1" applyAlignment="1">
      <alignment horizontal="center" vertical="center" wrapText="1"/>
    </xf>
    <xf numFmtId="4" fontId="3646" fillId="0" borderId="0" xfId="0" applyNumberFormat="1" applyFont="1" applyAlignment="1">
      <alignment horizontal="center" vertical="center"/>
    </xf>
    <xf numFmtId="164" fontId="3647" fillId="0" borderId="0" xfId="0" applyNumberFormat="1" applyFont="1" applyAlignment="1">
      <alignment horizontal="center" vertical="center"/>
    </xf>
    <xf numFmtId="164" fontId="3648" fillId="0" borderId="0" xfId="0" applyNumberFormat="1" applyFont="1" applyAlignment="1">
      <alignment horizontal="center" vertical="center"/>
    </xf>
    <xf numFmtId="165" fontId="3649" fillId="0" borderId="0" xfId="0" applyNumberFormat="1" applyFont="1" applyAlignment="1">
      <alignment horizontal="center" vertical="center"/>
    </xf>
    <xf numFmtId="164" fontId="3650" fillId="0" borderId="0" xfId="0" applyNumberFormat="1" applyFont="1" applyAlignment="1">
      <alignment horizontal="center" vertical="center"/>
    </xf>
    <xf numFmtId="164" fontId="3651" fillId="0" borderId="0" xfId="0" applyNumberFormat="1" applyFont="1" applyAlignment="1">
      <alignment horizontal="center" vertical="center" wrapText="1"/>
    </xf>
    <xf numFmtId="0" fontId="3474" fillId="0" borderId="0" xfId="0" applyFont="1" applyAlignment="1">
      <alignment horizontal="center" vertical="center" wrapText="1"/>
    </xf>
    <xf numFmtId="4" fontId="3475" fillId="0" borderId="0" xfId="0" applyNumberFormat="1" applyFont="1" applyAlignment="1">
      <alignment horizontal="center" vertical="center"/>
    </xf>
    <xf numFmtId="164" fontId="3476" fillId="0" borderId="0" xfId="0" applyNumberFormat="1" applyFont="1" applyAlignment="1">
      <alignment horizontal="center" vertical="center"/>
    </xf>
    <xf numFmtId="164" fontId="3477" fillId="0" borderId="0" xfId="0" applyNumberFormat="1" applyFont="1" applyAlignment="1">
      <alignment horizontal="center" vertical="center"/>
    </xf>
    <xf numFmtId="165" fontId="3478" fillId="0" borderId="0" xfId="0" applyNumberFormat="1" applyFont="1" applyAlignment="1">
      <alignment horizontal="center" vertical="center"/>
    </xf>
    <xf numFmtId="164" fontId="3479" fillId="0" borderId="0" xfId="0" applyNumberFormat="1" applyFont="1" applyAlignment="1">
      <alignment horizontal="center" vertical="center"/>
    </xf>
    <xf numFmtId="164" fontId="3480" fillId="0" borderId="0" xfId="0" applyNumberFormat="1" applyFont="1" applyAlignment="1">
      <alignment horizontal="center" vertical="center" wrapText="1"/>
    </xf>
    <xf numFmtId="0" fontId="3531" fillId="0" borderId="0" xfId="0" applyFont="1" applyAlignment="1">
      <alignment horizontal="center" vertical="center" wrapText="1"/>
    </xf>
    <xf numFmtId="4" fontId="3532" fillId="0" borderId="0" xfId="0" applyNumberFormat="1" applyFont="1" applyAlignment="1">
      <alignment horizontal="center" vertical="center"/>
    </xf>
    <xf numFmtId="164" fontId="3533" fillId="0" borderId="0" xfId="0" applyNumberFormat="1" applyFont="1" applyAlignment="1">
      <alignment horizontal="center" vertical="center"/>
    </xf>
    <xf numFmtId="164" fontId="3534" fillId="0" borderId="0" xfId="0" applyNumberFormat="1" applyFont="1" applyAlignment="1">
      <alignment horizontal="center" vertical="center"/>
    </xf>
    <xf numFmtId="165" fontId="3535" fillId="0" borderId="0" xfId="0" applyNumberFormat="1" applyFont="1" applyAlignment="1">
      <alignment horizontal="center" vertical="center"/>
    </xf>
    <xf numFmtId="164" fontId="3536" fillId="0" borderId="0" xfId="0" applyNumberFormat="1" applyFont="1" applyAlignment="1">
      <alignment horizontal="center" vertical="center"/>
    </xf>
    <xf numFmtId="164" fontId="3537" fillId="0" borderId="0" xfId="0" applyNumberFormat="1" applyFont="1" applyAlignment="1">
      <alignment horizontal="center" vertical="center" wrapText="1"/>
    </xf>
    <xf numFmtId="0" fontId="3359" fillId="0" borderId="0" xfId="0" applyFont="1" applyAlignment="1">
      <alignment horizontal="center" vertical="center" wrapText="1"/>
    </xf>
    <xf numFmtId="4" fontId="3360" fillId="0" borderId="0" xfId="0" applyNumberFormat="1" applyFont="1" applyAlignment="1">
      <alignment horizontal="center" vertical="center"/>
    </xf>
    <xf numFmtId="164" fontId="3361" fillId="0" borderId="0" xfId="0" applyNumberFormat="1" applyFont="1" applyAlignment="1">
      <alignment horizontal="center" vertical="center"/>
    </xf>
    <xf numFmtId="164" fontId="3362" fillId="0" borderId="0" xfId="0" applyNumberFormat="1" applyFont="1" applyAlignment="1">
      <alignment horizontal="center" vertical="center"/>
    </xf>
    <xf numFmtId="165" fontId="3363" fillId="0" borderId="0" xfId="0" applyNumberFormat="1" applyFont="1" applyAlignment="1">
      <alignment horizontal="center" vertical="center"/>
    </xf>
    <xf numFmtId="164" fontId="3364" fillId="0" borderId="0" xfId="0" applyNumberFormat="1" applyFont="1" applyAlignment="1">
      <alignment horizontal="center" vertical="center"/>
    </xf>
    <xf numFmtId="164" fontId="3365" fillId="0" borderId="0" xfId="0" applyNumberFormat="1" applyFont="1" applyAlignment="1">
      <alignment horizontal="center" vertical="center" wrapText="1"/>
    </xf>
    <xf numFmtId="0" fontId="3417" fillId="0" borderId="0" xfId="0" applyFont="1" applyAlignment="1">
      <alignment horizontal="center" vertical="center" wrapText="1"/>
    </xf>
    <xf numFmtId="4" fontId="3418" fillId="0" borderId="0" xfId="0" applyNumberFormat="1" applyFont="1" applyAlignment="1">
      <alignment horizontal="center" vertical="center"/>
    </xf>
    <xf numFmtId="164" fontId="3419" fillId="0" borderId="0" xfId="0" applyNumberFormat="1" applyFont="1" applyAlignment="1">
      <alignment horizontal="center" vertical="center"/>
    </xf>
    <xf numFmtId="164" fontId="3420" fillId="0" borderId="0" xfId="0" applyNumberFormat="1" applyFont="1" applyAlignment="1">
      <alignment horizontal="center" vertical="center"/>
    </xf>
    <xf numFmtId="165" fontId="3421" fillId="0" borderId="0" xfId="0" applyNumberFormat="1" applyFont="1" applyAlignment="1">
      <alignment horizontal="center" vertical="center"/>
    </xf>
    <xf numFmtId="164" fontId="3422" fillId="0" borderId="0" xfId="0" applyNumberFormat="1" applyFont="1" applyAlignment="1">
      <alignment horizontal="center" vertical="center"/>
    </xf>
    <xf numFmtId="164" fontId="3423" fillId="0" borderId="0" xfId="0" applyNumberFormat="1" applyFont="1" applyAlignment="1">
      <alignment horizontal="center" vertical="center" wrapText="1"/>
    </xf>
    <xf numFmtId="0" fontId="3245" fillId="0" borderId="0" xfId="0" applyFont="1" applyAlignment="1">
      <alignment horizontal="center" vertical="center" wrapText="1"/>
    </xf>
    <xf numFmtId="4" fontId="3246" fillId="0" borderId="0" xfId="0" applyNumberFormat="1" applyFont="1" applyAlignment="1">
      <alignment horizontal="center" vertical="center"/>
    </xf>
    <xf numFmtId="164" fontId="3247" fillId="0" borderId="0" xfId="0" applyNumberFormat="1" applyFont="1" applyAlignment="1">
      <alignment horizontal="center" vertical="center"/>
    </xf>
    <xf numFmtId="164" fontId="3248" fillId="0" borderId="0" xfId="0" applyNumberFormat="1" applyFont="1" applyAlignment="1">
      <alignment horizontal="center" vertical="center"/>
    </xf>
    <xf numFmtId="165" fontId="3249" fillId="0" borderId="0" xfId="0" applyNumberFormat="1" applyFont="1" applyAlignment="1">
      <alignment horizontal="center" vertical="center"/>
    </xf>
    <xf numFmtId="164" fontId="3250" fillId="0" borderId="0" xfId="0" applyNumberFormat="1" applyFont="1" applyAlignment="1">
      <alignment horizontal="center" vertical="center"/>
    </xf>
    <xf numFmtId="164" fontId="3251" fillId="0" borderId="0" xfId="0" applyNumberFormat="1" applyFont="1" applyAlignment="1">
      <alignment horizontal="center" vertical="center" wrapText="1"/>
    </xf>
    <xf numFmtId="0" fontId="3302" fillId="0" borderId="0" xfId="0" applyFont="1" applyAlignment="1">
      <alignment horizontal="center" vertical="center" wrapText="1"/>
    </xf>
    <xf numFmtId="4" fontId="3303" fillId="0" borderId="0" xfId="0" applyNumberFormat="1" applyFont="1" applyAlignment="1">
      <alignment horizontal="center" vertical="center"/>
    </xf>
    <xf numFmtId="164" fontId="3304" fillId="0" borderId="0" xfId="0" applyNumberFormat="1" applyFont="1" applyAlignment="1">
      <alignment horizontal="center" vertical="center"/>
    </xf>
    <xf numFmtId="164" fontId="3305" fillId="0" borderId="0" xfId="0" applyNumberFormat="1" applyFont="1" applyAlignment="1">
      <alignment horizontal="center" vertical="center"/>
    </xf>
    <xf numFmtId="165" fontId="3306" fillId="0" borderId="0" xfId="0" applyNumberFormat="1" applyFont="1" applyAlignment="1">
      <alignment horizontal="center" vertical="center"/>
    </xf>
    <xf numFmtId="164" fontId="3307" fillId="0" borderId="0" xfId="0" applyNumberFormat="1" applyFont="1" applyAlignment="1">
      <alignment horizontal="center" vertical="center"/>
    </xf>
    <xf numFmtId="164" fontId="3308" fillId="0" borderId="0" xfId="0" applyNumberFormat="1" applyFont="1" applyAlignment="1">
      <alignment horizontal="center" vertical="center" wrapText="1"/>
    </xf>
    <xf numFmtId="0" fontId="3131" fillId="0" borderId="0" xfId="0" applyFont="1" applyAlignment="1">
      <alignment horizontal="center" vertical="center" wrapText="1"/>
    </xf>
    <xf numFmtId="4" fontId="3132" fillId="0" borderId="0" xfId="0" applyNumberFormat="1" applyFont="1" applyAlignment="1">
      <alignment horizontal="center" vertical="center"/>
    </xf>
    <xf numFmtId="164" fontId="3133" fillId="0" borderId="0" xfId="0" applyNumberFormat="1" applyFont="1" applyAlignment="1">
      <alignment horizontal="center" vertical="center"/>
    </xf>
    <xf numFmtId="164" fontId="3134" fillId="0" borderId="0" xfId="0" applyNumberFormat="1" applyFont="1" applyAlignment="1">
      <alignment horizontal="center" vertical="center"/>
    </xf>
    <xf numFmtId="165" fontId="3135" fillId="0" borderId="0" xfId="0" applyNumberFormat="1" applyFont="1" applyAlignment="1">
      <alignment horizontal="center" vertical="center"/>
    </xf>
    <xf numFmtId="164" fontId="3136" fillId="0" borderId="0" xfId="0" applyNumberFormat="1" applyFont="1" applyAlignment="1">
      <alignment horizontal="center" vertical="center"/>
    </xf>
    <xf numFmtId="164" fontId="3137" fillId="0" borderId="0" xfId="0" applyNumberFormat="1" applyFont="1" applyAlignment="1">
      <alignment horizontal="center" vertical="center" wrapText="1"/>
    </xf>
    <xf numFmtId="0" fontId="3188" fillId="0" borderId="0" xfId="0" applyFont="1" applyAlignment="1">
      <alignment horizontal="center" vertical="center" wrapText="1"/>
    </xf>
    <xf numFmtId="4" fontId="3189" fillId="0" borderId="0" xfId="0" applyNumberFormat="1" applyFont="1" applyAlignment="1">
      <alignment horizontal="center" vertical="center"/>
    </xf>
    <xf numFmtId="164" fontId="3190" fillId="0" borderId="0" xfId="0" applyNumberFormat="1" applyFont="1" applyAlignment="1">
      <alignment horizontal="center" vertical="center"/>
    </xf>
    <xf numFmtId="164" fontId="3191" fillId="0" borderId="0" xfId="0" applyNumberFormat="1" applyFont="1" applyAlignment="1">
      <alignment horizontal="center" vertical="center"/>
    </xf>
    <xf numFmtId="165" fontId="3192" fillId="0" borderId="0" xfId="0" applyNumberFormat="1" applyFont="1" applyAlignment="1">
      <alignment horizontal="center" vertical="center"/>
    </xf>
    <xf numFmtId="164" fontId="3193" fillId="0" borderId="0" xfId="0" applyNumberFormat="1" applyFont="1" applyAlignment="1">
      <alignment horizontal="center" vertical="center"/>
    </xf>
    <xf numFmtId="164" fontId="3194" fillId="0" borderId="0" xfId="0" applyNumberFormat="1" applyFont="1" applyAlignment="1">
      <alignment horizontal="center" vertical="center" wrapText="1"/>
    </xf>
    <xf numFmtId="0" fontId="3017" fillId="0" borderId="0" xfId="0" applyFont="1" applyAlignment="1">
      <alignment horizontal="center" vertical="center" wrapText="1"/>
    </xf>
    <xf numFmtId="4" fontId="3018" fillId="0" borderId="0" xfId="0" applyNumberFormat="1" applyFont="1" applyAlignment="1">
      <alignment horizontal="center" vertical="center"/>
    </xf>
    <xf numFmtId="164" fontId="3019" fillId="0" borderId="0" xfId="0" applyNumberFormat="1" applyFont="1" applyAlignment="1">
      <alignment horizontal="center" vertical="center"/>
    </xf>
    <xf numFmtId="164" fontId="3020" fillId="0" borderId="0" xfId="0" applyNumberFormat="1" applyFont="1" applyAlignment="1">
      <alignment horizontal="center" vertical="center"/>
    </xf>
    <xf numFmtId="165" fontId="3021" fillId="0" borderId="0" xfId="0" applyNumberFormat="1" applyFont="1" applyAlignment="1">
      <alignment horizontal="center" vertical="center"/>
    </xf>
    <xf numFmtId="164" fontId="3022" fillId="0" borderId="0" xfId="0" applyNumberFormat="1" applyFont="1" applyAlignment="1">
      <alignment horizontal="center" vertical="center"/>
    </xf>
    <xf numFmtId="164" fontId="3023" fillId="0" borderId="0" xfId="0" applyNumberFormat="1" applyFont="1" applyAlignment="1">
      <alignment horizontal="center" vertical="center" wrapText="1"/>
    </xf>
    <xf numFmtId="0" fontId="3074" fillId="0" borderId="0" xfId="0" applyFont="1" applyAlignment="1">
      <alignment horizontal="center" vertical="center" wrapText="1"/>
    </xf>
    <xf numFmtId="4" fontId="3075" fillId="0" borderId="0" xfId="0" applyNumberFormat="1" applyFont="1" applyAlignment="1">
      <alignment horizontal="center" vertical="center"/>
    </xf>
    <xf numFmtId="164" fontId="3076" fillId="0" borderId="0" xfId="0" applyNumberFormat="1" applyFont="1" applyAlignment="1">
      <alignment horizontal="center" vertical="center"/>
    </xf>
    <xf numFmtId="164" fontId="3077" fillId="0" borderId="0" xfId="0" applyNumberFormat="1" applyFont="1" applyAlignment="1">
      <alignment horizontal="center" vertical="center"/>
    </xf>
    <xf numFmtId="165" fontId="3078" fillId="0" borderId="0" xfId="0" applyNumberFormat="1" applyFont="1" applyAlignment="1">
      <alignment horizontal="center" vertical="center"/>
    </xf>
    <xf numFmtId="164" fontId="3079" fillId="0" borderId="0" xfId="0" applyNumberFormat="1" applyFont="1" applyAlignment="1">
      <alignment horizontal="center" vertical="center"/>
    </xf>
    <xf numFmtId="164" fontId="3080" fillId="0" borderId="0" xfId="0" applyNumberFormat="1" applyFont="1" applyAlignment="1">
      <alignment horizontal="center" vertical="center" wrapText="1"/>
    </xf>
    <xf numFmtId="0" fontId="2902" fillId="0" borderId="0" xfId="0" applyFont="1" applyAlignment="1">
      <alignment horizontal="center" vertical="center" wrapText="1"/>
    </xf>
    <xf numFmtId="4" fontId="2903" fillId="0" borderId="0" xfId="0" applyNumberFormat="1" applyFont="1" applyAlignment="1">
      <alignment horizontal="center" vertical="center"/>
    </xf>
    <xf numFmtId="164" fontId="2904" fillId="0" borderId="0" xfId="0" applyNumberFormat="1" applyFont="1" applyAlignment="1">
      <alignment horizontal="center" vertical="center"/>
    </xf>
    <xf numFmtId="164" fontId="2905" fillId="0" borderId="0" xfId="0" applyNumberFormat="1" applyFont="1" applyAlignment="1">
      <alignment horizontal="center" vertical="center"/>
    </xf>
    <xf numFmtId="165" fontId="2906" fillId="0" borderId="0" xfId="0" applyNumberFormat="1" applyFont="1" applyAlignment="1">
      <alignment horizontal="center" vertical="center"/>
    </xf>
    <xf numFmtId="164" fontId="2907" fillId="0" borderId="0" xfId="0" applyNumberFormat="1" applyFont="1" applyAlignment="1">
      <alignment horizontal="center" vertical="center"/>
    </xf>
    <xf numFmtId="164" fontId="2908" fillId="0" borderId="0" xfId="0" applyNumberFormat="1" applyFont="1" applyAlignment="1">
      <alignment horizontal="center" vertical="center" wrapText="1"/>
    </xf>
    <xf numFmtId="0" fontId="2959" fillId="0" borderId="0" xfId="0" applyFont="1" applyAlignment="1">
      <alignment horizontal="center" vertical="center" wrapText="1"/>
    </xf>
    <xf numFmtId="4" fontId="2960" fillId="0" borderId="0" xfId="0" applyNumberFormat="1" applyFont="1" applyAlignment="1">
      <alignment horizontal="center" vertical="center"/>
    </xf>
    <xf numFmtId="164" fontId="2961" fillId="0" borderId="0" xfId="0" applyNumberFormat="1" applyFont="1" applyAlignment="1">
      <alignment horizontal="center" vertical="center"/>
    </xf>
    <xf numFmtId="164" fontId="2962" fillId="0" borderId="0" xfId="0" applyNumberFormat="1" applyFont="1" applyAlignment="1">
      <alignment horizontal="center" vertical="center"/>
    </xf>
    <xf numFmtId="165" fontId="2963" fillId="0" borderId="0" xfId="0" applyNumberFormat="1" applyFont="1" applyAlignment="1">
      <alignment horizontal="center" vertical="center"/>
    </xf>
    <xf numFmtId="164" fontId="2964" fillId="0" borderId="0" xfId="0" applyNumberFormat="1" applyFont="1" applyAlignment="1">
      <alignment horizontal="center" vertical="center"/>
    </xf>
    <xf numFmtId="164" fontId="2965" fillId="0" borderId="0" xfId="0" applyNumberFormat="1" applyFont="1" applyAlignment="1">
      <alignment horizontal="center" vertical="center" wrapText="1"/>
    </xf>
    <xf numFmtId="0" fontId="2788" fillId="0" borderId="0" xfId="0" applyFont="1" applyAlignment="1">
      <alignment horizontal="center" vertical="center" wrapText="1"/>
    </xf>
    <xf numFmtId="4" fontId="2789" fillId="0" borderId="0" xfId="0" applyNumberFormat="1" applyFont="1" applyAlignment="1">
      <alignment horizontal="center" vertical="center"/>
    </xf>
    <xf numFmtId="164" fontId="2790" fillId="0" borderId="0" xfId="0" applyNumberFormat="1" applyFont="1" applyAlignment="1">
      <alignment horizontal="center" vertical="center"/>
    </xf>
    <xf numFmtId="164" fontId="2791" fillId="0" borderId="0" xfId="0" applyNumberFormat="1" applyFont="1" applyAlignment="1">
      <alignment horizontal="center" vertical="center"/>
    </xf>
    <xf numFmtId="165" fontId="2792" fillId="0" borderId="0" xfId="0" applyNumberFormat="1" applyFont="1" applyAlignment="1">
      <alignment horizontal="center" vertical="center"/>
    </xf>
    <xf numFmtId="164" fontId="2793" fillId="0" borderId="0" xfId="0" applyNumberFormat="1" applyFont="1" applyAlignment="1">
      <alignment horizontal="center" vertical="center"/>
    </xf>
    <xf numFmtId="164" fontId="2794" fillId="0" borderId="0" xfId="0" applyNumberFormat="1" applyFont="1" applyAlignment="1">
      <alignment horizontal="center" vertical="center" wrapText="1"/>
    </xf>
    <xf numFmtId="0" fontId="2845" fillId="0" borderId="0" xfId="0" applyFont="1" applyAlignment="1">
      <alignment horizontal="center" vertical="center" wrapText="1"/>
    </xf>
    <xf numFmtId="4" fontId="2846" fillId="0" borderId="0" xfId="0" applyNumberFormat="1" applyFont="1" applyAlignment="1">
      <alignment horizontal="center" vertical="center"/>
    </xf>
    <xf numFmtId="164" fontId="2847" fillId="0" borderId="0" xfId="0" applyNumberFormat="1" applyFont="1" applyAlignment="1">
      <alignment horizontal="center" vertical="center"/>
    </xf>
    <xf numFmtId="164" fontId="2848" fillId="0" borderId="0" xfId="0" applyNumberFormat="1" applyFont="1" applyAlignment="1">
      <alignment horizontal="center" vertical="center"/>
    </xf>
    <xf numFmtId="165" fontId="2849" fillId="0" borderId="0" xfId="0" applyNumberFormat="1" applyFont="1" applyAlignment="1">
      <alignment horizontal="center" vertical="center"/>
    </xf>
    <xf numFmtId="164" fontId="2850" fillId="0" borderId="0" xfId="0" applyNumberFormat="1" applyFont="1" applyAlignment="1">
      <alignment horizontal="center" vertical="center"/>
    </xf>
    <xf numFmtId="164" fontId="2851" fillId="0" borderId="0" xfId="0" applyNumberFormat="1" applyFont="1" applyAlignment="1">
      <alignment horizontal="center" vertical="center" wrapText="1"/>
    </xf>
    <xf numFmtId="0" fontId="2674" fillId="0" borderId="0" xfId="0" applyFont="1" applyAlignment="1">
      <alignment horizontal="center" vertical="center" wrapText="1"/>
    </xf>
    <xf numFmtId="4" fontId="2675" fillId="0" borderId="0" xfId="0" applyNumberFormat="1" applyFont="1" applyAlignment="1">
      <alignment horizontal="center" vertical="center"/>
    </xf>
    <xf numFmtId="164" fontId="2676" fillId="0" borderId="0" xfId="0" applyNumberFormat="1" applyFont="1" applyAlignment="1">
      <alignment horizontal="center" vertical="center"/>
    </xf>
    <xf numFmtId="164" fontId="2677" fillId="0" borderId="0" xfId="0" applyNumberFormat="1" applyFont="1" applyAlignment="1">
      <alignment horizontal="center" vertical="center"/>
    </xf>
    <xf numFmtId="165" fontId="2678" fillId="0" borderId="0" xfId="0" applyNumberFormat="1" applyFont="1" applyAlignment="1">
      <alignment horizontal="center" vertical="center"/>
    </xf>
    <xf numFmtId="164" fontId="2679" fillId="0" borderId="0" xfId="0" applyNumberFormat="1" applyFont="1" applyAlignment="1">
      <alignment horizontal="center" vertical="center"/>
    </xf>
    <xf numFmtId="164" fontId="2680" fillId="0" borderId="0" xfId="0" applyNumberFormat="1" applyFont="1" applyAlignment="1">
      <alignment horizontal="center" vertical="center" wrapText="1"/>
    </xf>
    <xf numFmtId="0" fontId="2731" fillId="0" borderId="0" xfId="0" applyFont="1" applyAlignment="1">
      <alignment horizontal="center" vertical="center" wrapText="1"/>
    </xf>
    <xf numFmtId="4" fontId="2732" fillId="0" borderId="0" xfId="0" applyNumberFormat="1" applyFont="1" applyAlignment="1">
      <alignment horizontal="center" vertical="center"/>
    </xf>
    <xf numFmtId="164" fontId="2733" fillId="0" borderId="0" xfId="0" applyNumberFormat="1" applyFont="1" applyAlignment="1">
      <alignment horizontal="center" vertical="center"/>
    </xf>
    <xf numFmtId="164" fontId="2734" fillId="0" borderId="0" xfId="0" applyNumberFormat="1" applyFont="1" applyAlignment="1">
      <alignment horizontal="center" vertical="center"/>
    </xf>
    <xf numFmtId="165" fontId="2735" fillId="0" borderId="0" xfId="0" applyNumberFormat="1" applyFont="1" applyAlignment="1">
      <alignment horizontal="center" vertical="center"/>
    </xf>
    <xf numFmtId="164" fontId="2736" fillId="0" borderId="0" xfId="0" applyNumberFormat="1" applyFont="1" applyAlignment="1">
      <alignment horizontal="center" vertical="center"/>
    </xf>
    <xf numFmtId="164" fontId="2737" fillId="0" borderId="0" xfId="0" applyNumberFormat="1" applyFont="1" applyAlignment="1">
      <alignment horizontal="center" vertical="center" wrapText="1"/>
    </xf>
    <xf numFmtId="0" fontId="2560" fillId="0" borderId="0" xfId="0" applyFont="1" applyAlignment="1">
      <alignment horizontal="center" vertical="center" wrapText="1"/>
    </xf>
    <xf numFmtId="4" fontId="2561" fillId="0" borderId="0" xfId="0" applyNumberFormat="1" applyFont="1" applyAlignment="1">
      <alignment horizontal="center" vertical="center"/>
    </xf>
    <xf numFmtId="164" fontId="2562" fillId="0" borderId="0" xfId="0" applyNumberFormat="1" applyFont="1" applyAlignment="1">
      <alignment horizontal="center" vertical="center"/>
    </xf>
    <xf numFmtId="164" fontId="2563" fillId="0" borderId="0" xfId="0" applyNumberFormat="1" applyFont="1" applyAlignment="1">
      <alignment horizontal="center" vertical="center"/>
    </xf>
    <xf numFmtId="165" fontId="2564" fillId="0" borderId="0" xfId="0" applyNumberFormat="1" applyFont="1" applyAlignment="1">
      <alignment horizontal="center" vertical="center"/>
    </xf>
    <xf numFmtId="164" fontId="2565" fillId="0" borderId="0" xfId="0" applyNumberFormat="1" applyFont="1" applyAlignment="1">
      <alignment horizontal="center" vertical="center"/>
    </xf>
    <xf numFmtId="164" fontId="2566" fillId="0" borderId="0" xfId="0" applyNumberFormat="1" applyFont="1" applyAlignment="1">
      <alignment horizontal="center" vertical="center" wrapText="1"/>
    </xf>
    <xf numFmtId="0" fontId="2617" fillId="0" borderId="0" xfId="0" applyFont="1" applyAlignment="1">
      <alignment horizontal="center" vertical="center" wrapText="1"/>
    </xf>
    <xf numFmtId="4" fontId="2618" fillId="0" borderId="0" xfId="0" applyNumberFormat="1" applyFont="1" applyAlignment="1">
      <alignment horizontal="center" vertical="center"/>
    </xf>
    <xf numFmtId="164" fontId="2619" fillId="0" borderId="0" xfId="0" applyNumberFormat="1" applyFont="1" applyAlignment="1">
      <alignment horizontal="center" vertical="center"/>
    </xf>
    <xf numFmtId="164" fontId="2620" fillId="0" borderId="0" xfId="0" applyNumberFormat="1" applyFont="1" applyAlignment="1">
      <alignment horizontal="center" vertical="center"/>
    </xf>
    <xf numFmtId="165" fontId="2621" fillId="0" borderId="0" xfId="0" applyNumberFormat="1" applyFont="1" applyAlignment="1">
      <alignment horizontal="center" vertical="center"/>
    </xf>
    <xf numFmtId="164" fontId="2622" fillId="0" borderId="0" xfId="0" applyNumberFormat="1" applyFont="1" applyAlignment="1">
      <alignment horizontal="center" vertical="center"/>
    </xf>
    <xf numFmtId="164" fontId="2623" fillId="0" borderId="0" xfId="0" applyNumberFormat="1" applyFont="1" applyAlignment="1">
      <alignment horizontal="center" vertical="center" wrapText="1"/>
    </xf>
    <xf numFmtId="0" fontId="2446" fillId="0" borderId="0" xfId="0" applyFont="1" applyAlignment="1">
      <alignment horizontal="center" vertical="center" wrapText="1"/>
    </xf>
    <xf numFmtId="4" fontId="2447" fillId="0" borderId="0" xfId="0" applyNumberFormat="1" applyFont="1" applyAlignment="1">
      <alignment horizontal="center" vertical="center"/>
    </xf>
    <xf numFmtId="164" fontId="2448" fillId="0" borderId="0" xfId="0" applyNumberFormat="1" applyFont="1" applyAlignment="1">
      <alignment horizontal="center" vertical="center"/>
    </xf>
    <xf numFmtId="164" fontId="2449" fillId="0" borderId="0" xfId="0" applyNumberFormat="1" applyFont="1" applyAlignment="1">
      <alignment horizontal="center" vertical="center"/>
    </xf>
    <xf numFmtId="165" fontId="2450" fillId="0" borderId="0" xfId="0" applyNumberFormat="1" applyFont="1" applyAlignment="1">
      <alignment horizontal="center" vertical="center"/>
    </xf>
    <xf numFmtId="164" fontId="2451" fillId="0" borderId="0" xfId="0" applyNumberFormat="1" applyFont="1" applyAlignment="1">
      <alignment horizontal="center" vertical="center"/>
    </xf>
    <xf numFmtId="164" fontId="2452" fillId="0" borderId="0" xfId="0" applyNumberFormat="1" applyFont="1" applyAlignment="1">
      <alignment horizontal="center" vertical="center" wrapText="1"/>
    </xf>
    <xf numFmtId="0" fontId="2503" fillId="0" borderId="0" xfId="0" applyFont="1" applyAlignment="1">
      <alignment horizontal="center" vertical="center" wrapText="1"/>
    </xf>
    <xf numFmtId="4" fontId="2504" fillId="0" borderId="0" xfId="0" applyNumberFormat="1" applyFont="1" applyAlignment="1">
      <alignment horizontal="center" vertical="center"/>
    </xf>
    <xf numFmtId="164" fontId="2505" fillId="0" borderId="0" xfId="0" applyNumberFormat="1" applyFont="1" applyAlignment="1">
      <alignment horizontal="center" vertical="center"/>
    </xf>
    <xf numFmtId="164" fontId="2506" fillId="0" borderId="0" xfId="0" applyNumberFormat="1" applyFont="1" applyAlignment="1">
      <alignment horizontal="center" vertical="center"/>
    </xf>
    <xf numFmtId="165" fontId="2507" fillId="0" borderId="0" xfId="0" applyNumberFormat="1" applyFont="1" applyAlignment="1">
      <alignment horizontal="center" vertical="center"/>
    </xf>
    <xf numFmtId="164" fontId="2508" fillId="0" borderId="0" xfId="0" applyNumberFormat="1" applyFont="1" applyAlignment="1">
      <alignment horizontal="center" vertical="center"/>
    </xf>
    <xf numFmtId="164" fontId="2509" fillId="0" borderId="0" xfId="0" applyNumberFormat="1" applyFont="1" applyAlignment="1">
      <alignment horizontal="center" vertical="center" wrapText="1"/>
    </xf>
    <xf numFmtId="0" fontId="2331" fillId="0" borderId="0" xfId="0" applyFont="1" applyAlignment="1">
      <alignment horizontal="center" vertical="center" wrapText="1"/>
    </xf>
    <xf numFmtId="4" fontId="2332" fillId="0" borderId="0" xfId="0" applyNumberFormat="1" applyFont="1" applyAlignment="1">
      <alignment horizontal="center" vertical="center"/>
    </xf>
    <xf numFmtId="164" fontId="2333" fillId="0" borderId="0" xfId="0" applyNumberFormat="1" applyFont="1" applyAlignment="1">
      <alignment horizontal="center" vertical="center"/>
    </xf>
    <xf numFmtId="164" fontId="2334" fillId="0" borderId="0" xfId="0" applyNumberFormat="1" applyFont="1" applyAlignment="1">
      <alignment horizontal="center" vertical="center"/>
    </xf>
    <xf numFmtId="165" fontId="2335" fillId="0" borderId="0" xfId="0" applyNumberFormat="1" applyFont="1" applyAlignment="1">
      <alignment horizontal="center" vertical="center"/>
    </xf>
    <xf numFmtId="164" fontId="2336" fillId="0" borderId="0" xfId="0" applyNumberFormat="1" applyFont="1" applyAlignment="1">
      <alignment horizontal="center" vertical="center"/>
    </xf>
    <xf numFmtId="164" fontId="2337" fillId="0" borderId="0" xfId="0" applyNumberFormat="1" applyFont="1" applyAlignment="1">
      <alignment horizontal="center" vertical="center" wrapText="1"/>
    </xf>
    <xf numFmtId="0" fontId="2389" fillId="0" borderId="0" xfId="0" applyFont="1" applyAlignment="1">
      <alignment horizontal="center" vertical="center" wrapText="1"/>
    </xf>
    <xf numFmtId="4" fontId="2390" fillId="0" borderId="0" xfId="0" applyNumberFormat="1" applyFont="1" applyAlignment="1">
      <alignment horizontal="center" vertical="center"/>
    </xf>
    <xf numFmtId="164" fontId="2391" fillId="0" borderId="0" xfId="0" applyNumberFormat="1" applyFont="1" applyAlignment="1">
      <alignment horizontal="center" vertical="center"/>
    </xf>
    <xf numFmtId="164" fontId="2392" fillId="0" borderId="0" xfId="0" applyNumberFormat="1" applyFont="1" applyAlignment="1">
      <alignment horizontal="center" vertical="center"/>
    </xf>
    <xf numFmtId="165" fontId="2393" fillId="0" borderId="0" xfId="0" applyNumberFormat="1" applyFont="1" applyAlignment="1">
      <alignment horizontal="center" vertical="center"/>
    </xf>
    <xf numFmtId="164" fontId="2394" fillId="0" borderId="0" xfId="0" applyNumberFormat="1" applyFont="1" applyAlignment="1">
      <alignment horizontal="center" vertical="center"/>
    </xf>
    <xf numFmtId="164" fontId="2395" fillId="0" borderId="0" xfId="0" applyNumberFormat="1" applyFont="1" applyAlignment="1">
      <alignment horizontal="center" vertical="center" wrapText="1"/>
    </xf>
    <xf numFmtId="0" fontId="2216" fillId="0" borderId="0" xfId="0" applyFont="1" applyAlignment="1">
      <alignment horizontal="center" vertical="center" wrapText="1"/>
    </xf>
    <xf numFmtId="4" fontId="2217" fillId="0" borderId="0" xfId="0" applyNumberFormat="1" applyFont="1" applyAlignment="1">
      <alignment horizontal="center" vertical="center"/>
    </xf>
    <xf numFmtId="164" fontId="2218" fillId="0" borderId="0" xfId="0" applyNumberFormat="1" applyFont="1" applyAlignment="1">
      <alignment horizontal="center" vertical="center"/>
    </xf>
    <xf numFmtId="164" fontId="2219" fillId="0" borderId="0" xfId="0" applyNumberFormat="1" applyFont="1" applyAlignment="1">
      <alignment horizontal="center" vertical="center"/>
    </xf>
    <xf numFmtId="165" fontId="2220" fillId="0" borderId="0" xfId="0" applyNumberFormat="1" applyFont="1" applyAlignment="1">
      <alignment horizontal="center" vertical="center"/>
    </xf>
    <xf numFmtId="164" fontId="2221" fillId="0" borderId="0" xfId="0" applyNumberFormat="1" applyFont="1" applyAlignment="1">
      <alignment horizontal="center" vertical="center"/>
    </xf>
    <xf numFmtId="164" fontId="2222" fillId="0" borderId="0" xfId="0" applyNumberFormat="1" applyFont="1" applyAlignment="1">
      <alignment horizontal="center" vertical="center" wrapText="1"/>
    </xf>
    <xf numFmtId="0" fontId="2273" fillId="0" borderId="0" xfId="0" applyFont="1" applyAlignment="1">
      <alignment horizontal="center" vertical="center" wrapText="1"/>
    </xf>
    <xf numFmtId="4" fontId="2274" fillId="0" borderId="0" xfId="0" applyNumberFormat="1" applyFont="1" applyAlignment="1">
      <alignment horizontal="center" vertical="center"/>
    </xf>
    <xf numFmtId="164" fontId="2275" fillId="0" borderId="0" xfId="0" applyNumberFormat="1" applyFont="1" applyAlignment="1">
      <alignment horizontal="center" vertical="center"/>
    </xf>
    <xf numFmtId="164" fontId="2276" fillId="0" borderId="0" xfId="0" applyNumberFormat="1" applyFont="1" applyAlignment="1">
      <alignment horizontal="center" vertical="center"/>
    </xf>
    <xf numFmtId="165" fontId="2277" fillId="0" borderId="0" xfId="0" applyNumberFormat="1" applyFont="1" applyAlignment="1">
      <alignment horizontal="center" vertical="center"/>
    </xf>
    <xf numFmtId="164" fontId="2278" fillId="0" borderId="0" xfId="0" applyNumberFormat="1" applyFont="1" applyAlignment="1">
      <alignment horizontal="center" vertical="center"/>
    </xf>
    <xf numFmtId="164" fontId="2279" fillId="0" borderId="0" xfId="0" applyNumberFormat="1" applyFont="1" applyAlignment="1">
      <alignment horizontal="center" vertical="center" wrapText="1"/>
    </xf>
    <xf numFmtId="0" fontId="2102" fillId="0" borderId="0" xfId="0" applyFont="1" applyAlignment="1">
      <alignment horizontal="center" vertical="center" wrapText="1"/>
    </xf>
    <xf numFmtId="4" fontId="2103" fillId="0" borderId="0" xfId="0" applyNumberFormat="1" applyFont="1" applyAlignment="1">
      <alignment horizontal="center" vertical="center"/>
    </xf>
    <xf numFmtId="164" fontId="2104" fillId="0" borderId="0" xfId="0" applyNumberFormat="1" applyFont="1" applyAlignment="1">
      <alignment horizontal="center" vertical="center"/>
    </xf>
    <xf numFmtId="164" fontId="2105" fillId="0" borderId="0" xfId="0" applyNumberFormat="1" applyFont="1" applyAlignment="1">
      <alignment horizontal="center" vertical="center"/>
    </xf>
    <xf numFmtId="165" fontId="2106" fillId="0" borderId="0" xfId="0" applyNumberFormat="1" applyFont="1" applyAlignment="1">
      <alignment horizontal="center" vertical="center"/>
    </xf>
    <xf numFmtId="164" fontId="2107" fillId="0" borderId="0" xfId="0" applyNumberFormat="1" applyFont="1" applyAlignment="1">
      <alignment horizontal="center" vertical="center"/>
    </xf>
    <xf numFmtId="164" fontId="2108" fillId="0" borderId="0" xfId="0" applyNumberFormat="1" applyFont="1" applyAlignment="1">
      <alignment horizontal="center" vertical="center" wrapText="1"/>
    </xf>
    <xf numFmtId="0" fontId="2159" fillId="0" borderId="0" xfId="0" applyFont="1" applyAlignment="1">
      <alignment horizontal="center" vertical="center" wrapText="1"/>
    </xf>
    <xf numFmtId="4" fontId="2160" fillId="0" borderId="0" xfId="0" applyNumberFormat="1" applyFont="1" applyAlignment="1">
      <alignment horizontal="center" vertical="center"/>
    </xf>
    <xf numFmtId="164" fontId="2161" fillId="0" borderId="0" xfId="0" applyNumberFormat="1" applyFont="1" applyAlignment="1">
      <alignment horizontal="center" vertical="center"/>
    </xf>
    <xf numFmtId="164" fontId="2162" fillId="0" borderId="0" xfId="0" applyNumberFormat="1" applyFont="1" applyAlignment="1">
      <alignment horizontal="center" vertical="center"/>
    </xf>
    <xf numFmtId="165" fontId="2163" fillId="0" borderId="0" xfId="0" applyNumberFormat="1" applyFont="1" applyAlignment="1">
      <alignment horizontal="center" vertical="center"/>
    </xf>
    <xf numFmtId="164" fontId="2164" fillId="0" borderId="0" xfId="0" applyNumberFormat="1" applyFont="1" applyAlignment="1">
      <alignment horizontal="center" vertical="center"/>
    </xf>
    <xf numFmtId="164" fontId="2165" fillId="0" borderId="0" xfId="0" applyNumberFormat="1" applyFont="1" applyAlignment="1">
      <alignment horizontal="center" vertical="center" wrapText="1"/>
    </xf>
    <xf numFmtId="0" fontId="1987" fillId="0" borderId="0" xfId="0" applyFont="1" applyAlignment="1">
      <alignment horizontal="center" vertical="center" wrapText="1"/>
    </xf>
    <xf numFmtId="4" fontId="1988" fillId="0" borderId="0" xfId="0" applyNumberFormat="1" applyFont="1" applyAlignment="1">
      <alignment horizontal="center" vertical="center"/>
    </xf>
    <xf numFmtId="164" fontId="1989" fillId="0" borderId="0" xfId="0" applyNumberFormat="1" applyFont="1" applyAlignment="1">
      <alignment horizontal="center" vertical="center"/>
    </xf>
    <xf numFmtId="164" fontId="1990" fillId="0" borderId="0" xfId="0" applyNumberFormat="1" applyFont="1" applyAlignment="1">
      <alignment horizontal="center" vertical="center"/>
    </xf>
    <xf numFmtId="165" fontId="1991" fillId="0" borderId="0" xfId="0" applyNumberFormat="1" applyFont="1" applyAlignment="1">
      <alignment horizontal="center" vertical="center"/>
    </xf>
    <xf numFmtId="164" fontId="1992" fillId="0" borderId="0" xfId="0" applyNumberFormat="1" applyFont="1" applyAlignment="1">
      <alignment horizontal="center" vertical="center"/>
    </xf>
    <xf numFmtId="164" fontId="1993" fillId="0" borderId="0" xfId="0" applyNumberFormat="1" applyFont="1" applyAlignment="1">
      <alignment horizontal="center" vertical="center" wrapText="1"/>
    </xf>
    <xf numFmtId="0" fontId="2044" fillId="0" borderId="0" xfId="0" applyFont="1" applyAlignment="1">
      <alignment horizontal="center" vertical="center" wrapText="1"/>
    </xf>
    <xf numFmtId="4" fontId="2045" fillId="0" borderId="0" xfId="0" applyNumberFormat="1" applyFont="1" applyAlignment="1">
      <alignment horizontal="center" vertical="center"/>
    </xf>
    <xf numFmtId="164" fontId="2046" fillId="0" borderId="0" xfId="0" applyNumberFormat="1" applyFont="1" applyAlignment="1">
      <alignment horizontal="center" vertical="center"/>
    </xf>
    <xf numFmtId="164" fontId="2047" fillId="0" borderId="0" xfId="0" applyNumberFormat="1" applyFont="1" applyAlignment="1">
      <alignment horizontal="center" vertical="center"/>
    </xf>
    <xf numFmtId="165" fontId="2048" fillId="0" borderId="0" xfId="0" applyNumberFormat="1" applyFont="1" applyAlignment="1">
      <alignment horizontal="center" vertical="center"/>
    </xf>
    <xf numFmtId="164" fontId="2049" fillId="0" borderId="0" xfId="0" applyNumberFormat="1" applyFont="1" applyAlignment="1">
      <alignment horizontal="center" vertical="center"/>
    </xf>
    <xf numFmtId="164" fontId="2050" fillId="0" borderId="0" xfId="0" applyNumberFormat="1" applyFont="1" applyAlignment="1">
      <alignment horizontal="center" vertical="center" wrapText="1"/>
    </xf>
    <xf numFmtId="0" fontId="1872" fillId="0" borderId="0" xfId="0" applyFont="1" applyAlignment="1">
      <alignment horizontal="center" vertical="center" wrapText="1"/>
    </xf>
    <xf numFmtId="4" fontId="1873" fillId="0" borderId="0" xfId="0" applyNumberFormat="1" applyFont="1" applyAlignment="1">
      <alignment horizontal="center" vertical="center"/>
    </xf>
    <xf numFmtId="164" fontId="1874" fillId="0" borderId="0" xfId="0" applyNumberFormat="1" applyFont="1" applyAlignment="1">
      <alignment horizontal="center" vertical="center"/>
    </xf>
    <xf numFmtId="164" fontId="1875" fillId="0" borderId="0" xfId="0" applyNumberFormat="1" applyFont="1" applyAlignment="1">
      <alignment horizontal="center" vertical="center"/>
    </xf>
    <xf numFmtId="165" fontId="1876" fillId="0" borderId="0" xfId="0" applyNumberFormat="1" applyFont="1" applyAlignment="1">
      <alignment horizontal="center" vertical="center"/>
    </xf>
    <xf numFmtId="164" fontId="1877" fillId="0" borderId="0" xfId="0" applyNumberFormat="1" applyFont="1" applyAlignment="1">
      <alignment horizontal="center" vertical="center"/>
    </xf>
    <xf numFmtId="164" fontId="1878" fillId="0" borderId="0" xfId="0" applyNumberFormat="1" applyFont="1" applyAlignment="1">
      <alignment horizontal="center" vertical="center" wrapText="1"/>
    </xf>
    <xf numFmtId="0" fontId="1930" fillId="0" borderId="0" xfId="0" applyFont="1" applyAlignment="1">
      <alignment horizontal="center" vertical="center" wrapText="1"/>
    </xf>
    <xf numFmtId="4" fontId="1931" fillId="0" borderId="0" xfId="0" applyNumberFormat="1" applyFont="1" applyAlignment="1">
      <alignment horizontal="center" vertical="center"/>
    </xf>
    <xf numFmtId="164" fontId="1932" fillId="0" borderId="0" xfId="0" applyNumberFormat="1" applyFont="1" applyAlignment="1">
      <alignment horizontal="center" vertical="center"/>
    </xf>
    <xf numFmtId="164" fontId="1933" fillId="0" borderId="0" xfId="0" applyNumberFormat="1" applyFont="1" applyAlignment="1">
      <alignment horizontal="center" vertical="center"/>
    </xf>
    <xf numFmtId="165" fontId="1934" fillId="0" borderId="0" xfId="0" applyNumberFormat="1" applyFont="1" applyAlignment="1">
      <alignment horizontal="center" vertical="center"/>
    </xf>
    <xf numFmtId="164" fontId="1935" fillId="0" borderId="0" xfId="0" applyNumberFormat="1" applyFont="1" applyAlignment="1">
      <alignment horizontal="center" vertical="center"/>
    </xf>
    <xf numFmtId="164" fontId="1936" fillId="0" borderId="0" xfId="0" applyNumberFormat="1" applyFont="1" applyAlignment="1">
      <alignment horizontal="center" vertical="center" wrapText="1"/>
    </xf>
    <xf numFmtId="0" fontId="1758" fillId="0" borderId="0" xfId="0" applyFont="1" applyAlignment="1">
      <alignment horizontal="center" vertical="center" wrapText="1"/>
    </xf>
    <xf numFmtId="4" fontId="1759" fillId="0" borderId="0" xfId="0" applyNumberFormat="1" applyFont="1" applyAlignment="1">
      <alignment horizontal="center" vertical="center"/>
    </xf>
    <xf numFmtId="164" fontId="1760" fillId="0" borderId="0" xfId="0" applyNumberFormat="1" applyFont="1" applyAlignment="1">
      <alignment horizontal="center" vertical="center"/>
    </xf>
    <xf numFmtId="164" fontId="1761" fillId="0" borderId="0" xfId="0" applyNumberFormat="1" applyFont="1" applyAlignment="1">
      <alignment horizontal="center" vertical="center"/>
    </xf>
    <xf numFmtId="165" fontId="1762" fillId="0" borderId="0" xfId="0" applyNumberFormat="1" applyFont="1" applyAlignment="1">
      <alignment horizontal="center" vertical="center"/>
    </xf>
    <xf numFmtId="164" fontId="1763" fillId="0" borderId="0" xfId="0" applyNumberFormat="1" applyFont="1" applyAlignment="1">
      <alignment horizontal="center" vertical="center"/>
    </xf>
    <xf numFmtId="164" fontId="1764" fillId="0" borderId="0" xfId="0" applyNumberFormat="1" applyFont="1" applyAlignment="1">
      <alignment horizontal="center" vertical="center" wrapText="1"/>
    </xf>
    <xf numFmtId="0" fontId="1815" fillId="0" borderId="0" xfId="0" applyFont="1" applyAlignment="1">
      <alignment horizontal="center" vertical="center" wrapText="1"/>
    </xf>
    <xf numFmtId="4" fontId="1816" fillId="0" borderId="0" xfId="0" applyNumberFormat="1" applyFont="1" applyAlignment="1">
      <alignment horizontal="center" vertical="center"/>
    </xf>
    <xf numFmtId="164" fontId="1817" fillId="0" borderId="0" xfId="0" applyNumberFormat="1" applyFont="1" applyAlignment="1">
      <alignment horizontal="center" vertical="center"/>
    </xf>
    <xf numFmtId="164" fontId="1818" fillId="0" borderId="0" xfId="0" applyNumberFormat="1" applyFont="1" applyAlignment="1">
      <alignment horizontal="center" vertical="center"/>
    </xf>
    <xf numFmtId="165" fontId="1819" fillId="0" borderId="0" xfId="0" applyNumberFormat="1" applyFont="1" applyAlignment="1">
      <alignment horizontal="center" vertical="center"/>
    </xf>
    <xf numFmtId="164" fontId="1820" fillId="0" borderId="0" xfId="0" applyNumberFormat="1" applyFont="1" applyAlignment="1">
      <alignment horizontal="center" vertical="center"/>
    </xf>
    <xf numFmtId="164" fontId="1821" fillId="0" borderId="0" xfId="0" applyNumberFormat="1" applyFont="1" applyAlignment="1">
      <alignment horizontal="center" vertical="center" wrapText="1"/>
    </xf>
    <xf numFmtId="0" fontId="1644" fillId="0" borderId="0" xfId="0" applyFont="1" applyAlignment="1">
      <alignment horizontal="center" vertical="center" wrapText="1"/>
    </xf>
    <xf numFmtId="4" fontId="1645" fillId="0" borderId="0" xfId="0" applyNumberFormat="1" applyFont="1" applyAlignment="1">
      <alignment horizontal="center" vertical="center"/>
    </xf>
    <xf numFmtId="164" fontId="1646" fillId="0" borderId="0" xfId="0" applyNumberFormat="1" applyFont="1" applyAlignment="1">
      <alignment horizontal="center" vertical="center"/>
    </xf>
    <xf numFmtId="164" fontId="1647" fillId="0" borderId="0" xfId="0" applyNumberFormat="1" applyFont="1" applyAlignment="1">
      <alignment horizontal="center" vertical="center"/>
    </xf>
    <xf numFmtId="165" fontId="1648" fillId="0" borderId="0" xfId="0" applyNumberFormat="1" applyFont="1" applyAlignment="1">
      <alignment horizontal="center" vertical="center"/>
    </xf>
    <xf numFmtId="164" fontId="1649" fillId="0" borderId="0" xfId="0" applyNumberFormat="1" applyFont="1" applyAlignment="1">
      <alignment horizontal="center" vertical="center"/>
    </xf>
    <xf numFmtId="164" fontId="1650" fillId="0" borderId="0" xfId="0" applyNumberFormat="1" applyFont="1" applyAlignment="1">
      <alignment horizontal="center" vertical="center" wrapText="1"/>
    </xf>
    <xf numFmtId="0" fontId="1701" fillId="0" borderId="0" xfId="0" applyFont="1" applyAlignment="1">
      <alignment horizontal="center" vertical="center" wrapText="1"/>
    </xf>
    <xf numFmtId="4" fontId="1702" fillId="0" borderId="0" xfId="0" applyNumberFormat="1" applyFont="1" applyAlignment="1">
      <alignment horizontal="center" vertical="center"/>
    </xf>
    <xf numFmtId="164" fontId="1703" fillId="0" borderId="0" xfId="0" applyNumberFormat="1" applyFont="1" applyAlignment="1">
      <alignment horizontal="center" vertical="center"/>
    </xf>
    <xf numFmtId="164" fontId="1704" fillId="0" borderId="0" xfId="0" applyNumberFormat="1" applyFont="1" applyAlignment="1">
      <alignment horizontal="center" vertical="center"/>
    </xf>
    <xf numFmtId="165" fontId="1705" fillId="0" borderId="0" xfId="0" applyNumberFormat="1" applyFont="1" applyAlignment="1">
      <alignment horizontal="center" vertical="center"/>
    </xf>
    <xf numFmtId="164" fontId="1706" fillId="0" borderId="0" xfId="0" applyNumberFormat="1" applyFont="1" applyAlignment="1">
      <alignment horizontal="center" vertical="center"/>
    </xf>
    <xf numFmtId="164" fontId="1707" fillId="0" borderId="0" xfId="0" applyNumberFormat="1" applyFont="1" applyAlignment="1">
      <alignment horizontal="center" vertical="center" wrapText="1"/>
    </xf>
    <xf numFmtId="0" fontId="1529" fillId="0" borderId="0" xfId="0" applyFont="1" applyAlignment="1">
      <alignment horizontal="center" vertical="center" wrapText="1"/>
    </xf>
    <xf numFmtId="4" fontId="1530" fillId="0" borderId="0" xfId="0" applyNumberFormat="1" applyFont="1" applyAlignment="1">
      <alignment horizontal="center" vertical="center"/>
    </xf>
    <xf numFmtId="164" fontId="1531" fillId="0" borderId="0" xfId="0" applyNumberFormat="1" applyFont="1" applyAlignment="1">
      <alignment horizontal="center" vertical="center"/>
    </xf>
    <xf numFmtId="164" fontId="1532" fillId="0" borderId="0" xfId="0" applyNumberFormat="1" applyFont="1" applyAlignment="1">
      <alignment horizontal="center" vertical="center"/>
    </xf>
    <xf numFmtId="165" fontId="1533" fillId="0" borderId="0" xfId="0" applyNumberFormat="1" applyFont="1" applyAlignment="1">
      <alignment horizontal="center" vertical="center"/>
    </xf>
    <xf numFmtId="164" fontId="1534" fillId="0" borderId="0" xfId="0" applyNumberFormat="1" applyFont="1" applyAlignment="1">
      <alignment horizontal="center" vertical="center"/>
    </xf>
    <xf numFmtId="164" fontId="1535" fillId="0" borderId="0" xfId="0" applyNumberFormat="1" applyFont="1" applyAlignment="1">
      <alignment horizontal="center" vertical="center" wrapText="1"/>
    </xf>
    <xf numFmtId="0" fontId="1587" fillId="0" borderId="0" xfId="0" applyFont="1" applyAlignment="1">
      <alignment horizontal="center" vertical="center" wrapText="1"/>
    </xf>
    <xf numFmtId="4" fontId="1588" fillId="0" borderId="0" xfId="0" applyNumberFormat="1" applyFont="1" applyAlignment="1">
      <alignment horizontal="center" vertical="center"/>
    </xf>
    <xf numFmtId="164" fontId="1589" fillId="0" borderId="0" xfId="0" applyNumberFormat="1" applyFont="1" applyAlignment="1">
      <alignment horizontal="center" vertical="center"/>
    </xf>
    <xf numFmtId="164" fontId="1590" fillId="0" borderId="0" xfId="0" applyNumberFormat="1" applyFont="1" applyAlignment="1">
      <alignment horizontal="center" vertical="center"/>
    </xf>
    <xf numFmtId="165" fontId="1591" fillId="0" borderId="0" xfId="0" applyNumberFormat="1" applyFont="1" applyAlignment="1">
      <alignment horizontal="center" vertical="center"/>
    </xf>
    <xf numFmtId="164" fontId="1592" fillId="0" borderId="0" xfId="0" applyNumberFormat="1" applyFont="1" applyAlignment="1">
      <alignment horizontal="center" vertical="center"/>
    </xf>
    <xf numFmtId="164" fontId="1593" fillId="0" borderId="0" xfId="0" applyNumberFormat="1" applyFont="1" applyAlignment="1">
      <alignment horizontal="center" vertical="center" wrapText="1"/>
    </xf>
    <xf numFmtId="0" fontId="1415" fillId="0" borderId="0" xfId="0" applyFont="1" applyAlignment="1">
      <alignment horizontal="center" vertical="center" wrapText="1"/>
    </xf>
    <xf numFmtId="4" fontId="1416" fillId="0" borderId="0" xfId="0" applyNumberFormat="1" applyFont="1" applyAlignment="1">
      <alignment horizontal="center" vertical="center"/>
    </xf>
    <xf numFmtId="164" fontId="1417" fillId="0" borderId="0" xfId="0" applyNumberFormat="1" applyFont="1" applyAlignment="1">
      <alignment horizontal="center" vertical="center"/>
    </xf>
    <xf numFmtId="164" fontId="1418" fillId="0" borderId="0" xfId="0" applyNumberFormat="1" applyFont="1" applyAlignment="1">
      <alignment horizontal="center" vertical="center"/>
    </xf>
    <xf numFmtId="165" fontId="1419" fillId="0" borderId="0" xfId="0" applyNumberFormat="1" applyFont="1" applyAlignment="1">
      <alignment horizontal="center" vertical="center"/>
    </xf>
    <xf numFmtId="164" fontId="1420" fillId="0" borderId="0" xfId="0" applyNumberFormat="1" applyFont="1" applyAlignment="1">
      <alignment horizontal="center" vertical="center"/>
    </xf>
    <xf numFmtId="164" fontId="1421" fillId="0" borderId="0" xfId="0" applyNumberFormat="1" applyFont="1" applyAlignment="1">
      <alignment horizontal="center" vertical="center" wrapText="1"/>
    </xf>
    <xf numFmtId="0" fontId="1472" fillId="0" borderId="0" xfId="0" applyFont="1" applyAlignment="1">
      <alignment horizontal="center" vertical="center" wrapText="1"/>
    </xf>
    <xf numFmtId="4" fontId="1473" fillId="0" borderId="0" xfId="0" applyNumberFormat="1" applyFont="1" applyAlignment="1">
      <alignment horizontal="center" vertical="center"/>
    </xf>
    <xf numFmtId="164" fontId="1474" fillId="0" borderId="0" xfId="0" applyNumberFormat="1" applyFont="1" applyAlignment="1">
      <alignment horizontal="center" vertical="center"/>
    </xf>
    <xf numFmtId="164" fontId="1475" fillId="0" borderId="0" xfId="0" applyNumberFormat="1" applyFont="1" applyAlignment="1">
      <alignment horizontal="center" vertical="center"/>
    </xf>
    <xf numFmtId="165" fontId="1476" fillId="0" borderId="0" xfId="0" applyNumberFormat="1" applyFont="1" applyAlignment="1">
      <alignment horizontal="center" vertical="center"/>
    </xf>
    <xf numFmtId="164" fontId="1477" fillId="0" borderId="0" xfId="0" applyNumberFormat="1" applyFont="1" applyAlignment="1">
      <alignment horizontal="center" vertical="center"/>
    </xf>
    <xf numFmtId="164" fontId="1478" fillId="0" borderId="0" xfId="0" applyNumberFormat="1" applyFont="1" applyAlignment="1">
      <alignment horizontal="center" vertical="center" wrapText="1"/>
    </xf>
    <xf numFmtId="0" fontId="1300" fillId="0" borderId="0" xfId="0" applyFont="1" applyAlignment="1">
      <alignment horizontal="center" vertical="center" wrapText="1"/>
    </xf>
    <xf numFmtId="4" fontId="1301" fillId="0" borderId="0" xfId="0" applyNumberFormat="1" applyFont="1" applyAlignment="1">
      <alignment horizontal="center" vertical="center"/>
    </xf>
    <xf numFmtId="164" fontId="1302" fillId="0" borderId="0" xfId="0" applyNumberFormat="1" applyFont="1" applyAlignment="1">
      <alignment horizontal="center" vertical="center"/>
    </xf>
    <xf numFmtId="164" fontId="1303" fillId="0" borderId="0" xfId="0" applyNumberFormat="1" applyFont="1" applyAlignment="1">
      <alignment horizontal="center" vertical="center"/>
    </xf>
    <xf numFmtId="165" fontId="1304" fillId="0" borderId="0" xfId="0" applyNumberFormat="1" applyFont="1" applyAlignment="1">
      <alignment horizontal="center" vertical="center"/>
    </xf>
    <xf numFmtId="164" fontId="1305" fillId="0" borderId="0" xfId="0" applyNumberFormat="1" applyFont="1" applyAlignment="1">
      <alignment horizontal="center" vertical="center"/>
    </xf>
    <xf numFmtId="164" fontId="1306" fillId="0" borderId="0" xfId="0" applyNumberFormat="1" applyFont="1" applyAlignment="1">
      <alignment horizontal="center" vertical="center" wrapText="1"/>
    </xf>
    <xf numFmtId="0" fontId="1358" fillId="0" borderId="0" xfId="0" applyFont="1" applyAlignment="1">
      <alignment horizontal="center" vertical="center" wrapText="1"/>
    </xf>
    <xf numFmtId="4" fontId="1359" fillId="0" borderId="0" xfId="0" applyNumberFormat="1" applyFont="1" applyAlignment="1">
      <alignment horizontal="center" vertical="center"/>
    </xf>
    <xf numFmtId="164" fontId="1360" fillId="0" borderId="0" xfId="0" applyNumberFormat="1" applyFont="1" applyAlignment="1">
      <alignment horizontal="center" vertical="center"/>
    </xf>
    <xf numFmtId="164" fontId="1361" fillId="0" borderId="0" xfId="0" applyNumberFormat="1" applyFont="1" applyAlignment="1">
      <alignment horizontal="center" vertical="center"/>
    </xf>
    <xf numFmtId="165" fontId="1362" fillId="0" borderId="0" xfId="0" applyNumberFormat="1" applyFont="1" applyAlignment="1">
      <alignment horizontal="center" vertical="center"/>
    </xf>
    <xf numFmtId="164" fontId="1363" fillId="0" borderId="0" xfId="0" applyNumberFormat="1" applyFont="1" applyAlignment="1">
      <alignment horizontal="center" vertical="center"/>
    </xf>
    <xf numFmtId="164" fontId="1364" fillId="0" borderId="0" xfId="0" applyNumberFormat="1" applyFont="1" applyAlignment="1">
      <alignment horizontal="center" vertical="center" wrapText="1"/>
    </xf>
    <xf numFmtId="0" fontId="1186" fillId="0" borderId="0" xfId="0" applyFont="1" applyAlignment="1">
      <alignment horizontal="center" vertical="center" wrapText="1"/>
    </xf>
    <xf numFmtId="4" fontId="1187" fillId="0" borderId="0" xfId="0" applyNumberFormat="1" applyFont="1" applyAlignment="1">
      <alignment horizontal="center" vertical="center"/>
    </xf>
    <xf numFmtId="164" fontId="1188" fillId="0" borderId="0" xfId="0" applyNumberFormat="1" applyFont="1" applyAlignment="1">
      <alignment horizontal="center" vertical="center"/>
    </xf>
    <xf numFmtId="164" fontId="1189" fillId="0" borderId="0" xfId="0" applyNumberFormat="1" applyFont="1" applyAlignment="1">
      <alignment horizontal="center" vertical="center"/>
    </xf>
    <xf numFmtId="165" fontId="1190" fillId="0" borderId="0" xfId="0" applyNumberFormat="1" applyFont="1" applyAlignment="1">
      <alignment horizontal="center" vertical="center"/>
    </xf>
    <xf numFmtId="164" fontId="1191" fillId="0" borderId="0" xfId="0" applyNumberFormat="1" applyFont="1" applyAlignment="1">
      <alignment horizontal="center" vertical="center"/>
    </xf>
    <xf numFmtId="164" fontId="1192" fillId="0" borderId="0" xfId="0" applyNumberFormat="1" applyFont="1" applyAlignment="1">
      <alignment horizontal="center" vertical="center" wrapText="1"/>
    </xf>
    <xf numFmtId="0" fontId="1243" fillId="0" borderId="0" xfId="0" applyFont="1" applyAlignment="1">
      <alignment horizontal="center" vertical="center" wrapText="1"/>
    </xf>
    <xf numFmtId="4" fontId="1244" fillId="0" borderId="0" xfId="0" applyNumberFormat="1" applyFont="1" applyAlignment="1">
      <alignment horizontal="center" vertical="center"/>
    </xf>
    <xf numFmtId="164" fontId="1245" fillId="0" borderId="0" xfId="0" applyNumberFormat="1" applyFont="1" applyAlignment="1">
      <alignment horizontal="center" vertical="center"/>
    </xf>
    <xf numFmtId="164" fontId="1246" fillId="0" borderId="0" xfId="0" applyNumberFormat="1" applyFont="1" applyAlignment="1">
      <alignment horizontal="center" vertical="center"/>
    </xf>
    <xf numFmtId="165" fontId="1247" fillId="0" borderId="0" xfId="0" applyNumberFormat="1" applyFont="1" applyAlignment="1">
      <alignment horizontal="center" vertical="center"/>
    </xf>
    <xf numFmtId="164" fontId="1248" fillId="0" borderId="0" xfId="0" applyNumberFormat="1" applyFont="1" applyAlignment="1">
      <alignment horizontal="center" vertical="center"/>
    </xf>
    <xf numFmtId="164" fontId="1249" fillId="0" borderId="0" xfId="0" applyNumberFormat="1" applyFont="1" applyAlignment="1">
      <alignment horizontal="center" vertical="center" wrapText="1"/>
    </xf>
    <xf numFmtId="0" fontId="1072" fillId="0" borderId="0" xfId="0" applyFont="1" applyAlignment="1">
      <alignment horizontal="center" vertical="center" wrapText="1"/>
    </xf>
    <xf numFmtId="4" fontId="1073" fillId="0" borderId="0" xfId="0" applyNumberFormat="1" applyFont="1" applyAlignment="1">
      <alignment horizontal="center" vertical="center"/>
    </xf>
    <xf numFmtId="164" fontId="1074" fillId="0" borderId="0" xfId="0" applyNumberFormat="1" applyFont="1" applyAlignment="1">
      <alignment horizontal="center" vertical="center"/>
    </xf>
    <xf numFmtId="164" fontId="1075" fillId="0" borderId="0" xfId="0" applyNumberFormat="1" applyFont="1" applyAlignment="1">
      <alignment horizontal="center" vertical="center"/>
    </xf>
    <xf numFmtId="165" fontId="1076" fillId="0" borderId="0" xfId="0" applyNumberFormat="1" applyFont="1" applyAlignment="1">
      <alignment horizontal="center" vertical="center"/>
    </xf>
    <xf numFmtId="164" fontId="1077" fillId="0" borderId="0" xfId="0" applyNumberFormat="1" applyFont="1" applyAlignment="1">
      <alignment horizontal="center" vertical="center"/>
    </xf>
    <xf numFmtId="164" fontId="1078" fillId="0" borderId="0" xfId="0" applyNumberFormat="1" applyFont="1" applyAlignment="1">
      <alignment horizontal="center" vertical="center" wrapText="1"/>
    </xf>
    <xf numFmtId="0" fontId="1129" fillId="0" borderId="0" xfId="0" applyFont="1" applyAlignment="1">
      <alignment horizontal="center" vertical="center" wrapText="1"/>
    </xf>
    <xf numFmtId="4" fontId="1130" fillId="0" borderId="0" xfId="0" applyNumberFormat="1" applyFont="1" applyAlignment="1">
      <alignment horizontal="center" vertical="center"/>
    </xf>
    <xf numFmtId="164" fontId="1131" fillId="0" borderId="0" xfId="0" applyNumberFormat="1" applyFont="1" applyAlignment="1">
      <alignment horizontal="center" vertical="center"/>
    </xf>
    <xf numFmtId="164" fontId="1132" fillId="0" borderId="0" xfId="0" applyNumberFormat="1" applyFont="1" applyAlignment="1">
      <alignment horizontal="center" vertical="center"/>
    </xf>
    <xf numFmtId="165" fontId="1133" fillId="0" borderId="0" xfId="0" applyNumberFormat="1" applyFont="1" applyAlignment="1">
      <alignment horizontal="center" vertical="center"/>
    </xf>
    <xf numFmtId="164" fontId="1134" fillId="0" borderId="0" xfId="0" applyNumberFormat="1" applyFont="1" applyAlignment="1">
      <alignment horizontal="center" vertical="center"/>
    </xf>
    <xf numFmtId="164" fontId="1135" fillId="0" borderId="0" xfId="0" applyNumberFormat="1" applyFont="1" applyAlignment="1">
      <alignment horizontal="center" vertical="center" wrapText="1"/>
    </xf>
    <xf numFmtId="0" fontId="958" fillId="0" borderId="0" xfId="0" applyFont="1" applyAlignment="1">
      <alignment horizontal="center" vertical="center" wrapText="1"/>
    </xf>
    <xf numFmtId="4" fontId="959" fillId="0" borderId="0" xfId="0" applyNumberFormat="1" applyFont="1" applyAlignment="1">
      <alignment horizontal="center" vertical="center"/>
    </xf>
    <xf numFmtId="164" fontId="960" fillId="0" borderId="0" xfId="0" applyNumberFormat="1" applyFont="1" applyAlignment="1">
      <alignment horizontal="center" vertical="center"/>
    </xf>
    <xf numFmtId="164" fontId="961" fillId="0" borderId="0" xfId="0" applyNumberFormat="1" applyFont="1" applyAlignment="1">
      <alignment horizontal="center" vertical="center"/>
    </xf>
    <xf numFmtId="165" fontId="962" fillId="0" borderId="0" xfId="0" applyNumberFormat="1" applyFont="1" applyAlignment="1">
      <alignment horizontal="center" vertical="center"/>
    </xf>
    <xf numFmtId="164" fontId="963" fillId="0" borderId="0" xfId="0" applyNumberFormat="1" applyFont="1" applyAlignment="1">
      <alignment horizontal="center" vertical="center"/>
    </xf>
    <xf numFmtId="164" fontId="964" fillId="0" borderId="0" xfId="0" applyNumberFormat="1" applyFont="1" applyAlignment="1">
      <alignment horizontal="center" vertical="center" wrapText="1"/>
    </xf>
    <xf numFmtId="0" fontId="1015" fillId="0" borderId="0" xfId="0" applyFont="1" applyAlignment="1">
      <alignment horizontal="center" vertical="center" wrapText="1"/>
    </xf>
    <xf numFmtId="4" fontId="1016" fillId="0" borderId="0" xfId="0" applyNumberFormat="1" applyFont="1" applyAlignment="1">
      <alignment horizontal="center" vertical="center"/>
    </xf>
    <xf numFmtId="164" fontId="1017" fillId="0" borderId="0" xfId="0" applyNumberFormat="1" applyFont="1" applyAlignment="1">
      <alignment horizontal="center" vertical="center"/>
    </xf>
    <xf numFmtId="164" fontId="1018" fillId="0" borderId="0" xfId="0" applyNumberFormat="1" applyFont="1" applyAlignment="1">
      <alignment horizontal="center" vertical="center"/>
    </xf>
    <xf numFmtId="165" fontId="1019" fillId="0" borderId="0" xfId="0" applyNumberFormat="1" applyFont="1" applyAlignment="1">
      <alignment horizontal="center" vertical="center"/>
    </xf>
    <xf numFmtId="164" fontId="1020" fillId="0" borderId="0" xfId="0" applyNumberFormat="1" applyFont="1" applyAlignment="1">
      <alignment horizontal="center" vertical="center"/>
    </xf>
    <xf numFmtId="164" fontId="1021" fillId="0" borderId="0" xfId="0" applyNumberFormat="1" applyFont="1" applyAlignment="1">
      <alignment horizontal="center" vertical="center" wrapText="1"/>
    </xf>
    <xf numFmtId="0" fontId="843" fillId="0" borderId="0" xfId="0" applyFont="1" applyAlignment="1">
      <alignment horizontal="center" vertical="center" wrapText="1"/>
    </xf>
    <xf numFmtId="4" fontId="844" fillId="0" borderId="0" xfId="0" applyNumberFormat="1" applyFont="1" applyAlignment="1">
      <alignment horizontal="center" vertical="center"/>
    </xf>
    <xf numFmtId="164" fontId="845" fillId="0" borderId="0" xfId="0" applyNumberFormat="1" applyFont="1" applyAlignment="1">
      <alignment horizontal="center" vertical="center"/>
    </xf>
    <xf numFmtId="164" fontId="846" fillId="0" borderId="0" xfId="0" applyNumberFormat="1" applyFont="1" applyAlignment="1">
      <alignment horizontal="center" vertical="center"/>
    </xf>
    <xf numFmtId="165" fontId="847" fillId="0" borderId="0" xfId="0" applyNumberFormat="1" applyFont="1" applyAlignment="1">
      <alignment horizontal="center" vertical="center"/>
    </xf>
    <xf numFmtId="164" fontId="848" fillId="0" borderId="0" xfId="0" applyNumberFormat="1" applyFont="1" applyAlignment="1">
      <alignment horizontal="center" vertical="center"/>
    </xf>
    <xf numFmtId="164" fontId="849" fillId="0" borderId="0" xfId="0" applyNumberFormat="1" applyFont="1" applyAlignment="1">
      <alignment horizontal="center" vertical="center" wrapText="1"/>
    </xf>
    <xf numFmtId="0" fontId="900" fillId="0" borderId="0" xfId="0" applyFont="1" applyAlignment="1">
      <alignment horizontal="center" vertical="center" wrapText="1"/>
    </xf>
    <xf numFmtId="4" fontId="901" fillId="0" borderId="0" xfId="0" applyNumberFormat="1" applyFont="1" applyAlignment="1">
      <alignment horizontal="center" vertical="center"/>
    </xf>
    <xf numFmtId="164" fontId="902" fillId="0" borderId="0" xfId="0" applyNumberFormat="1" applyFont="1" applyAlignment="1">
      <alignment horizontal="center" vertical="center"/>
    </xf>
    <xf numFmtId="164" fontId="903" fillId="0" borderId="0" xfId="0" applyNumberFormat="1" applyFont="1" applyAlignment="1">
      <alignment horizontal="center" vertical="center"/>
    </xf>
    <xf numFmtId="165" fontId="904" fillId="0" borderId="0" xfId="0" applyNumberFormat="1" applyFont="1" applyAlignment="1">
      <alignment horizontal="center" vertical="center"/>
    </xf>
    <xf numFmtId="164" fontId="905" fillId="0" borderId="0" xfId="0" applyNumberFormat="1" applyFont="1" applyAlignment="1">
      <alignment horizontal="center" vertical="center"/>
    </xf>
    <xf numFmtId="164" fontId="906" fillId="0" borderId="0" xfId="0" applyNumberFormat="1" applyFont="1" applyAlignment="1">
      <alignment horizontal="center" vertical="center" wrapText="1"/>
    </xf>
    <xf numFmtId="0" fontId="729" fillId="0" borderId="0" xfId="0" applyFont="1" applyAlignment="1">
      <alignment horizontal="center" vertical="center" wrapText="1"/>
    </xf>
    <xf numFmtId="4" fontId="730" fillId="0" borderId="0" xfId="0" applyNumberFormat="1" applyFont="1" applyAlignment="1">
      <alignment horizontal="center" vertical="center"/>
    </xf>
    <xf numFmtId="164" fontId="731" fillId="0" borderId="0" xfId="0" applyNumberFormat="1" applyFont="1" applyAlignment="1">
      <alignment horizontal="center" vertical="center"/>
    </xf>
    <xf numFmtId="164" fontId="732" fillId="0" borderId="0" xfId="0" applyNumberFormat="1" applyFont="1" applyAlignment="1">
      <alignment horizontal="center" vertical="center"/>
    </xf>
    <xf numFmtId="165" fontId="733" fillId="0" borderId="0" xfId="0" applyNumberFormat="1" applyFont="1" applyAlignment="1">
      <alignment horizontal="center" vertical="center"/>
    </xf>
    <xf numFmtId="164" fontId="734" fillId="0" borderId="0" xfId="0" applyNumberFormat="1" applyFont="1" applyAlignment="1">
      <alignment horizontal="center" vertical="center"/>
    </xf>
    <xf numFmtId="164" fontId="735" fillId="0" borderId="0" xfId="0" applyNumberFormat="1" applyFont="1" applyAlignment="1">
      <alignment horizontal="center" vertical="center" wrapText="1"/>
    </xf>
    <xf numFmtId="0" fontId="786" fillId="0" borderId="0" xfId="0" applyFont="1" applyAlignment="1">
      <alignment horizontal="center" vertical="center" wrapText="1"/>
    </xf>
    <xf numFmtId="4" fontId="787" fillId="0" borderId="0" xfId="0" applyNumberFormat="1" applyFont="1" applyAlignment="1">
      <alignment horizontal="center" vertical="center"/>
    </xf>
    <xf numFmtId="164" fontId="788" fillId="0" borderId="0" xfId="0" applyNumberFormat="1" applyFont="1" applyAlignment="1">
      <alignment horizontal="center" vertical="center"/>
    </xf>
    <xf numFmtId="164" fontId="789" fillId="0" borderId="0" xfId="0" applyNumberFormat="1" applyFont="1" applyAlignment="1">
      <alignment horizontal="center" vertical="center"/>
    </xf>
    <xf numFmtId="165" fontId="790" fillId="0" borderId="0" xfId="0" applyNumberFormat="1" applyFont="1" applyAlignment="1">
      <alignment horizontal="center" vertical="center"/>
    </xf>
    <xf numFmtId="164" fontId="791" fillId="0" borderId="0" xfId="0" applyNumberFormat="1" applyFont="1" applyAlignment="1">
      <alignment horizontal="center" vertical="center"/>
    </xf>
    <xf numFmtId="164" fontId="792" fillId="0" borderId="0" xfId="0" applyNumberFormat="1" applyFont="1" applyAlignment="1">
      <alignment horizontal="center" vertical="center" wrapText="1"/>
    </xf>
    <xf numFmtId="0" fontId="615" fillId="0" borderId="0" xfId="0" applyFont="1" applyAlignment="1">
      <alignment horizontal="center" vertical="center" wrapText="1"/>
    </xf>
    <xf numFmtId="4" fontId="616" fillId="0" borderId="0" xfId="0" applyNumberFormat="1" applyFont="1" applyAlignment="1">
      <alignment horizontal="center" vertical="center"/>
    </xf>
    <xf numFmtId="164" fontId="617" fillId="0" borderId="0" xfId="0" applyNumberFormat="1" applyFont="1" applyAlignment="1">
      <alignment horizontal="center" vertical="center"/>
    </xf>
    <xf numFmtId="164" fontId="618" fillId="0" borderId="0" xfId="0" applyNumberFormat="1" applyFont="1" applyAlignment="1">
      <alignment horizontal="center" vertical="center"/>
    </xf>
    <xf numFmtId="165" fontId="619" fillId="0" borderId="0" xfId="0" applyNumberFormat="1" applyFont="1" applyAlignment="1">
      <alignment horizontal="center" vertical="center"/>
    </xf>
    <xf numFmtId="164" fontId="620" fillId="0" borderId="0" xfId="0" applyNumberFormat="1" applyFont="1" applyAlignment="1">
      <alignment horizontal="center" vertical="center"/>
    </xf>
    <xf numFmtId="164" fontId="621" fillId="0" borderId="0" xfId="0" applyNumberFormat="1" applyFont="1" applyAlignment="1">
      <alignment horizontal="center" vertical="center" wrapText="1"/>
    </xf>
    <xf numFmtId="0" fontId="672" fillId="0" borderId="0" xfId="0" applyFont="1" applyAlignment="1">
      <alignment horizontal="center" vertical="center" wrapText="1"/>
    </xf>
    <xf numFmtId="4" fontId="673" fillId="0" borderId="0" xfId="0" applyNumberFormat="1" applyFont="1" applyAlignment="1">
      <alignment horizontal="center" vertical="center"/>
    </xf>
    <xf numFmtId="164" fontId="674" fillId="0" borderId="0" xfId="0" applyNumberFormat="1" applyFont="1" applyAlignment="1">
      <alignment horizontal="center" vertical="center"/>
    </xf>
    <xf numFmtId="164" fontId="675" fillId="0" borderId="0" xfId="0" applyNumberFormat="1" applyFont="1" applyAlignment="1">
      <alignment horizontal="center" vertical="center"/>
    </xf>
    <xf numFmtId="165" fontId="676" fillId="0" borderId="0" xfId="0" applyNumberFormat="1" applyFont="1" applyAlignment="1">
      <alignment horizontal="center" vertical="center"/>
    </xf>
    <xf numFmtId="164" fontId="677" fillId="0" borderId="0" xfId="0" applyNumberFormat="1" applyFont="1" applyAlignment="1">
      <alignment horizontal="center" vertical="center"/>
    </xf>
    <xf numFmtId="164" fontId="678" fillId="0" borderId="0" xfId="0" applyNumberFormat="1" applyFont="1" applyAlignment="1">
      <alignment horizontal="center" vertical="center" wrapText="1"/>
    </xf>
    <xf numFmtId="0" fontId="501" fillId="0" borderId="0" xfId="0" applyFont="1" applyAlignment="1">
      <alignment horizontal="center" vertical="center" wrapText="1"/>
    </xf>
    <xf numFmtId="4" fontId="502" fillId="0" borderId="0" xfId="0" applyNumberFormat="1" applyFont="1" applyAlignment="1">
      <alignment horizontal="center" vertical="center"/>
    </xf>
    <xf numFmtId="164" fontId="503" fillId="0" borderId="0" xfId="0" applyNumberFormat="1" applyFont="1" applyAlignment="1">
      <alignment horizontal="center" vertical="center"/>
    </xf>
    <xf numFmtId="164" fontId="504" fillId="0" borderId="0" xfId="0" applyNumberFormat="1" applyFont="1" applyAlignment="1">
      <alignment horizontal="center" vertical="center"/>
    </xf>
    <xf numFmtId="165" fontId="505" fillId="0" borderId="0" xfId="0" applyNumberFormat="1" applyFont="1" applyAlignment="1">
      <alignment horizontal="center" vertical="center"/>
    </xf>
    <xf numFmtId="164" fontId="506" fillId="0" borderId="0" xfId="0" applyNumberFormat="1" applyFont="1" applyAlignment="1">
      <alignment horizontal="center" vertical="center"/>
    </xf>
    <xf numFmtId="164" fontId="507" fillId="0" borderId="0" xfId="0" applyNumberFormat="1" applyFont="1" applyAlignment="1">
      <alignment horizontal="center" vertical="center" wrapText="1"/>
    </xf>
    <xf numFmtId="0" fontId="558" fillId="0" borderId="0" xfId="0" applyFont="1" applyAlignment="1">
      <alignment horizontal="center" vertical="center" wrapText="1"/>
    </xf>
    <xf numFmtId="4" fontId="559" fillId="0" borderId="0" xfId="0" applyNumberFormat="1" applyFont="1" applyAlignment="1">
      <alignment horizontal="center" vertical="center"/>
    </xf>
    <xf numFmtId="164" fontId="560" fillId="0" borderId="0" xfId="0" applyNumberFormat="1" applyFont="1" applyAlignment="1">
      <alignment horizontal="center" vertical="center"/>
    </xf>
    <xf numFmtId="164" fontId="561" fillId="0" borderId="0" xfId="0" applyNumberFormat="1" applyFont="1" applyAlignment="1">
      <alignment horizontal="center" vertical="center"/>
    </xf>
    <xf numFmtId="165" fontId="562" fillId="0" borderId="0" xfId="0" applyNumberFormat="1" applyFont="1" applyAlignment="1">
      <alignment horizontal="center" vertical="center"/>
    </xf>
    <xf numFmtId="164" fontId="563" fillId="0" borderId="0" xfId="0" applyNumberFormat="1" applyFont="1" applyAlignment="1">
      <alignment horizontal="center" vertical="center"/>
    </xf>
    <xf numFmtId="164" fontId="564" fillId="0" borderId="0" xfId="0" applyNumberFormat="1" applyFont="1" applyAlignment="1">
      <alignment horizontal="center" vertical="center" wrapText="1"/>
    </xf>
    <xf numFmtId="0" fontId="386" fillId="0" borderId="0" xfId="0" applyFont="1" applyAlignment="1">
      <alignment horizontal="center" vertical="center" wrapText="1"/>
    </xf>
    <xf numFmtId="4" fontId="387" fillId="0" borderId="0" xfId="0" applyNumberFormat="1" applyFont="1" applyAlignment="1">
      <alignment horizontal="center" vertical="center"/>
    </xf>
    <xf numFmtId="164" fontId="388" fillId="0" borderId="0" xfId="0" applyNumberFormat="1" applyFont="1" applyAlignment="1">
      <alignment horizontal="center" vertical="center"/>
    </xf>
    <xf numFmtId="164" fontId="389" fillId="0" borderId="0" xfId="0" applyNumberFormat="1" applyFont="1" applyAlignment="1">
      <alignment horizontal="center" vertical="center"/>
    </xf>
    <xf numFmtId="165" fontId="390" fillId="0" borderId="0" xfId="0" applyNumberFormat="1" applyFont="1" applyAlignment="1">
      <alignment horizontal="center" vertical="center"/>
    </xf>
    <xf numFmtId="164" fontId="391" fillId="0" borderId="0" xfId="0" applyNumberFormat="1" applyFont="1" applyAlignment="1">
      <alignment horizontal="center" vertical="center"/>
    </xf>
    <xf numFmtId="164" fontId="392" fillId="0" borderId="0" xfId="0" applyNumberFormat="1" applyFont="1" applyAlignment="1">
      <alignment horizontal="center" vertical="center" wrapText="1"/>
    </xf>
    <xf numFmtId="0" fontId="443" fillId="0" borderId="0" xfId="0" applyFont="1" applyAlignment="1">
      <alignment horizontal="center" vertical="center" wrapText="1"/>
    </xf>
    <xf numFmtId="4" fontId="444" fillId="0" borderId="0" xfId="0" applyNumberFormat="1" applyFont="1" applyAlignment="1">
      <alignment horizontal="center" vertical="center"/>
    </xf>
    <xf numFmtId="164" fontId="445" fillId="0" borderId="0" xfId="0" applyNumberFormat="1" applyFont="1" applyAlignment="1">
      <alignment horizontal="center" vertical="center"/>
    </xf>
    <xf numFmtId="164" fontId="446" fillId="0" borderId="0" xfId="0" applyNumberFormat="1" applyFont="1" applyAlignment="1">
      <alignment horizontal="center" vertical="center"/>
    </xf>
    <xf numFmtId="165" fontId="447" fillId="0" borderId="0" xfId="0" applyNumberFormat="1" applyFont="1" applyAlignment="1">
      <alignment horizontal="center" vertical="center"/>
    </xf>
    <xf numFmtId="164" fontId="448" fillId="0" borderId="0" xfId="0" applyNumberFormat="1" applyFont="1" applyAlignment="1">
      <alignment horizontal="center" vertical="center"/>
    </xf>
    <xf numFmtId="164" fontId="449" fillId="0" borderId="0" xfId="0" applyNumberFormat="1" applyFont="1" applyAlignment="1">
      <alignment horizontal="center" vertical="center" wrapText="1"/>
    </xf>
    <xf numFmtId="0" fontId="272" fillId="0" borderId="0" xfId="0" applyFont="1" applyAlignment="1">
      <alignment horizontal="center" vertical="center" wrapText="1"/>
    </xf>
    <xf numFmtId="4" fontId="273" fillId="0" borderId="0" xfId="0" applyNumberFormat="1" applyFont="1" applyAlignment="1">
      <alignment horizontal="center" vertical="center"/>
    </xf>
    <xf numFmtId="164" fontId="274" fillId="0" borderId="0" xfId="0" applyNumberFormat="1" applyFont="1" applyAlignment="1">
      <alignment horizontal="center" vertical="center"/>
    </xf>
    <xf numFmtId="164" fontId="275" fillId="0" borderId="0" xfId="0" applyNumberFormat="1" applyFont="1" applyAlignment="1">
      <alignment horizontal="center" vertical="center"/>
    </xf>
    <xf numFmtId="165" fontId="276" fillId="0" borderId="0" xfId="0" applyNumberFormat="1" applyFont="1" applyAlignment="1">
      <alignment horizontal="center" vertical="center"/>
    </xf>
    <xf numFmtId="164" fontId="277" fillId="0" borderId="0" xfId="0" applyNumberFormat="1" applyFont="1" applyAlignment="1">
      <alignment horizontal="center" vertical="center"/>
    </xf>
    <xf numFmtId="164" fontId="278" fillId="0" borderId="0" xfId="0" applyNumberFormat="1" applyFont="1" applyAlignment="1">
      <alignment horizontal="center" vertical="center" wrapText="1"/>
    </xf>
    <xf numFmtId="0" fontId="329" fillId="0" borderId="0" xfId="0" applyFont="1" applyAlignment="1">
      <alignment horizontal="center" vertical="center" wrapText="1"/>
    </xf>
    <xf numFmtId="4" fontId="330" fillId="0" borderId="0" xfId="0" applyNumberFormat="1" applyFont="1" applyAlignment="1">
      <alignment horizontal="center" vertical="center"/>
    </xf>
    <xf numFmtId="164" fontId="331" fillId="0" borderId="0" xfId="0" applyNumberFormat="1" applyFont="1" applyAlignment="1">
      <alignment horizontal="center" vertical="center"/>
    </xf>
    <xf numFmtId="164" fontId="332" fillId="0" borderId="0" xfId="0" applyNumberFormat="1" applyFont="1" applyAlignment="1">
      <alignment horizontal="center" vertical="center"/>
    </xf>
    <xf numFmtId="165" fontId="333" fillId="0" borderId="0" xfId="0" applyNumberFormat="1" applyFont="1" applyAlignment="1">
      <alignment horizontal="center" vertical="center"/>
    </xf>
    <xf numFmtId="164" fontId="334" fillId="0" borderId="0" xfId="0" applyNumberFormat="1" applyFont="1" applyAlignment="1">
      <alignment horizontal="center" vertical="center"/>
    </xf>
    <xf numFmtId="164" fontId="335" fillId="0" borderId="0" xfId="0" applyNumberFormat="1" applyFont="1" applyAlignment="1">
      <alignment horizontal="center" vertical="center" wrapText="1"/>
    </xf>
    <xf numFmtId="0" fontId="157" fillId="0" borderId="0" xfId="0" applyFont="1" applyAlignment="1">
      <alignment horizontal="center" vertical="center" wrapText="1"/>
    </xf>
    <xf numFmtId="4" fontId="158" fillId="0" borderId="0" xfId="0" applyNumberFormat="1" applyFont="1" applyAlignment="1">
      <alignment horizontal="center" vertical="center"/>
    </xf>
    <xf numFmtId="164" fontId="159" fillId="0" borderId="0" xfId="0" applyNumberFormat="1" applyFont="1" applyAlignment="1">
      <alignment horizontal="center" vertical="center"/>
    </xf>
    <xf numFmtId="164" fontId="160" fillId="0" borderId="0" xfId="0" applyNumberFormat="1" applyFont="1" applyAlignment="1">
      <alignment horizontal="center" vertical="center"/>
    </xf>
    <xf numFmtId="165" fontId="161" fillId="0" borderId="0" xfId="0" applyNumberFormat="1" applyFont="1" applyAlignment="1">
      <alignment horizontal="center" vertical="center"/>
    </xf>
    <xf numFmtId="164" fontId="162" fillId="0" borderId="0" xfId="0" applyNumberFormat="1" applyFont="1" applyAlignment="1">
      <alignment horizontal="center" vertical="center"/>
    </xf>
    <xf numFmtId="164" fontId="163" fillId="0" borderId="0" xfId="0" applyNumberFormat="1" applyFont="1" applyAlignment="1">
      <alignment horizontal="center" vertical="center" wrapText="1"/>
    </xf>
    <xf numFmtId="0" fontId="215" fillId="0" borderId="0" xfId="0" applyFont="1" applyAlignment="1">
      <alignment horizontal="center" vertical="center" wrapText="1"/>
    </xf>
    <xf numFmtId="4" fontId="216" fillId="0" borderId="0" xfId="0" applyNumberFormat="1" applyFont="1" applyAlignment="1">
      <alignment horizontal="center" vertical="center"/>
    </xf>
    <xf numFmtId="164" fontId="217" fillId="0" borderId="0" xfId="0" applyNumberFormat="1" applyFont="1" applyAlignment="1">
      <alignment horizontal="center" vertical="center"/>
    </xf>
    <xf numFmtId="164" fontId="218" fillId="0" borderId="0" xfId="0" applyNumberFormat="1" applyFont="1" applyAlignment="1">
      <alignment horizontal="center" vertical="center"/>
    </xf>
    <xf numFmtId="165" fontId="219" fillId="0" borderId="0" xfId="0" applyNumberFormat="1" applyFont="1" applyAlignment="1">
      <alignment horizontal="center" vertical="center"/>
    </xf>
    <xf numFmtId="164" fontId="220" fillId="0" borderId="0" xfId="0" applyNumberFormat="1" applyFont="1" applyAlignment="1">
      <alignment horizontal="center" vertical="center"/>
    </xf>
    <xf numFmtId="164" fontId="22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" fontId="42" fillId="0" borderId="0" xfId="0" applyNumberFormat="1" applyFont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164" fontId="44" fillId="0" borderId="0" xfId="0" applyNumberFormat="1" applyFont="1" applyAlignment="1">
      <alignment horizontal="center" vertical="center"/>
    </xf>
    <xf numFmtId="165" fontId="45" fillId="0" borderId="0" xfId="0" applyNumberFormat="1" applyFont="1" applyAlignment="1">
      <alignment horizontal="center" vertical="center"/>
    </xf>
    <xf numFmtId="164" fontId="46" fillId="0" borderId="0" xfId="0" applyNumberFormat="1" applyFont="1" applyAlignment="1">
      <alignment horizontal="center" vertical="center"/>
    </xf>
    <xf numFmtId="164" fontId="47" fillId="0" borderId="0" xfId="0" applyNumberFormat="1" applyFont="1" applyAlignment="1">
      <alignment horizontal="center" vertical="center" wrapText="1"/>
    </xf>
    <xf numFmtId="0" fontId="99" fillId="0" borderId="0" xfId="0" applyFont="1" applyAlignment="1">
      <alignment horizontal="center" vertical="center" wrapText="1"/>
    </xf>
    <xf numFmtId="4" fontId="100" fillId="0" borderId="0" xfId="0" applyNumberFormat="1" applyFont="1" applyAlignment="1">
      <alignment horizontal="center" vertical="center"/>
    </xf>
    <xf numFmtId="164" fontId="101" fillId="0" borderId="0" xfId="0" applyNumberFormat="1" applyFont="1" applyAlignment="1">
      <alignment horizontal="center" vertical="center"/>
    </xf>
    <xf numFmtId="164" fontId="102" fillId="0" borderId="0" xfId="0" applyNumberFormat="1" applyFont="1" applyAlignment="1">
      <alignment horizontal="center" vertical="center"/>
    </xf>
    <xf numFmtId="165" fontId="103" fillId="0" borderId="0" xfId="0" applyNumberFormat="1" applyFont="1" applyAlignment="1">
      <alignment horizontal="center" vertical="center"/>
    </xf>
    <xf numFmtId="164" fontId="104" fillId="0" borderId="0" xfId="0" applyNumberFormat="1" applyFont="1" applyAlignment="1">
      <alignment horizontal="center" vertical="center"/>
    </xf>
    <xf numFmtId="164" fontId="105" fillId="0" borderId="0" xfId="0" applyNumberFormat="1" applyFont="1" applyAlignment="1">
      <alignment horizontal="center" vertical="center" wrapText="1"/>
    </xf>
    <xf numFmtId="0" fontId="8290" fillId="0" borderId="0" xfId="0" applyFont="1" applyAlignment="1">
      <alignment horizontal="center" vertical="center" wrapText="1"/>
    </xf>
    <xf numFmtId="0" fontId="8287" fillId="0" borderId="0" xfId="0" applyFont="1" applyAlignment="1">
      <alignment horizontal="center" vertical="center" wrapText="1"/>
    </xf>
    <xf numFmtId="0" fontId="8288" fillId="0" borderId="0" xfId="0" applyFont="1" applyAlignment="1">
      <alignment horizontal="center" vertical="center" wrapText="1"/>
    </xf>
    <xf numFmtId="0" fontId="8289" fillId="0" borderId="0" xfId="0" applyFont="1" applyAlignment="1">
      <alignment horizontal="center" vertical="center" wrapText="1"/>
    </xf>
    <xf numFmtId="0" fontId="8284" fillId="0" borderId="0" xfId="0" applyFont="1" applyAlignment="1">
      <alignment horizontal="center" vertical="center" wrapText="1"/>
    </xf>
    <xf numFmtId="0" fontId="8285" fillId="0" borderId="0" xfId="0" applyFont="1" applyAlignment="1">
      <alignment horizontal="center" vertical="center" wrapText="1"/>
    </xf>
    <xf numFmtId="0" fontId="8286" fillId="0" borderId="0" xfId="0" applyFont="1" applyAlignment="1">
      <alignment horizontal="center" vertical="center" wrapText="1"/>
    </xf>
    <xf numFmtId="0" fontId="8281" fillId="0" borderId="0" xfId="0" applyFont="1" applyAlignment="1">
      <alignment horizontal="center" vertical="center" wrapText="1"/>
    </xf>
    <xf numFmtId="0" fontId="8282" fillId="0" borderId="0" xfId="0" applyFont="1" applyAlignment="1">
      <alignment horizontal="center" vertical="center" wrapText="1"/>
    </xf>
    <xf numFmtId="0" fontId="8283" fillId="0" borderId="0" xfId="0" applyFont="1" applyAlignment="1">
      <alignment horizontal="center" vertical="center" wrapText="1"/>
    </xf>
    <xf numFmtId="0" fontId="8278" fillId="0" borderId="0" xfId="0" applyFont="1" applyAlignment="1">
      <alignment horizontal="center" vertical="center" wrapText="1"/>
    </xf>
    <xf numFmtId="0" fontId="8279" fillId="0" borderId="0" xfId="0" applyFont="1" applyAlignment="1">
      <alignment horizontal="center" vertical="center" wrapText="1"/>
    </xf>
    <xf numFmtId="0" fontId="8280" fillId="0" borderId="0" xfId="0" applyFont="1" applyAlignment="1">
      <alignment horizontal="center" vertical="center" wrapText="1"/>
    </xf>
    <xf numFmtId="0" fontId="8275" fillId="0" borderId="0" xfId="0" applyFont="1" applyAlignment="1">
      <alignment horizontal="center" vertical="center" wrapText="1"/>
    </xf>
    <xf numFmtId="0" fontId="8276" fillId="0" borderId="0" xfId="0" applyFont="1" applyAlignment="1">
      <alignment horizontal="center" vertical="center" wrapText="1"/>
    </xf>
    <xf numFmtId="0" fontId="8277" fillId="0" borderId="0" xfId="0" applyFont="1" applyAlignment="1">
      <alignment horizontal="center" vertical="center" wrapText="1"/>
    </xf>
    <xf numFmtId="0" fontId="8272" fillId="0" borderId="0" xfId="0" applyFont="1" applyAlignment="1">
      <alignment horizontal="center" vertical="center" wrapText="1"/>
    </xf>
    <xf numFmtId="0" fontId="8273" fillId="0" borderId="0" xfId="0" applyFont="1" applyAlignment="1">
      <alignment horizontal="center" vertical="center" wrapText="1"/>
    </xf>
    <xf numFmtId="0" fontId="827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28"/>
  <sheetViews>
    <sheetView tabSelected="1" topLeftCell="D1" zoomScale="60" zoomScaleNormal="60" workbookViewId="0"/>
  </sheetViews>
  <sheetFormatPr defaultRowHeight="15" x14ac:dyDescent="0.25"/>
  <cols>
    <col min="1" max="1" width="15" customWidth="1"/>
    <col min="2" max="2" width="25" customWidth="1"/>
    <col min="3" max="4" width="12" customWidth="1"/>
    <col min="5" max="5" width="70" customWidth="1"/>
    <col min="6" max="6" width="20" customWidth="1"/>
    <col min="7" max="7" width="10" customWidth="1"/>
    <col min="8" max="8" width="25" customWidth="1"/>
    <col min="9" max="9" width="15" customWidth="1"/>
    <col min="10" max="10" width="13" customWidth="1"/>
    <col min="11" max="12" width="35" customWidth="1"/>
    <col min="13" max="13" width="20" customWidth="1"/>
    <col min="14" max="14" width="15" customWidth="1"/>
    <col min="15" max="15" width="50" customWidth="1"/>
    <col min="16" max="16" width="20" customWidth="1"/>
    <col min="17" max="17" width="50" customWidth="1"/>
    <col min="18" max="19" width="1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45" customHeight="1" x14ac:dyDescent="0.25">
      <c r="A2" s="2" t="s">
        <v>19</v>
      </c>
      <c r="B2" s="2" t="s">
        <v>20</v>
      </c>
      <c r="C2" s="2" t="s">
        <v>21</v>
      </c>
      <c r="D2" s="2" t="s">
        <v>21</v>
      </c>
      <c r="E2" s="2" t="s">
        <v>22</v>
      </c>
      <c r="F2" s="2" t="s">
        <v>21</v>
      </c>
      <c r="G2" s="2" t="s">
        <v>21</v>
      </c>
      <c r="H2" s="2" t="s">
        <v>21</v>
      </c>
      <c r="I2" s="2" t="s">
        <v>21</v>
      </c>
      <c r="J2" s="2" t="s">
        <v>21</v>
      </c>
      <c r="K2" s="2" t="s">
        <v>21</v>
      </c>
      <c r="L2" s="3">
        <f>ROUND(L3,2)</f>
        <v>3988.18</v>
      </c>
      <c r="M2" s="2" t="s">
        <v>21</v>
      </c>
      <c r="N2" s="2" t="s">
        <v>21</v>
      </c>
      <c r="O2" s="2" t="s">
        <v>21</v>
      </c>
      <c r="P2" s="2" t="s">
        <v>21</v>
      </c>
      <c r="Q2" s="2" t="s">
        <v>21</v>
      </c>
      <c r="R2" s="2" t="s">
        <v>21</v>
      </c>
      <c r="S2" s="2" t="s">
        <v>21</v>
      </c>
    </row>
    <row r="3" spans="1:19" ht="45" customHeight="1" x14ac:dyDescent="0.25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5">
        <f>R3</f>
        <v>6.48</v>
      </c>
      <c r="G3" s="4" t="s">
        <v>28</v>
      </c>
      <c r="H3" s="6">
        <v>506.22</v>
      </c>
      <c r="I3" s="7">
        <v>506.22</v>
      </c>
      <c r="J3" s="8">
        <v>0.21579999999999999</v>
      </c>
      <c r="K3" s="9">
        <f>ROUND(I3,2)+(ROUND(I3,2)*J3)</f>
        <v>615.46227599999997</v>
      </c>
      <c r="L3" s="10">
        <f>ROUND(S3,2)</f>
        <v>3988.18</v>
      </c>
      <c r="M3" s="4"/>
      <c r="N3" s="4" t="s">
        <v>20</v>
      </c>
      <c r="O3" s="4" t="s">
        <v>22</v>
      </c>
      <c r="P3" s="4" t="s">
        <v>20</v>
      </c>
      <c r="Q3" s="4" t="s">
        <v>29</v>
      </c>
      <c r="R3" s="11">
        <v>6.48</v>
      </c>
      <c r="S3" s="12">
        <f>ROUND(K3,2)*R3</f>
        <v>3988.1808000000005</v>
      </c>
    </row>
    <row r="4" spans="1:19" ht="45" customHeight="1" x14ac:dyDescent="0.25">
      <c r="A4" s="13" t="s">
        <v>19</v>
      </c>
      <c r="B4" s="13" t="s">
        <v>30</v>
      </c>
      <c r="C4" s="13" t="s">
        <v>21</v>
      </c>
      <c r="D4" s="13" t="s">
        <v>21</v>
      </c>
      <c r="E4" s="13" t="s">
        <v>31</v>
      </c>
      <c r="F4" s="13" t="s">
        <v>21</v>
      </c>
      <c r="G4" s="13" t="s">
        <v>21</v>
      </c>
      <c r="H4" s="13" t="s">
        <v>21</v>
      </c>
      <c r="I4" s="13" t="s">
        <v>21</v>
      </c>
      <c r="J4" s="13" t="s">
        <v>21</v>
      </c>
      <c r="K4" s="13" t="s">
        <v>21</v>
      </c>
      <c r="L4" s="14">
        <f>ROUND(L5,2)+ROUND(L6,2)+ROUND(L7,2)</f>
        <v>38056.01</v>
      </c>
      <c r="M4" s="13" t="s">
        <v>21</v>
      </c>
      <c r="N4" s="13" t="s">
        <v>21</v>
      </c>
      <c r="O4" s="13" t="s">
        <v>21</v>
      </c>
      <c r="P4" s="13" t="s">
        <v>21</v>
      </c>
      <c r="Q4" s="13" t="s">
        <v>21</v>
      </c>
      <c r="R4" s="13" t="s">
        <v>21</v>
      </c>
      <c r="S4" s="13" t="s">
        <v>21</v>
      </c>
    </row>
    <row r="5" spans="1:19" ht="45" customHeight="1" x14ac:dyDescent="0.25">
      <c r="A5" s="15" t="s">
        <v>23</v>
      </c>
      <c r="B5" s="15" t="s">
        <v>32</v>
      </c>
      <c r="C5" s="15" t="s">
        <v>33</v>
      </c>
      <c r="D5" s="15" t="s">
        <v>34</v>
      </c>
      <c r="E5" s="15" t="s">
        <v>35</v>
      </c>
      <c r="F5" s="16">
        <f>R5</f>
        <v>1</v>
      </c>
      <c r="G5" s="15" t="s">
        <v>36</v>
      </c>
      <c r="H5" s="17">
        <v>9091.3799999999992</v>
      </c>
      <c r="I5" s="18">
        <v>9091.3799999999992</v>
      </c>
      <c r="J5" s="19">
        <v>0.21579999999999999</v>
      </c>
      <c r="K5" s="20">
        <f>ROUND(I5,2)+(ROUND(I5,2)*J5)</f>
        <v>11053.299803999998</v>
      </c>
      <c r="L5" s="21">
        <f>ROUND(S5,2)</f>
        <v>11053.3</v>
      </c>
      <c r="M5" s="15"/>
      <c r="N5" s="15" t="s">
        <v>30</v>
      </c>
      <c r="O5" s="15" t="s">
        <v>31</v>
      </c>
      <c r="P5" s="15" t="s">
        <v>20</v>
      </c>
      <c r="Q5" s="15" t="s">
        <v>29</v>
      </c>
      <c r="R5" s="22">
        <v>1</v>
      </c>
      <c r="S5" s="23">
        <f>ROUND(K5,2)*R5</f>
        <v>11053.3</v>
      </c>
    </row>
    <row r="6" spans="1:19" ht="45" customHeight="1" x14ac:dyDescent="0.25">
      <c r="A6" s="24" t="s">
        <v>23</v>
      </c>
      <c r="B6" s="24" t="s">
        <v>37</v>
      </c>
      <c r="C6" s="24" t="s">
        <v>33</v>
      </c>
      <c r="D6" s="24" t="s">
        <v>38</v>
      </c>
      <c r="E6" s="24" t="s">
        <v>39</v>
      </c>
      <c r="F6" s="25">
        <f>R6</f>
        <v>1</v>
      </c>
      <c r="G6" s="24" t="s">
        <v>36</v>
      </c>
      <c r="H6" s="26">
        <v>10034.709999999999</v>
      </c>
      <c r="I6" s="27">
        <v>10034.709999999999</v>
      </c>
      <c r="J6" s="28">
        <v>0.21579999999999999</v>
      </c>
      <c r="K6" s="29">
        <f>ROUND(I6,2)+(ROUND(I6,2)*J6)</f>
        <v>12200.200417999999</v>
      </c>
      <c r="L6" s="30">
        <f>ROUND(S6,2)</f>
        <v>12200.2</v>
      </c>
      <c r="M6" s="24"/>
      <c r="N6" s="24" t="s">
        <v>30</v>
      </c>
      <c r="O6" s="24" t="s">
        <v>31</v>
      </c>
      <c r="P6" s="24" t="s">
        <v>20</v>
      </c>
      <c r="Q6" s="24" t="s">
        <v>29</v>
      </c>
      <c r="R6" s="31">
        <v>1</v>
      </c>
      <c r="S6" s="32">
        <f>ROUND(K6,2)*R6</f>
        <v>12200.2</v>
      </c>
    </row>
    <row r="7" spans="1:19" ht="49.5" customHeight="1" x14ac:dyDescent="0.25">
      <c r="A7" s="33" t="s">
        <v>23</v>
      </c>
      <c r="B7" s="33" t="s">
        <v>40</v>
      </c>
      <c r="C7" s="33" t="s">
        <v>33</v>
      </c>
      <c r="D7" s="33" t="s">
        <v>41</v>
      </c>
      <c r="E7" s="33" t="s">
        <v>42</v>
      </c>
      <c r="F7" s="34">
        <f>R7</f>
        <v>1</v>
      </c>
      <c r="G7" s="33" t="s">
        <v>36</v>
      </c>
      <c r="H7" s="35">
        <v>12175.12</v>
      </c>
      <c r="I7" s="36">
        <v>12175.12</v>
      </c>
      <c r="J7" s="37">
        <v>0.21579999999999999</v>
      </c>
      <c r="K7" s="38">
        <f>ROUND(I7,2)+(ROUND(I7,2)*J7)</f>
        <v>14802.510896</v>
      </c>
      <c r="L7" s="39">
        <f>ROUND(S7,2)</f>
        <v>14802.51</v>
      </c>
      <c r="M7" s="33"/>
      <c r="N7" s="33" t="s">
        <v>30</v>
      </c>
      <c r="O7" s="33" t="s">
        <v>31</v>
      </c>
      <c r="P7" s="33" t="s">
        <v>20</v>
      </c>
      <c r="Q7" s="33" t="s">
        <v>29</v>
      </c>
      <c r="R7" s="40">
        <v>1</v>
      </c>
      <c r="S7" s="41">
        <f>ROUND(K7,2)*R7</f>
        <v>14802.51</v>
      </c>
    </row>
    <row r="8" spans="1:19" ht="45" customHeight="1" x14ac:dyDescent="0.25">
      <c r="A8" s="42" t="s">
        <v>19</v>
      </c>
      <c r="B8" s="42" t="s">
        <v>43</v>
      </c>
      <c r="C8" s="42" t="s">
        <v>21</v>
      </c>
      <c r="D8" s="42" t="s">
        <v>21</v>
      </c>
      <c r="E8" s="42" t="s">
        <v>44</v>
      </c>
      <c r="F8" s="42" t="s">
        <v>21</v>
      </c>
      <c r="G8" s="42" t="s">
        <v>21</v>
      </c>
      <c r="H8" s="42" t="s">
        <v>21</v>
      </c>
      <c r="I8" s="42" t="s">
        <v>21</v>
      </c>
      <c r="J8" s="42" t="s">
        <v>21</v>
      </c>
      <c r="K8" s="42" t="s">
        <v>21</v>
      </c>
      <c r="L8" s="43">
        <f>ROUND(L9,2)</f>
        <v>103861.5</v>
      </c>
      <c r="M8" s="42" t="s">
        <v>21</v>
      </c>
      <c r="N8" s="42" t="s">
        <v>21</v>
      </c>
      <c r="O8" s="42" t="s">
        <v>21</v>
      </c>
      <c r="P8" s="42" t="s">
        <v>21</v>
      </c>
      <c r="Q8" s="42" t="s">
        <v>21</v>
      </c>
      <c r="R8" s="42" t="s">
        <v>21</v>
      </c>
      <c r="S8" s="42" t="s">
        <v>21</v>
      </c>
    </row>
    <row r="9" spans="1:19" ht="45" customHeight="1" x14ac:dyDescent="0.25">
      <c r="A9" s="8445" t="s">
        <v>23</v>
      </c>
      <c r="B9" s="8445" t="s">
        <v>45</v>
      </c>
      <c r="C9" s="8445" t="s">
        <v>46</v>
      </c>
      <c r="D9" s="8445" t="s">
        <v>47</v>
      </c>
      <c r="E9" s="8445" t="s">
        <v>44</v>
      </c>
      <c r="F9" s="8446">
        <f>R9+R10+R11+R12+R13+R14+R15+R16+R17+R18+R19+R20+R21+R22+R23+R24+R25+R26+R27+R28+R29+R30+R31+R32+R33</f>
        <v>1.0000000000000002</v>
      </c>
      <c r="G9" s="8445" t="s">
        <v>36</v>
      </c>
      <c r="H9" s="8447">
        <v>85426.51</v>
      </c>
      <c r="I9" s="8448">
        <v>85426.51</v>
      </c>
      <c r="J9" s="8449">
        <v>0.21579999999999999</v>
      </c>
      <c r="K9" s="8450">
        <f>ROUND(I9,2)+(ROUND(I9,2)*J9)</f>
        <v>103861.55085799999</v>
      </c>
      <c r="L9" s="8451">
        <f>ROUND(S9,2)+ROUND(S10,2)+ROUND(S11,2)+ROUND(S12,2)+ROUND(S13,2)+ROUND(S14,2)+ROUND(S15,2)+ROUND(S16,2)+ROUND(S17,2)+ROUND(S18,2)+ROUND(S19,2)+ROUND(S20,2)+ROUND(S21,2)+ROUND(S22,2)+ROUND(S23,2)+ROUND(S24,2)+ROUND(S25,2)+ROUND(S26,2)+ROUND(S27,2)+ROUND(S28,2)+ROUND(S29,2)+ROUND(S30,2)+ROUND(S31,2)+ROUND(S32,2)+ROUND(S33,2)</f>
        <v>103861.50000000006</v>
      </c>
      <c r="M9" s="8445"/>
      <c r="N9" s="8445" t="s">
        <v>43</v>
      </c>
      <c r="O9" s="8445" t="s">
        <v>44</v>
      </c>
      <c r="P9" s="44" t="s">
        <v>20</v>
      </c>
      <c r="Q9" s="44" t="s">
        <v>29</v>
      </c>
      <c r="R9" s="45">
        <v>0.04</v>
      </c>
      <c r="S9" s="46">
        <f>ROUND(K9,2)*R9</f>
        <v>4154.4620000000004</v>
      </c>
    </row>
    <row r="10" spans="1:19" ht="45" customHeight="1" x14ac:dyDescent="0.25">
      <c r="A10" s="7451"/>
      <c r="B10" s="7451"/>
      <c r="C10" s="7451"/>
      <c r="D10" s="7451"/>
      <c r="E10" s="7451"/>
      <c r="F10" s="7451"/>
      <c r="G10" s="7451"/>
      <c r="H10" s="7451"/>
      <c r="I10" s="7451"/>
      <c r="J10" s="7451"/>
      <c r="K10" s="7451"/>
      <c r="L10" s="7451"/>
      <c r="M10" s="7451"/>
      <c r="N10" s="7451"/>
      <c r="O10" s="7451"/>
      <c r="P10" s="44" t="s">
        <v>30</v>
      </c>
      <c r="Q10" s="44" t="s">
        <v>48</v>
      </c>
      <c r="R10" s="47">
        <v>0.04</v>
      </c>
      <c r="S10" s="48">
        <f>ROUND(K9,2)*R10</f>
        <v>4154.4620000000004</v>
      </c>
    </row>
    <row r="11" spans="1:19" ht="45" customHeight="1" x14ac:dyDescent="0.25">
      <c r="A11" s="7451"/>
      <c r="B11" s="7451"/>
      <c r="C11" s="7451"/>
      <c r="D11" s="7451"/>
      <c r="E11" s="7451"/>
      <c r="F11" s="7451"/>
      <c r="G11" s="7451"/>
      <c r="H11" s="7451"/>
      <c r="I11" s="7451"/>
      <c r="J11" s="7451"/>
      <c r="K11" s="7451"/>
      <c r="L11" s="7451"/>
      <c r="M11" s="7451"/>
      <c r="N11" s="7451"/>
      <c r="O11" s="7451"/>
      <c r="P11" s="44" t="s">
        <v>43</v>
      </c>
      <c r="Q11" s="44" t="s">
        <v>49</v>
      </c>
      <c r="R11" s="49">
        <v>0.04</v>
      </c>
      <c r="S11" s="50">
        <f>ROUND(K9,2)*R11</f>
        <v>4154.4620000000004</v>
      </c>
    </row>
    <row r="12" spans="1:19" ht="45" customHeight="1" x14ac:dyDescent="0.25">
      <c r="A12" s="7451"/>
      <c r="B12" s="7451"/>
      <c r="C12" s="7451"/>
      <c r="D12" s="7451"/>
      <c r="E12" s="7451"/>
      <c r="F12" s="7451"/>
      <c r="G12" s="7451"/>
      <c r="H12" s="7451"/>
      <c r="I12" s="7451"/>
      <c r="J12" s="7451"/>
      <c r="K12" s="7451"/>
      <c r="L12" s="7451"/>
      <c r="M12" s="7451"/>
      <c r="N12" s="7451"/>
      <c r="O12" s="7451"/>
      <c r="P12" s="44" t="s">
        <v>50</v>
      </c>
      <c r="Q12" s="44" t="s">
        <v>51</v>
      </c>
      <c r="R12" s="51">
        <v>0.04</v>
      </c>
      <c r="S12" s="52">
        <f>ROUND(K9,2)*R12</f>
        <v>4154.4620000000004</v>
      </c>
    </row>
    <row r="13" spans="1:19" ht="45" customHeight="1" x14ac:dyDescent="0.25">
      <c r="A13" s="7451"/>
      <c r="B13" s="7451"/>
      <c r="C13" s="7451"/>
      <c r="D13" s="7451"/>
      <c r="E13" s="7451"/>
      <c r="F13" s="7451"/>
      <c r="G13" s="7451"/>
      <c r="H13" s="7451"/>
      <c r="I13" s="7451"/>
      <c r="J13" s="7451"/>
      <c r="K13" s="7451"/>
      <c r="L13" s="7451"/>
      <c r="M13" s="7451"/>
      <c r="N13" s="7451"/>
      <c r="O13" s="7451"/>
      <c r="P13" s="44" t="s">
        <v>52</v>
      </c>
      <c r="Q13" s="44" t="s">
        <v>53</v>
      </c>
      <c r="R13" s="53">
        <v>0.04</v>
      </c>
      <c r="S13" s="54">
        <f>ROUND(K9,2)*R13</f>
        <v>4154.4620000000004</v>
      </c>
    </row>
    <row r="14" spans="1:19" ht="45" customHeight="1" x14ac:dyDescent="0.25">
      <c r="A14" s="7451"/>
      <c r="B14" s="7451"/>
      <c r="C14" s="7451"/>
      <c r="D14" s="7451"/>
      <c r="E14" s="7451"/>
      <c r="F14" s="7451"/>
      <c r="G14" s="7451"/>
      <c r="H14" s="7451"/>
      <c r="I14" s="7451"/>
      <c r="J14" s="7451"/>
      <c r="K14" s="7451"/>
      <c r="L14" s="7451"/>
      <c r="M14" s="7451"/>
      <c r="N14" s="7451"/>
      <c r="O14" s="7451"/>
      <c r="P14" s="44" t="s">
        <v>54</v>
      </c>
      <c r="Q14" s="44" t="s">
        <v>55</v>
      </c>
      <c r="R14" s="55">
        <v>0.04</v>
      </c>
      <c r="S14" s="56">
        <f>ROUND(K9,2)*R14</f>
        <v>4154.4620000000004</v>
      </c>
    </row>
    <row r="15" spans="1:19" ht="45" customHeight="1" x14ac:dyDescent="0.25">
      <c r="A15" s="7451"/>
      <c r="B15" s="7451"/>
      <c r="C15" s="7451"/>
      <c r="D15" s="7451"/>
      <c r="E15" s="7451"/>
      <c r="F15" s="7451"/>
      <c r="G15" s="7451"/>
      <c r="H15" s="7451"/>
      <c r="I15" s="7451"/>
      <c r="J15" s="7451"/>
      <c r="K15" s="7451"/>
      <c r="L15" s="7451"/>
      <c r="M15" s="7451"/>
      <c r="N15" s="7451"/>
      <c r="O15" s="7451"/>
      <c r="P15" s="44" t="s">
        <v>56</v>
      </c>
      <c r="Q15" s="44" t="s">
        <v>57</v>
      </c>
      <c r="R15" s="57">
        <v>0.04</v>
      </c>
      <c r="S15" s="58">
        <f>ROUND(K9,2)*R15</f>
        <v>4154.4620000000004</v>
      </c>
    </row>
    <row r="16" spans="1:19" ht="45" customHeight="1" x14ac:dyDescent="0.25">
      <c r="A16" s="7451"/>
      <c r="B16" s="7451"/>
      <c r="C16" s="7451"/>
      <c r="D16" s="7451"/>
      <c r="E16" s="7451"/>
      <c r="F16" s="7451"/>
      <c r="G16" s="7451"/>
      <c r="H16" s="7451"/>
      <c r="I16" s="7451"/>
      <c r="J16" s="7451"/>
      <c r="K16" s="7451"/>
      <c r="L16" s="7451"/>
      <c r="M16" s="7451"/>
      <c r="N16" s="7451"/>
      <c r="O16" s="7451"/>
      <c r="P16" s="44" t="s">
        <v>58</v>
      </c>
      <c r="Q16" s="44" t="s">
        <v>59</v>
      </c>
      <c r="R16" s="59">
        <v>0.04</v>
      </c>
      <c r="S16" s="60">
        <f>ROUND(K9,2)*R16</f>
        <v>4154.4620000000004</v>
      </c>
    </row>
    <row r="17" spans="1:19" ht="45" customHeight="1" x14ac:dyDescent="0.25">
      <c r="A17" s="7451"/>
      <c r="B17" s="7451"/>
      <c r="C17" s="7451"/>
      <c r="D17" s="7451"/>
      <c r="E17" s="7451"/>
      <c r="F17" s="7451"/>
      <c r="G17" s="7451"/>
      <c r="H17" s="7451"/>
      <c r="I17" s="7451"/>
      <c r="J17" s="7451"/>
      <c r="K17" s="7451"/>
      <c r="L17" s="7451"/>
      <c r="M17" s="7451"/>
      <c r="N17" s="7451"/>
      <c r="O17" s="7451"/>
      <c r="P17" s="44" t="s">
        <v>60</v>
      </c>
      <c r="Q17" s="44" t="s">
        <v>61</v>
      </c>
      <c r="R17" s="61">
        <v>0.04</v>
      </c>
      <c r="S17" s="62">
        <f>ROUND(K9,2)*R17</f>
        <v>4154.4620000000004</v>
      </c>
    </row>
    <row r="18" spans="1:19" ht="45" customHeight="1" x14ac:dyDescent="0.25">
      <c r="A18" s="7451"/>
      <c r="B18" s="7451"/>
      <c r="C18" s="7451"/>
      <c r="D18" s="7451"/>
      <c r="E18" s="7451"/>
      <c r="F18" s="7451"/>
      <c r="G18" s="7451"/>
      <c r="H18" s="7451"/>
      <c r="I18" s="7451"/>
      <c r="J18" s="7451"/>
      <c r="K18" s="7451"/>
      <c r="L18" s="7451"/>
      <c r="M18" s="7451"/>
      <c r="N18" s="7451"/>
      <c r="O18" s="7451"/>
      <c r="P18" s="44" t="s">
        <v>62</v>
      </c>
      <c r="Q18" s="44" t="s">
        <v>63</v>
      </c>
      <c r="R18" s="63">
        <v>0.04</v>
      </c>
      <c r="S18" s="64">
        <f>ROUND(K9,2)*R18</f>
        <v>4154.4620000000004</v>
      </c>
    </row>
    <row r="19" spans="1:19" ht="45" customHeight="1" x14ac:dyDescent="0.25">
      <c r="A19" s="7451"/>
      <c r="B19" s="7451"/>
      <c r="C19" s="7451"/>
      <c r="D19" s="7451"/>
      <c r="E19" s="7451"/>
      <c r="F19" s="7451"/>
      <c r="G19" s="7451"/>
      <c r="H19" s="7451"/>
      <c r="I19" s="7451"/>
      <c r="J19" s="7451"/>
      <c r="K19" s="7451"/>
      <c r="L19" s="7451"/>
      <c r="M19" s="7451"/>
      <c r="N19" s="7451"/>
      <c r="O19" s="7451"/>
      <c r="P19" s="44" t="s">
        <v>64</v>
      </c>
      <c r="Q19" s="44" t="s">
        <v>65</v>
      </c>
      <c r="R19" s="65">
        <v>0.04</v>
      </c>
      <c r="S19" s="66">
        <f>ROUND(K9,2)*R19</f>
        <v>4154.4620000000004</v>
      </c>
    </row>
    <row r="20" spans="1:19" ht="45" customHeight="1" x14ac:dyDescent="0.25">
      <c r="A20" s="7451"/>
      <c r="B20" s="7451"/>
      <c r="C20" s="7451"/>
      <c r="D20" s="7451"/>
      <c r="E20" s="7451"/>
      <c r="F20" s="7451"/>
      <c r="G20" s="7451"/>
      <c r="H20" s="7451"/>
      <c r="I20" s="7451"/>
      <c r="J20" s="7451"/>
      <c r="K20" s="7451"/>
      <c r="L20" s="7451"/>
      <c r="M20" s="7451"/>
      <c r="N20" s="7451"/>
      <c r="O20" s="7451"/>
      <c r="P20" s="44" t="s">
        <v>66</v>
      </c>
      <c r="Q20" s="44" t="s">
        <v>67</v>
      </c>
      <c r="R20" s="67">
        <v>0.04</v>
      </c>
      <c r="S20" s="68">
        <f>ROUND(K9,2)*R20</f>
        <v>4154.4620000000004</v>
      </c>
    </row>
    <row r="21" spans="1:19" ht="45" customHeight="1" x14ac:dyDescent="0.25">
      <c r="A21" s="7451"/>
      <c r="B21" s="7451"/>
      <c r="C21" s="7451"/>
      <c r="D21" s="7451"/>
      <c r="E21" s="7451"/>
      <c r="F21" s="7451"/>
      <c r="G21" s="7451"/>
      <c r="H21" s="7451"/>
      <c r="I21" s="7451"/>
      <c r="J21" s="7451"/>
      <c r="K21" s="7451"/>
      <c r="L21" s="7451"/>
      <c r="M21" s="7451"/>
      <c r="N21" s="7451"/>
      <c r="O21" s="7451"/>
      <c r="P21" s="44" t="s">
        <v>68</v>
      </c>
      <c r="Q21" s="44" t="s">
        <v>69</v>
      </c>
      <c r="R21" s="69">
        <v>0.04</v>
      </c>
      <c r="S21" s="70">
        <f>ROUND(K9,2)*R21</f>
        <v>4154.4620000000004</v>
      </c>
    </row>
    <row r="22" spans="1:19" ht="45" customHeight="1" x14ac:dyDescent="0.25">
      <c r="A22" s="7451"/>
      <c r="B22" s="7451"/>
      <c r="C22" s="7451"/>
      <c r="D22" s="7451"/>
      <c r="E22" s="7451"/>
      <c r="F22" s="7451"/>
      <c r="G22" s="7451"/>
      <c r="H22" s="7451"/>
      <c r="I22" s="7451"/>
      <c r="J22" s="7451"/>
      <c r="K22" s="7451"/>
      <c r="L22" s="7451"/>
      <c r="M22" s="7451"/>
      <c r="N22" s="7451"/>
      <c r="O22" s="7451"/>
      <c r="P22" s="44" t="s">
        <v>70</v>
      </c>
      <c r="Q22" s="44" t="s">
        <v>71</v>
      </c>
      <c r="R22" s="71">
        <v>0.04</v>
      </c>
      <c r="S22" s="72">
        <f>ROUND(K9,2)*R22</f>
        <v>4154.4620000000004</v>
      </c>
    </row>
    <row r="23" spans="1:19" ht="45" customHeight="1" x14ac:dyDescent="0.25">
      <c r="A23" s="7451"/>
      <c r="B23" s="7451"/>
      <c r="C23" s="7451"/>
      <c r="D23" s="7451"/>
      <c r="E23" s="7451"/>
      <c r="F23" s="7451"/>
      <c r="G23" s="7451"/>
      <c r="H23" s="7451"/>
      <c r="I23" s="7451"/>
      <c r="J23" s="7451"/>
      <c r="K23" s="7451"/>
      <c r="L23" s="7451"/>
      <c r="M23" s="7451"/>
      <c r="N23" s="7451"/>
      <c r="O23" s="7451"/>
      <c r="P23" s="44" t="s">
        <v>72</v>
      </c>
      <c r="Q23" s="44" t="s">
        <v>73</v>
      </c>
      <c r="R23" s="73">
        <v>0.04</v>
      </c>
      <c r="S23" s="74">
        <f>ROUND(K9,2)*R23</f>
        <v>4154.4620000000004</v>
      </c>
    </row>
    <row r="24" spans="1:19" ht="45" customHeight="1" x14ac:dyDescent="0.25">
      <c r="A24" s="7451"/>
      <c r="B24" s="7451"/>
      <c r="C24" s="7451"/>
      <c r="D24" s="7451"/>
      <c r="E24" s="7451"/>
      <c r="F24" s="7451"/>
      <c r="G24" s="7451"/>
      <c r="H24" s="7451"/>
      <c r="I24" s="7451"/>
      <c r="J24" s="7451"/>
      <c r="K24" s="7451"/>
      <c r="L24" s="7451"/>
      <c r="M24" s="7451"/>
      <c r="N24" s="7451"/>
      <c r="O24" s="7451"/>
      <c r="P24" s="44" t="s">
        <v>74</v>
      </c>
      <c r="Q24" s="44" t="s">
        <v>75</v>
      </c>
      <c r="R24" s="75">
        <v>0.04</v>
      </c>
      <c r="S24" s="76">
        <f>ROUND(K9,2)*R24</f>
        <v>4154.4620000000004</v>
      </c>
    </row>
    <row r="25" spans="1:19" ht="45" customHeight="1" x14ac:dyDescent="0.25">
      <c r="A25" s="7451"/>
      <c r="B25" s="7451"/>
      <c r="C25" s="7451"/>
      <c r="D25" s="7451"/>
      <c r="E25" s="7451"/>
      <c r="F25" s="7451"/>
      <c r="G25" s="7451"/>
      <c r="H25" s="7451"/>
      <c r="I25" s="7451"/>
      <c r="J25" s="7451"/>
      <c r="K25" s="7451"/>
      <c r="L25" s="7451"/>
      <c r="M25" s="7451"/>
      <c r="N25" s="7451"/>
      <c r="O25" s="7451"/>
      <c r="P25" s="44" t="s">
        <v>76</v>
      </c>
      <c r="Q25" s="44" t="s">
        <v>77</v>
      </c>
      <c r="R25" s="77">
        <v>0.04</v>
      </c>
      <c r="S25" s="78">
        <f>ROUND(K9,2)*R25</f>
        <v>4154.4620000000004</v>
      </c>
    </row>
    <row r="26" spans="1:19" ht="45" customHeight="1" x14ac:dyDescent="0.25">
      <c r="A26" s="7451"/>
      <c r="B26" s="7451"/>
      <c r="C26" s="7451"/>
      <c r="D26" s="7451"/>
      <c r="E26" s="7451"/>
      <c r="F26" s="7451"/>
      <c r="G26" s="7451"/>
      <c r="H26" s="7451"/>
      <c r="I26" s="7451"/>
      <c r="J26" s="7451"/>
      <c r="K26" s="7451"/>
      <c r="L26" s="7451"/>
      <c r="M26" s="7451"/>
      <c r="N26" s="7451"/>
      <c r="O26" s="7451"/>
      <c r="P26" s="44" t="s">
        <v>78</v>
      </c>
      <c r="Q26" s="44" t="s">
        <v>79</v>
      </c>
      <c r="R26" s="79">
        <v>0.04</v>
      </c>
      <c r="S26" s="80">
        <f>ROUND(K9,2)*R26</f>
        <v>4154.4620000000004</v>
      </c>
    </row>
    <row r="27" spans="1:19" ht="45" customHeight="1" x14ac:dyDescent="0.25">
      <c r="A27" s="7451"/>
      <c r="B27" s="7451"/>
      <c r="C27" s="7451"/>
      <c r="D27" s="7451"/>
      <c r="E27" s="7451"/>
      <c r="F27" s="7451"/>
      <c r="G27" s="7451"/>
      <c r="H27" s="7451"/>
      <c r="I27" s="7451"/>
      <c r="J27" s="7451"/>
      <c r="K27" s="7451"/>
      <c r="L27" s="7451"/>
      <c r="M27" s="7451"/>
      <c r="N27" s="7451"/>
      <c r="O27" s="7451"/>
      <c r="P27" s="44" t="s">
        <v>80</v>
      </c>
      <c r="Q27" s="44" t="s">
        <v>81</v>
      </c>
      <c r="R27" s="81">
        <v>0.04</v>
      </c>
      <c r="S27" s="82">
        <f>ROUND(K9,2)*R27</f>
        <v>4154.4620000000004</v>
      </c>
    </row>
    <row r="28" spans="1:19" ht="45" customHeight="1" x14ac:dyDescent="0.25">
      <c r="A28" s="7451"/>
      <c r="B28" s="7451"/>
      <c r="C28" s="7451"/>
      <c r="D28" s="7451"/>
      <c r="E28" s="7451"/>
      <c r="F28" s="7451"/>
      <c r="G28" s="7451"/>
      <c r="H28" s="7451"/>
      <c r="I28" s="7451"/>
      <c r="J28" s="7451"/>
      <c r="K28" s="7451"/>
      <c r="L28" s="7451"/>
      <c r="M28" s="7451"/>
      <c r="N28" s="7451"/>
      <c r="O28" s="7451"/>
      <c r="P28" s="44" t="s">
        <v>82</v>
      </c>
      <c r="Q28" s="44" t="s">
        <v>83</v>
      </c>
      <c r="R28" s="83">
        <v>0.04</v>
      </c>
      <c r="S28" s="84">
        <f>ROUND(K9,2)*R28</f>
        <v>4154.4620000000004</v>
      </c>
    </row>
    <row r="29" spans="1:19" ht="45" customHeight="1" x14ac:dyDescent="0.25">
      <c r="A29" s="7451"/>
      <c r="B29" s="7451"/>
      <c r="C29" s="7451"/>
      <c r="D29" s="7451"/>
      <c r="E29" s="7451"/>
      <c r="F29" s="7451"/>
      <c r="G29" s="7451"/>
      <c r="H29" s="7451"/>
      <c r="I29" s="7451"/>
      <c r="J29" s="7451"/>
      <c r="K29" s="7451"/>
      <c r="L29" s="7451"/>
      <c r="M29" s="7451"/>
      <c r="N29" s="7451"/>
      <c r="O29" s="7451"/>
      <c r="P29" s="44" t="s">
        <v>84</v>
      </c>
      <c r="Q29" s="44" t="s">
        <v>85</v>
      </c>
      <c r="R29" s="85">
        <v>0.04</v>
      </c>
      <c r="S29" s="86">
        <f>ROUND(K9,2)*R29</f>
        <v>4154.4620000000004</v>
      </c>
    </row>
    <row r="30" spans="1:19" ht="45" customHeight="1" x14ac:dyDescent="0.25">
      <c r="A30" s="7451"/>
      <c r="B30" s="7451"/>
      <c r="C30" s="7451"/>
      <c r="D30" s="7451"/>
      <c r="E30" s="7451"/>
      <c r="F30" s="7451"/>
      <c r="G30" s="7451"/>
      <c r="H30" s="7451"/>
      <c r="I30" s="7451"/>
      <c r="J30" s="7451"/>
      <c r="K30" s="7451"/>
      <c r="L30" s="7451"/>
      <c r="M30" s="7451"/>
      <c r="N30" s="7451"/>
      <c r="O30" s="7451"/>
      <c r="P30" s="44" t="s">
        <v>86</v>
      </c>
      <c r="Q30" s="44" t="s">
        <v>87</v>
      </c>
      <c r="R30" s="87">
        <v>0.04</v>
      </c>
      <c r="S30" s="88">
        <f>ROUND(K9,2)*R30</f>
        <v>4154.4620000000004</v>
      </c>
    </row>
    <row r="31" spans="1:19" ht="45" customHeight="1" x14ac:dyDescent="0.25">
      <c r="A31" s="7451"/>
      <c r="B31" s="7451"/>
      <c r="C31" s="7451"/>
      <c r="D31" s="7451"/>
      <c r="E31" s="7451"/>
      <c r="F31" s="7451"/>
      <c r="G31" s="7451"/>
      <c r="H31" s="7451"/>
      <c r="I31" s="7451"/>
      <c r="J31" s="7451"/>
      <c r="K31" s="7451"/>
      <c r="L31" s="7451"/>
      <c r="M31" s="7451"/>
      <c r="N31" s="7451"/>
      <c r="O31" s="7451"/>
      <c r="P31" s="44" t="s">
        <v>88</v>
      </c>
      <c r="Q31" s="44" t="s">
        <v>89</v>
      </c>
      <c r="R31" s="89">
        <v>0.04</v>
      </c>
      <c r="S31" s="90">
        <f>ROUND(K9,2)*R31</f>
        <v>4154.4620000000004</v>
      </c>
    </row>
    <row r="32" spans="1:19" ht="45" customHeight="1" x14ac:dyDescent="0.25">
      <c r="A32" s="7451"/>
      <c r="B32" s="7451"/>
      <c r="C32" s="7451"/>
      <c r="D32" s="7451"/>
      <c r="E32" s="7451"/>
      <c r="F32" s="7451"/>
      <c r="G32" s="7451"/>
      <c r="H32" s="7451"/>
      <c r="I32" s="7451"/>
      <c r="J32" s="7451"/>
      <c r="K32" s="7451"/>
      <c r="L32" s="7451"/>
      <c r="M32" s="7451"/>
      <c r="N32" s="7451"/>
      <c r="O32" s="7451"/>
      <c r="P32" s="44" t="s">
        <v>90</v>
      </c>
      <c r="Q32" s="44" t="s">
        <v>91</v>
      </c>
      <c r="R32" s="91">
        <v>0.04</v>
      </c>
      <c r="S32" s="92">
        <f>ROUND(K9,2)*R32</f>
        <v>4154.4620000000004</v>
      </c>
    </row>
    <row r="33" spans="1:19" ht="45" customHeight="1" x14ac:dyDescent="0.25">
      <c r="A33" s="7451"/>
      <c r="B33" s="7451"/>
      <c r="C33" s="7451"/>
      <c r="D33" s="7451"/>
      <c r="E33" s="7451"/>
      <c r="F33" s="7451"/>
      <c r="G33" s="7451"/>
      <c r="H33" s="7451"/>
      <c r="I33" s="7451"/>
      <c r="J33" s="7451"/>
      <c r="K33" s="7451"/>
      <c r="L33" s="7451"/>
      <c r="M33" s="7451"/>
      <c r="N33" s="7451"/>
      <c r="O33" s="7451"/>
      <c r="P33" s="44" t="s">
        <v>92</v>
      </c>
      <c r="Q33" s="44" t="s">
        <v>93</v>
      </c>
      <c r="R33" s="93">
        <v>0.04</v>
      </c>
      <c r="S33" s="94">
        <f>ROUND(K9,2)*R33</f>
        <v>4154.4620000000004</v>
      </c>
    </row>
    <row r="34" spans="1:19" ht="45" customHeight="1" x14ac:dyDescent="0.25">
      <c r="A34" s="95" t="s">
        <v>19</v>
      </c>
      <c r="B34" s="95" t="s">
        <v>50</v>
      </c>
      <c r="C34" s="95" t="s">
        <v>21</v>
      </c>
      <c r="D34" s="95" t="s">
        <v>21</v>
      </c>
      <c r="E34" s="95" t="s">
        <v>94</v>
      </c>
      <c r="F34" s="95" t="s">
        <v>21</v>
      </c>
      <c r="G34" s="95" t="s">
        <v>21</v>
      </c>
      <c r="H34" s="95" t="s">
        <v>21</v>
      </c>
      <c r="I34" s="95" t="s">
        <v>21</v>
      </c>
      <c r="J34" s="95" t="s">
        <v>21</v>
      </c>
      <c r="K34" s="95" t="s">
        <v>21</v>
      </c>
      <c r="L34" s="96">
        <f>ROUND(L35,2)</f>
        <v>1614.25</v>
      </c>
      <c r="M34" s="95" t="s">
        <v>21</v>
      </c>
      <c r="N34" s="95" t="s">
        <v>21</v>
      </c>
      <c r="O34" s="95" t="s">
        <v>21</v>
      </c>
      <c r="P34" s="95" t="s">
        <v>21</v>
      </c>
      <c r="Q34" s="95" t="s">
        <v>21</v>
      </c>
      <c r="R34" s="95" t="s">
        <v>21</v>
      </c>
      <c r="S34" s="95" t="s">
        <v>21</v>
      </c>
    </row>
    <row r="35" spans="1:19" ht="45" customHeight="1" x14ac:dyDescent="0.25">
      <c r="A35" s="8452" t="s">
        <v>23</v>
      </c>
      <c r="B35" s="8452" t="s">
        <v>95</v>
      </c>
      <c r="C35" s="8452" t="s">
        <v>25</v>
      </c>
      <c r="D35" s="8452" t="s">
        <v>96</v>
      </c>
      <c r="E35" s="8452" t="s">
        <v>97</v>
      </c>
      <c r="F35" s="8453">
        <f>R35+R36+R37+R38+R39+R40+R41+R42+R43+R44+R45+R46+R47+R48+R49+R50+R51+R52+R53+R54+R55+R56+R57+R58+R59</f>
        <v>1834.5000000000009</v>
      </c>
      <c r="G35" s="8452" t="s">
        <v>28</v>
      </c>
      <c r="H35" s="8454">
        <v>0.72</v>
      </c>
      <c r="I35" s="8455">
        <v>0.72</v>
      </c>
      <c r="J35" s="8456">
        <v>0.21579999999999999</v>
      </c>
      <c r="K35" s="8457">
        <f>ROUND(I35,2)+(ROUND(I35,2)*J35)</f>
        <v>0.87537599999999993</v>
      </c>
      <c r="L35" s="8458">
        <f>ROUND(S35,2)+ROUND(S36,2)+ROUND(S37,2)+ROUND(S38,2)+ROUND(S39,2)+ROUND(S40,2)+ROUND(S41,2)+ROUND(S42,2)+ROUND(S43,2)+ROUND(S44,2)+ROUND(S45,2)+ROUND(S46,2)+ROUND(S47,2)+ROUND(S48,2)+ROUND(S49,2)+ROUND(S50,2)+ROUND(S51,2)+ROUND(S52,2)+ROUND(S53,2)+ROUND(S54,2)+ROUND(S55,2)+ROUND(S56,2)+ROUND(S57,2)+ROUND(S58,2)+ROUND(S59,2)</f>
        <v>1614.2499999999989</v>
      </c>
      <c r="M35" s="8452"/>
      <c r="N35" s="8452" t="s">
        <v>50</v>
      </c>
      <c r="O35" s="8452" t="s">
        <v>94</v>
      </c>
      <c r="P35" s="97" t="s">
        <v>20</v>
      </c>
      <c r="Q35" s="97" t="s">
        <v>29</v>
      </c>
      <c r="R35" s="98">
        <v>73.38</v>
      </c>
      <c r="S35" s="99">
        <f>ROUND(K35,2)*R35</f>
        <v>64.574399999999997</v>
      </c>
    </row>
    <row r="36" spans="1:19" ht="45" customHeight="1" x14ac:dyDescent="0.25">
      <c r="A36" s="7451"/>
      <c r="B36" s="7451"/>
      <c r="C36" s="7451"/>
      <c r="D36" s="7451"/>
      <c r="E36" s="7451"/>
      <c r="F36" s="7451"/>
      <c r="G36" s="7451"/>
      <c r="H36" s="7451"/>
      <c r="I36" s="7451"/>
      <c r="J36" s="7451"/>
      <c r="K36" s="7451"/>
      <c r="L36" s="7451"/>
      <c r="M36" s="7451"/>
      <c r="N36" s="7451"/>
      <c r="O36" s="7451"/>
      <c r="P36" s="97" t="s">
        <v>30</v>
      </c>
      <c r="Q36" s="97" t="s">
        <v>48</v>
      </c>
      <c r="R36" s="100">
        <v>73.38</v>
      </c>
      <c r="S36" s="101">
        <f>ROUND(K35,2)*R36</f>
        <v>64.574399999999997</v>
      </c>
    </row>
    <row r="37" spans="1:19" ht="45" customHeight="1" x14ac:dyDescent="0.25">
      <c r="A37" s="7451"/>
      <c r="B37" s="7451"/>
      <c r="C37" s="7451"/>
      <c r="D37" s="7451"/>
      <c r="E37" s="7451"/>
      <c r="F37" s="7451"/>
      <c r="G37" s="7451"/>
      <c r="H37" s="7451"/>
      <c r="I37" s="7451"/>
      <c r="J37" s="7451"/>
      <c r="K37" s="7451"/>
      <c r="L37" s="7451"/>
      <c r="M37" s="7451"/>
      <c r="N37" s="7451"/>
      <c r="O37" s="7451"/>
      <c r="P37" s="97" t="s">
        <v>43</v>
      </c>
      <c r="Q37" s="97" t="s">
        <v>49</v>
      </c>
      <c r="R37" s="102">
        <v>73.38</v>
      </c>
      <c r="S37" s="103">
        <f>ROUND(K35,2)*R37</f>
        <v>64.574399999999997</v>
      </c>
    </row>
    <row r="38" spans="1:19" ht="45" customHeight="1" x14ac:dyDescent="0.25">
      <c r="A38" s="7451"/>
      <c r="B38" s="7451"/>
      <c r="C38" s="7451"/>
      <c r="D38" s="7451"/>
      <c r="E38" s="7451"/>
      <c r="F38" s="7451"/>
      <c r="G38" s="7451"/>
      <c r="H38" s="7451"/>
      <c r="I38" s="7451"/>
      <c r="J38" s="7451"/>
      <c r="K38" s="7451"/>
      <c r="L38" s="7451"/>
      <c r="M38" s="7451"/>
      <c r="N38" s="7451"/>
      <c r="O38" s="7451"/>
      <c r="P38" s="97" t="s">
        <v>50</v>
      </c>
      <c r="Q38" s="97" t="s">
        <v>51</v>
      </c>
      <c r="R38" s="104">
        <v>73.38</v>
      </c>
      <c r="S38" s="105">
        <f>ROUND(K35,2)*R38</f>
        <v>64.574399999999997</v>
      </c>
    </row>
    <row r="39" spans="1:19" ht="45" customHeight="1" x14ac:dyDescent="0.25">
      <c r="A39" s="7451"/>
      <c r="B39" s="7451"/>
      <c r="C39" s="7451"/>
      <c r="D39" s="7451"/>
      <c r="E39" s="7451"/>
      <c r="F39" s="7451"/>
      <c r="G39" s="7451"/>
      <c r="H39" s="7451"/>
      <c r="I39" s="7451"/>
      <c r="J39" s="7451"/>
      <c r="K39" s="7451"/>
      <c r="L39" s="7451"/>
      <c r="M39" s="7451"/>
      <c r="N39" s="7451"/>
      <c r="O39" s="7451"/>
      <c r="P39" s="97" t="s">
        <v>52</v>
      </c>
      <c r="Q39" s="97" t="s">
        <v>53</v>
      </c>
      <c r="R39" s="106">
        <v>73.38</v>
      </c>
      <c r="S39" s="107">
        <f>ROUND(K35,2)*R39</f>
        <v>64.574399999999997</v>
      </c>
    </row>
    <row r="40" spans="1:19" ht="45" customHeight="1" x14ac:dyDescent="0.25">
      <c r="A40" s="7451"/>
      <c r="B40" s="7451"/>
      <c r="C40" s="7451"/>
      <c r="D40" s="7451"/>
      <c r="E40" s="7451"/>
      <c r="F40" s="7451"/>
      <c r="G40" s="7451"/>
      <c r="H40" s="7451"/>
      <c r="I40" s="7451"/>
      <c r="J40" s="7451"/>
      <c r="K40" s="7451"/>
      <c r="L40" s="7451"/>
      <c r="M40" s="7451"/>
      <c r="N40" s="7451"/>
      <c r="O40" s="7451"/>
      <c r="P40" s="97" t="s">
        <v>54</v>
      </c>
      <c r="Q40" s="97" t="s">
        <v>55</v>
      </c>
      <c r="R40" s="108">
        <v>73.38</v>
      </c>
      <c r="S40" s="109">
        <f>ROUND(K35,2)*R40</f>
        <v>64.574399999999997</v>
      </c>
    </row>
    <row r="41" spans="1:19" ht="45" customHeight="1" x14ac:dyDescent="0.25">
      <c r="A41" s="7451"/>
      <c r="B41" s="7451"/>
      <c r="C41" s="7451"/>
      <c r="D41" s="7451"/>
      <c r="E41" s="7451"/>
      <c r="F41" s="7451"/>
      <c r="G41" s="7451"/>
      <c r="H41" s="7451"/>
      <c r="I41" s="7451"/>
      <c r="J41" s="7451"/>
      <c r="K41" s="7451"/>
      <c r="L41" s="7451"/>
      <c r="M41" s="7451"/>
      <c r="N41" s="7451"/>
      <c r="O41" s="7451"/>
      <c r="P41" s="97" t="s">
        <v>56</v>
      </c>
      <c r="Q41" s="97" t="s">
        <v>57</v>
      </c>
      <c r="R41" s="110">
        <v>73.38</v>
      </c>
      <c r="S41" s="111">
        <f>ROUND(K35,2)*R41</f>
        <v>64.574399999999997</v>
      </c>
    </row>
    <row r="42" spans="1:19" ht="45" customHeight="1" x14ac:dyDescent="0.25">
      <c r="A42" s="7451"/>
      <c r="B42" s="7451"/>
      <c r="C42" s="7451"/>
      <c r="D42" s="7451"/>
      <c r="E42" s="7451"/>
      <c r="F42" s="7451"/>
      <c r="G42" s="7451"/>
      <c r="H42" s="7451"/>
      <c r="I42" s="7451"/>
      <c r="J42" s="7451"/>
      <c r="K42" s="7451"/>
      <c r="L42" s="7451"/>
      <c r="M42" s="7451"/>
      <c r="N42" s="7451"/>
      <c r="O42" s="7451"/>
      <c r="P42" s="97" t="s">
        <v>58</v>
      </c>
      <c r="Q42" s="97" t="s">
        <v>59</v>
      </c>
      <c r="R42" s="112">
        <v>73.38</v>
      </c>
      <c r="S42" s="113">
        <f>ROUND(K35,2)*R42</f>
        <v>64.574399999999997</v>
      </c>
    </row>
    <row r="43" spans="1:19" ht="45" customHeight="1" x14ac:dyDescent="0.25">
      <c r="A43" s="7451"/>
      <c r="B43" s="7451"/>
      <c r="C43" s="7451"/>
      <c r="D43" s="7451"/>
      <c r="E43" s="7451"/>
      <c r="F43" s="7451"/>
      <c r="G43" s="7451"/>
      <c r="H43" s="7451"/>
      <c r="I43" s="7451"/>
      <c r="J43" s="7451"/>
      <c r="K43" s="7451"/>
      <c r="L43" s="7451"/>
      <c r="M43" s="7451"/>
      <c r="N43" s="7451"/>
      <c r="O43" s="7451"/>
      <c r="P43" s="97" t="s">
        <v>60</v>
      </c>
      <c r="Q43" s="97" t="s">
        <v>61</v>
      </c>
      <c r="R43" s="114">
        <v>73.38</v>
      </c>
      <c r="S43" s="115">
        <f>ROUND(K35,2)*R43</f>
        <v>64.574399999999997</v>
      </c>
    </row>
    <row r="44" spans="1:19" ht="45" customHeight="1" x14ac:dyDescent="0.25">
      <c r="A44" s="7451"/>
      <c r="B44" s="7451"/>
      <c r="C44" s="7451"/>
      <c r="D44" s="7451"/>
      <c r="E44" s="7451"/>
      <c r="F44" s="7451"/>
      <c r="G44" s="7451"/>
      <c r="H44" s="7451"/>
      <c r="I44" s="7451"/>
      <c r="J44" s="7451"/>
      <c r="K44" s="7451"/>
      <c r="L44" s="7451"/>
      <c r="M44" s="7451"/>
      <c r="N44" s="7451"/>
      <c r="O44" s="7451"/>
      <c r="P44" s="97" t="s">
        <v>62</v>
      </c>
      <c r="Q44" s="97" t="s">
        <v>63</v>
      </c>
      <c r="R44" s="116">
        <v>73.38</v>
      </c>
      <c r="S44" s="117">
        <f>ROUND(K35,2)*R44</f>
        <v>64.574399999999997</v>
      </c>
    </row>
    <row r="45" spans="1:19" ht="45" customHeight="1" x14ac:dyDescent="0.25">
      <c r="A45" s="7451"/>
      <c r="B45" s="7451"/>
      <c r="C45" s="7451"/>
      <c r="D45" s="7451"/>
      <c r="E45" s="7451"/>
      <c r="F45" s="7451"/>
      <c r="G45" s="7451"/>
      <c r="H45" s="7451"/>
      <c r="I45" s="7451"/>
      <c r="J45" s="7451"/>
      <c r="K45" s="7451"/>
      <c r="L45" s="7451"/>
      <c r="M45" s="7451"/>
      <c r="N45" s="7451"/>
      <c r="O45" s="7451"/>
      <c r="P45" s="97" t="s">
        <v>64</v>
      </c>
      <c r="Q45" s="97" t="s">
        <v>65</v>
      </c>
      <c r="R45" s="118">
        <v>73.38</v>
      </c>
      <c r="S45" s="119">
        <f>ROUND(K35,2)*R45</f>
        <v>64.574399999999997</v>
      </c>
    </row>
    <row r="46" spans="1:19" ht="45" customHeight="1" x14ac:dyDescent="0.25">
      <c r="A46" s="7451"/>
      <c r="B46" s="7451"/>
      <c r="C46" s="7451"/>
      <c r="D46" s="7451"/>
      <c r="E46" s="7451"/>
      <c r="F46" s="7451"/>
      <c r="G46" s="7451"/>
      <c r="H46" s="7451"/>
      <c r="I46" s="7451"/>
      <c r="J46" s="7451"/>
      <c r="K46" s="7451"/>
      <c r="L46" s="7451"/>
      <c r="M46" s="7451"/>
      <c r="N46" s="7451"/>
      <c r="O46" s="7451"/>
      <c r="P46" s="97" t="s">
        <v>66</v>
      </c>
      <c r="Q46" s="97" t="s">
        <v>67</v>
      </c>
      <c r="R46" s="120">
        <v>73.38</v>
      </c>
      <c r="S46" s="121">
        <f>ROUND(K35,2)*R46</f>
        <v>64.574399999999997</v>
      </c>
    </row>
    <row r="47" spans="1:19" ht="45" customHeight="1" x14ac:dyDescent="0.25">
      <c r="A47" s="7451"/>
      <c r="B47" s="7451"/>
      <c r="C47" s="7451"/>
      <c r="D47" s="7451"/>
      <c r="E47" s="7451"/>
      <c r="F47" s="7451"/>
      <c r="G47" s="7451"/>
      <c r="H47" s="7451"/>
      <c r="I47" s="7451"/>
      <c r="J47" s="7451"/>
      <c r="K47" s="7451"/>
      <c r="L47" s="7451"/>
      <c r="M47" s="7451"/>
      <c r="N47" s="7451"/>
      <c r="O47" s="7451"/>
      <c r="P47" s="97" t="s">
        <v>68</v>
      </c>
      <c r="Q47" s="97" t="s">
        <v>69</v>
      </c>
      <c r="R47" s="122">
        <v>73.38</v>
      </c>
      <c r="S47" s="123">
        <f>ROUND(K35,2)*R47</f>
        <v>64.574399999999997</v>
      </c>
    </row>
    <row r="48" spans="1:19" ht="45" customHeight="1" x14ac:dyDescent="0.25">
      <c r="A48" s="7451"/>
      <c r="B48" s="7451"/>
      <c r="C48" s="7451"/>
      <c r="D48" s="7451"/>
      <c r="E48" s="7451"/>
      <c r="F48" s="7451"/>
      <c r="G48" s="7451"/>
      <c r="H48" s="7451"/>
      <c r="I48" s="7451"/>
      <c r="J48" s="7451"/>
      <c r="K48" s="7451"/>
      <c r="L48" s="7451"/>
      <c r="M48" s="7451"/>
      <c r="N48" s="7451"/>
      <c r="O48" s="7451"/>
      <c r="P48" s="97" t="s">
        <v>70</v>
      </c>
      <c r="Q48" s="97" t="s">
        <v>71</v>
      </c>
      <c r="R48" s="124">
        <v>73.38</v>
      </c>
      <c r="S48" s="125">
        <f>ROUND(K35,2)*R48</f>
        <v>64.574399999999997</v>
      </c>
    </row>
    <row r="49" spans="1:19" ht="45" customHeight="1" x14ac:dyDescent="0.25">
      <c r="A49" s="7451"/>
      <c r="B49" s="7451"/>
      <c r="C49" s="7451"/>
      <c r="D49" s="7451"/>
      <c r="E49" s="7451"/>
      <c r="F49" s="7451"/>
      <c r="G49" s="7451"/>
      <c r="H49" s="7451"/>
      <c r="I49" s="7451"/>
      <c r="J49" s="7451"/>
      <c r="K49" s="7451"/>
      <c r="L49" s="7451"/>
      <c r="M49" s="7451"/>
      <c r="N49" s="7451"/>
      <c r="O49" s="7451"/>
      <c r="P49" s="97" t="s">
        <v>72</v>
      </c>
      <c r="Q49" s="97" t="s">
        <v>73</v>
      </c>
      <c r="R49" s="126">
        <v>73.38</v>
      </c>
      <c r="S49" s="127">
        <f>ROUND(K35,2)*R49</f>
        <v>64.574399999999997</v>
      </c>
    </row>
    <row r="50" spans="1:19" ht="45" customHeight="1" x14ac:dyDescent="0.25">
      <c r="A50" s="7451"/>
      <c r="B50" s="7451"/>
      <c r="C50" s="7451"/>
      <c r="D50" s="7451"/>
      <c r="E50" s="7451"/>
      <c r="F50" s="7451"/>
      <c r="G50" s="7451"/>
      <c r="H50" s="7451"/>
      <c r="I50" s="7451"/>
      <c r="J50" s="7451"/>
      <c r="K50" s="7451"/>
      <c r="L50" s="7451"/>
      <c r="M50" s="7451"/>
      <c r="N50" s="7451"/>
      <c r="O50" s="7451"/>
      <c r="P50" s="97" t="s">
        <v>74</v>
      </c>
      <c r="Q50" s="97" t="s">
        <v>75</v>
      </c>
      <c r="R50" s="128">
        <v>73.38</v>
      </c>
      <c r="S50" s="129">
        <f>ROUND(K35,2)*R50</f>
        <v>64.574399999999997</v>
      </c>
    </row>
    <row r="51" spans="1:19" ht="45" customHeight="1" x14ac:dyDescent="0.25">
      <c r="A51" s="7451"/>
      <c r="B51" s="7451"/>
      <c r="C51" s="7451"/>
      <c r="D51" s="7451"/>
      <c r="E51" s="7451"/>
      <c r="F51" s="7451"/>
      <c r="G51" s="7451"/>
      <c r="H51" s="7451"/>
      <c r="I51" s="7451"/>
      <c r="J51" s="7451"/>
      <c r="K51" s="7451"/>
      <c r="L51" s="7451"/>
      <c r="M51" s="7451"/>
      <c r="N51" s="7451"/>
      <c r="O51" s="7451"/>
      <c r="P51" s="97" t="s">
        <v>76</v>
      </c>
      <c r="Q51" s="97" t="s">
        <v>77</v>
      </c>
      <c r="R51" s="130">
        <v>73.38</v>
      </c>
      <c r="S51" s="131">
        <f>ROUND(K35,2)*R51</f>
        <v>64.574399999999997</v>
      </c>
    </row>
    <row r="52" spans="1:19" ht="45" customHeight="1" x14ac:dyDescent="0.25">
      <c r="A52" s="7451"/>
      <c r="B52" s="7451"/>
      <c r="C52" s="7451"/>
      <c r="D52" s="7451"/>
      <c r="E52" s="7451"/>
      <c r="F52" s="7451"/>
      <c r="G52" s="7451"/>
      <c r="H52" s="7451"/>
      <c r="I52" s="7451"/>
      <c r="J52" s="7451"/>
      <c r="K52" s="7451"/>
      <c r="L52" s="7451"/>
      <c r="M52" s="7451"/>
      <c r="N52" s="7451"/>
      <c r="O52" s="7451"/>
      <c r="P52" s="97" t="s">
        <v>78</v>
      </c>
      <c r="Q52" s="97" t="s">
        <v>79</v>
      </c>
      <c r="R52" s="132">
        <v>73.38</v>
      </c>
      <c r="S52" s="133">
        <f>ROUND(K35,2)*R52</f>
        <v>64.574399999999997</v>
      </c>
    </row>
    <row r="53" spans="1:19" ht="45" customHeight="1" x14ac:dyDescent="0.25">
      <c r="A53" s="7451"/>
      <c r="B53" s="7451"/>
      <c r="C53" s="7451"/>
      <c r="D53" s="7451"/>
      <c r="E53" s="7451"/>
      <c r="F53" s="7451"/>
      <c r="G53" s="7451"/>
      <c r="H53" s="7451"/>
      <c r="I53" s="7451"/>
      <c r="J53" s="7451"/>
      <c r="K53" s="7451"/>
      <c r="L53" s="7451"/>
      <c r="M53" s="7451"/>
      <c r="N53" s="7451"/>
      <c r="O53" s="7451"/>
      <c r="P53" s="97" t="s">
        <v>80</v>
      </c>
      <c r="Q53" s="97" t="s">
        <v>81</v>
      </c>
      <c r="R53" s="134">
        <v>73.38</v>
      </c>
      <c r="S53" s="135">
        <f>ROUND(K35,2)*R53</f>
        <v>64.574399999999997</v>
      </c>
    </row>
    <row r="54" spans="1:19" ht="45" customHeight="1" x14ac:dyDescent="0.25">
      <c r="A54" s="7451"/>
      <c r="B54" s="7451"/>
      <c r="C54" s="7451"/>
      <c r="D54" s="7451"/>
      <c r="E54" s="7451"/>
      <c r="F54" s="7451"/>
      <c r="G54" s="7451"/>
      <c r="H54" s="7451"/>
      <c r="I54" s="7451"/>
      <c r="J54" s="7451"/>
      <c r="K54" s="7451"/>
      <c r="L54" s="7451"/>
      <c r="M54" s="7451"/>
      <c r="N54" s="7451"/>
      <c r="O54" s="7451"/>
      <c r="P54" s="97" t="s">
        <v>82</v>
      </c>
      <c r="Q54" s="97" t="s">
        <v>83</v>
      </c>
      <c r="R54" s="136">
        <v>73.38</v>
      </c>
      <c r="S54" s="137">
        <f>ROUND(K35,2)*R54</f>
        <v>64.574399999999997</v>
      </c>
    </row>
    <row r="55" spans="1:19" ht="45" customHeight="1" x14ac:dyDescent="0.25">
      <c r="A55" s="7451"/>
      <c r="B55" s="7451"/>
      <c r="C55" s="7451"/>
      <c r="D55" s="7451"/>
      <c r="E55" s="7451"/>
      <c r="F55" s="7451"/>
      <c r="G55" s="7451"/>
      <c r="H55" s="7451"/>
      <c r="I55" s="7451"/>
      <c r="J55" s="7451"/>
      <c r="K55" s="7451"/>
      <c r="L55" s="7451"/>
      <c r="M55" s="7451"/>
      <c r="N55" s="7451"/>
      <c r="O55" s="7451"/>
      <c r="P55" s="97" t="s">
        <v>84</v>
      </c>
      <c r="Q55" s="97" t="s">
        <v>85</v>
      </c>
      <c r="R55" s="138">
        <v>73.38</v>
      </c>
      <c r="S55" s="139">
        <f>ROUND(K35,2)*R55</f>
        <v>64.574399999999997</v>
      </c>
    </row>
    <row r="56" spans="1:19" ht="45" customHeight="1" x14ac:dyDescent="0.25">
      <c r="A56" s="7451"/>
      <c r="B56" s="7451"/>
      <c r="C56" s="7451"/>
      <c r="D56" s="7451"/>
      <c r="E56" s="7451"/>
      <c r="F56" s="7451"/>
      <c r="G56" s="7451"/>
      <c r="H56" s="7451"/>
      <c r="I56" s="7451"/>
      <c r="J56" s="7451"/>
      <c r="K56" s="7451"/>
      <c r="L56" s="7451"/>
      <c r="M56" s="7451"/>
      <c r="N56" s="7451"/>
      <c r="O56" s="7451"/>
      <c r="P56" s="97" t="s">
        <v>86</v>
      </c>
      <c r="Q56" s="97" t="s">
        <v>87</v>
      </c>
      <c r="R56" s="140">
        <v>73.38</v>
      </c>
      <c r="S56" s="141">
        <f>ROUND(K35,2)*R56</f>
        <v>64.574399999999997</v>
      </c>
    </row>
    <row r="57" spans="1:19" ht="45" customHeight="1" x14ac:dyDescent="0.25">
      <c r="A57" s="7451"/>
      <c r="B57" s="7451"/>
      <c r="C57" s="7451"/>
      <c r="D57" s="7451"/>
      <c r="E57" s="7451"/>
      <c r="F57" s="7451"/>
      <c r="G57" s="7451"/>
      <c r="H57" s="7451"/>
      <c r="I57" s="7451"/>
      <c r="J57" s="7451"/>
      <c r="K57" s="7451"/>
      <c r="L57" s="7451"/>
      <c r="M57" s="7451"/>
      <c r="N57" s="7451"/>
      <c r="O57" s="7451"/>
      <c r="P57" s="97" t="s">
        <v>88</v>
      </c>
      <c r="Q57" s="97" t="s">
        <v>89</v>
      </c>
      <c r="R57" s="142">
        <v>73.38</v>
      </c>
      <c r="S57" s="143">
        <f>ROUND(K35,2)*R57</f>
        <v>64.574399999999997</v>
      </c>
    </row>
    <row r="58" spans="1:19" ht="45" customHeight="1" x14ac:dyDescent="0.25">
      <c r="A58" s="7451"/>
      <c r="B58" s="7451"/>
      <c r="C58" s="7451"/>
      <c r="D58" s="7451"/>
      <c r="E58" s="7451"/>
      <c r="F58" s="7451"/>
      <c r="G58" s="7451"/>
      <c r="H58" s="7451"/>
      <c r="I58" s="7451"/>
      <c r="J58" s="7451"/>
      <c r="K58" s="7451"/>
      <c r="L58" s="7451"/>
      <c r="M58" s="7451"/>
      <c r="N58" s="7451"/>
      <c r="O58" s="7451"/>
      <c r="P58" s="97" t="s">
        <v>90</v>
      </c>
      <c r="Q58" s="97" t="s">
        <v>91</v>
      </c>
      <c r="R58" s="144">
        <v>73.38</v>
      </c>
      <c r="S58" s="145">
        <f>ROUND(K35,2)*R58</f>
        <v>64.574399999999997</v>
      </c>
    </row>
    <row r="59" spans="1:19" ht="45" customHeight="1" x14ac:dyDescent="0.25">
      <c r="A59" s="7451"/>
      <c r="B59" s="7451"/>
      <c r="C59" s="7451"/>
      <c r="D59" s="7451"/>
      <c r="E59" s="7451"/>
      <c r="F59" s="7451"/>
      <c r="G59" s="7451"/>
      <c r="H59" s="7451"/>
      <c r="I59" s="7451"/>
      <c r="J59" s="7451"/>
      <c r="K59" s="7451"/>
      <c r="L59" s="7451"/>
      <c r="M59" s="7451"/>
      <c r="N59" s="7451"/>
      <c r="O59" s="7451"/>
      <c r="P59" s="97" t="s">
        <v>92</v>
      </c>
      <c r="Q59" s="97" t="s">
        <v>93</v>
      </c>
      <c r="R59" s="146">
        <v>73.38</v>
      </c>
      <c r="S59" s="147">
        <f>ROUND(K35,2)*R59</f>
        <v>64.574399999999997</v>
      </c>
    </row>
    <row r="60" spans="1:19" ht="45" customHeight="1" x14ac:dyDescent="0.25">
      <c r="A60" s="148" t="s">
        <v>19</v>
      </c>
      <c r="B60" s="148" t="s">
        <v>52</v>
      </c>
      <c r="C60" s="148" t="s">
        <v>21</v>
      </c>
      <c r="D60" s="148" t="s">
        <v>21</v>
      </c>
      <c r="E60" s="148" t="s">
        <v>98</v>
      </c>
      <c r="F60" s="148" t="s">
        <v>21</v>
      </c>
      <c r="G60" s="148" t="s">
        <v>21</v>
      </c>
      <c r="H60" s="148" t="s">
        <v>21</v>
      </c>
      <c r="I60" s="148" t="s">
        <v>21</v>
      </c>
      <c r="J60" s="148" t="s">
        <v>21</v>
      </c>
      <c r="K60" s="148" t="s">
        <v>21</v>
      </c>
      <c r="L60" s="149">
        <f>ROUND(L61,2)</f>
        <v>85139</v>
      </c>
      <c r="M60" s="148" t="s">
        <v>21</v>
      </c>
      <c r="N60" s="148" t="s">
        <v>21</v>
      </c>
      <c r="O60" s="148" t="s">
        <v>21</v>
      </c>
      <c r="P60" s="148" t="s">
        <v>21</v>
      </c>
      <c r="Q60" s="148" t="s">
        <v>21</v>
      </c>
      <c r="R60" s="148" t="s">
        <v>21</v>
      </c>
      <c r="S60" s="148" t="s">
        <v>21</v>
      </c>
    </row>
    <row r="61" spans="1:19" ht="45" customHeight="1" x14ac:dyDescent="0.25">
      <c r="A61" s="8431" t="s">
        <v>23</v>
      </c>
      <c r="B61" s="8431" t="s">
        <v>99</v>
      </c>
      <c r="C61" s="8431" t="s">
        <v>25</v>
      </c>
      <c r="D61" s="8431" t="s">
        <v>100</v>
      </c>
      <c r="E61" s="8431" t="s">
        <v>101</v>
      </c>
      <c r="F61" s="8432">
        <f>R61+R62+R63+R64+R65+R66+R67+R68+R69+R70+R71+R72+R73+R74+R75+R76+R77+R78+R79+R80+R81+R82+R83+R84+R85</f>
        <v>950</v>
      </c>
      <c r="G61" s="8431" t="s">
        <v>102</v>
      </c>
      <c r="H61" s="8433">
        <v>73.709999999999994</v>
      </c>
      <c r="I61" s="8434">
        <v>73.709999999999994</v>
      </c>
      <c r="J61" s="8435">
        <v>0.21579999999999999</v>
      </c>
      <c r="K61" s="8436">
        <f>ROUND(I61,2)+(ROUND(I61,2)*J61)</f>
        <v>89.616617999999988</v>
      </c>
      <c r="L61" s="8437">
        <f>ROUND(S61,2)+ROUND(S62,2)+ROUND(S63,2)+ROUND(S64,2)+ROUND(S65,2)+ROUND(S66,2)+ROUND(S67,2)+ROUND(S68,2)+ROUND(S69,2)+ROUND(S70,2)+ROUND(S71,2)+ROUND(S72,2)+ROUND(S73,2)+ROUND(S74,2)+ROUND(S75,2)+ROUND(S76,2)+ROUND(S77,2)+ROUND(S78,2)+ROUND(S79,2)+ROUND(S80,2)+ROUND(S81,2)+ROUND(S82,2)+ROUND(S83,2)+ROUND(S84,2)+ROUND(S85,2)</f>
        <v>85138.999999999971</v>
      </c>
      <c r="M61" s="8431"/>
      <c r="N61" s="8431" t="s">
        <v>52</v>
      </c>
      <c r="O61" s="8431" t="s">
        <v>98</v>
      </c>
      <c r="P61" s="150" t="s">
        <v>20</v>
      </c>
      <c r="Q61" s="150" t="s">
        <v>29</v>
      </c>
      <c r="R61" s="151">
        <v>38</v>
      </c>
      <c r="S61" s="152">
        <f>ROUND(K61,2)*R61</f>
        <v>3405.5600000000004</v>
      </c>
    </row>
    <row r="62" spans="1:19" ht="45" customHeight="1" x14ac:dyDescent="0.25">
      <c r="A62" s="7451"/>
      <c r="B62" s="7451"/>
      <c r="C62" s="7451"/>
      <c r="D62" s="7451"/>
      <c r="E62" s="7451"/>
      <c r="F62" s="7451"/>
      <c r="G62" s="7451"/>
      <c r="H62" s="7451"/>
      <c r="I62" s="7451"/>
      <c r="J62" s="7451"/>
      <c r="K62" s="7451"/>
      <c r="L62" s="7451"/>
      <c r="M62" s="7451"/>
      <c r="N62" s="7451"/>
      <c r="O62" s="7451"/>
      <c r="P62" s="150" t="s">
        <v>30</v>
      </c>
      <c r="Q62" s="150" t="s">
        <v>48</v>
      </c>
      <c r="R62" s="153">
        <v>38</v>
      </c>
      <c r="S62" s="154">
        <f>ROUND(K61,2)*R62</f>
        <v>3405.5600000000004</v>
      </c>
    </row>
    <row r="63" spans="1:19" ht="45" customHeight="1" x14ac:dyDescent="0.25">
      <c r="A63" s="7451"/>
      <c r="B63" s="7451"/>
      <c r="C63" s="7451"/>
      <c r="D63" s="7451"/>
      <c r="E63" s="7451"/>
      <c r="F63" s="7451"/>
      <c r="G63" s="7451"/>
      <c r="H63" s="7451"/>
      <c r="I63" s="7451"/>
      <c r="J63" s="7451"/>
      <c r="K63" s="7451"/>
      <c r="L63" s="7451"/>
      <c r="M63" s="7451"/>
      <c r="N63" s="7451"/>
      <c r="O63" s="7451"/>
      <c r="P63" s="150" t="s">
        <v>43</v>
      </c>
      <c r="Q63" s="150" t="s">
        <v>49</v>
      </c>
      <c r="R63" s="155">
        <v>38</v>
      </c>
      <c r="S63" s="156">
        <f>ROUND(K61,2)*R63</f>
        <v>3405.5600000000004</v>
      </c>
    </row>
    <row r="64" spans="1:19" ht="45" customHeight="1" x14ac:dyDescent="0.25">
      <c r="A64" s="7451"/>
      <c r="B64" s="7451"/>
      <c r="C64" s="7451"/>
      <c r="D64" s="7451"/>
      <c r="E64" s="7451"/>
      <c r="F64" s="7451"/>
      <c r="G64" s="7451"/>
      <c r="H64" s="7451"/>
      <c r="I64" s="7451"/>
      <c r="J64" s="7451"/>
      <c r="K64" s="7451"/>
      <c r="L64" s="7451"/>
      <c r="M64" s="7451"/>
      <c r="N64" s="7451"/>
      <c r="O64" s="7451"/>
      <c r="P64" s="150" t="s">
        <v>50</v>
      </c>
      <c r="Q64" s="150" t="s">
        <v>51</v>
      </c>
      <c r="R64" s="157">
        <v>38</v>
      </c>
      <c r="S64" s="158">
        <f>ROUND(K61,2)*R64</f>
        <v>3405.5600000000004</v>
      </c>
    </row>
    <row r="65" spans="1:19" ht="45" customHeight="1" x14ac:dyDescent="0.25">
      <c r="A65" s="7451"/>
      <c r="B65" s="7451"/>
      <c r="C65" s="7451"/>
      <c r="D65" s="7451"/>
      <c r="E65" s="7451"/>
      <c r="F65" s="7451"/>
      <c r="G65" s="7451"/>
      <c r="H65" s="7451"/>
      <c r="I65" s="7451"/>
      <c r="J65" s="7451"/>
      <c r="K65" s="7451"/>
      <c r="L65" s="7451"/>
      <c r="M65" s="7451"/>
      <c r="N65" s="7451"/>
      <c r="O65" s="7451"/>
      <c r="P65" s="150" t="s">
        <v>52</v>
      </c>
      <c r="Q65" s="150" t="s">
        <v>53</v>
      </c>
      <c r="R65" s="159">
        <v>38</v>
      </c>
      <c r="S65" s="160">
        <f>ROUND(K61,2)*R65</f>
        <v>3405.5600000000004</v>
      </c>
    </row>
    <row r="66" spans="1:19" ht="45" customHeight="1" x14ac:dyDescent="0.25">
      <c r="A66" s="7451"/>
      <c r="B66" s="7451"/>
      <c r="C66" s="7451"/>
      <c r="D66" s="7451"/>
      <c r="E66" s="7451"/>
      <c r="F66" s="7451"/>
      <c r="G66" s="7451"/>
      <c r="H66" s="7451"/>
      <c r="I66" s="7451"/>
      <c r="J66" s="7451"/>
      <c r="K66" s="7451"/>
      <c r="L66" s="7451"/>
      <c r="M66" s="7451"/>
      <c r="N66" s="7451"/>
      <c r="O66" s="7451"/>
      <c r="P66" s="150" t="s">
        <v>54</v>
      </c>
      <c r="Q66" s="150" t="s">
        <v>55</v>
      </c>
      <c r="R66" s="161">
        <v>38</v>
      </c>
      <c r="S66" s="162">
        <f>ROUND(K61,2)*R66</f>
        <v>3405.5600000000004</v>
      </c>
    </row>
    <row r="67" spans="1:19" ht="45" customHeight="1" x14ac:dyDescent="0.25">
      <c r="A67" s="7451"/>
      <c r="B67" s="7451"/>
      <c r="C67" s="7451"/>
      <c r="D67" s="7451"/>
      <c r="E67" s="7451"/>
      <c r="F67" s="7451"/>
      <c r="G67" s="7451"/>
      <c r="H67" s="7451"/>
      <c r="I67" s="7451"/>
      <c r="J67" s="7451"/>
      <c r="K67" s="7451"/>
      <c r="L67" s="7451"/>
      <c r="M67" s="7451"/>
      <c r="N67" s="7451"/>
      <c r="O67" s="7451"/>
      <c r="P67" s="150" t="s">
        <v>56</v>
      </c>
      <c r="Q67" s="150" t="s">
        <v>57</v>
      </c>
      <c r="R67" s="163">
        <v>38</v>
      </c>
      <c r="S67" s="164">
        <f>ROUND(K61,2)*R67</f>
        <v>3405.5600000000004</v>
      </c>
    </row>
    <row r="68" spans="1:19" ht="45" customHeight="1" x14ac:dyDescent="0.25">
      <c r="A68" s="7451"/>
      <c r="B68" s="7451"/>
      <c r="C68" s="7451"/>
      <c r="D68" s="7451"/>
      <c r="E68" s="7451"/>
      <c r="F68" s="7451"/>
      <c r="G68" s="7451"/>
      <c r="H68" s="7451"/>
      <c r="I68" s="7451"/>
      <c r="J68" s="7451"/>
      <c r="K68" s="7451"/>
      <c r="L68" s="7451"/>
      <c r="M68" s="7451"/>
      <c r="N68" s="7451"/>
      <c r="O68" s="7451"/>
      <c r="P68" s="150" t="s">
        <v>58</v>
      </c>
      <c r="Q68" s="150" t="s">
        <v>59</v>
      </c>
      <c r="R68" s="165">
        <v>38</v>
      </c>
      <c r="S68" s="166">
        <f>ROUND(K61,2)*R68</f>
        <v>3405.5600000000004</v>
      </c>
    </row>
    <row r="69" spans="1:19" ht="45" customHeight="1" x14ac:dyDescent="0.25">
      <c r="A69" s="7451"/>
      <c r="B69" s="7451"/>
      <c r="C69" s="7451"/>
      <c r="D69" s="7451"/>
      <c r="E69" s="7451"/>
      <c r="F69" s="7451"/>
      <c r="G69" s="7451"/>
      <c r="H69" s="7451"/>
      <c r="I69" s="7451"/>
      <c r="J69" s="7451"/>
      <c r="K69" s="7451"/>
      <c r="L69" s="7451"/>
      <c r="M69" s="7451"/>
      <c r="N69" s="7451"/>
      <c r="O69" s="7451"/>
      <c r="P69" s="150" t="s">
        <v>60</v>
      </c>
      <c r="Q69" s="150" t="s">
        <v>61</v>
      </c>
      <c r="R69" s="167">
        <v>38</v>
      </c>
      <c r="S69" s="168">
        <f>ROUND(K61,2)*R69</f>
        <v>3405.5600000000004</v>
      </c>
    </row>
    <row r="70" spans="1:19" ht="45" customHeight="1" x14ac:dyDescent="0.25">
      <c r="A70" s="7451"/>
      <c r="B70" s="7451"/>
      <c r="C70" s="7451"/>
      <c r="D70" s="7451"/>
      <c r="E70" s="7451"/>
      <c r="F70" s="7451"/>
      <c r="G70" s="7451"/>
      <c r="H70" s="7451"/>
      <c r="I70" s="7451"/>
      <c r="J70" s="7451"/>
      <c r="K70" s="7451"/>
      <c r="L70" s="7451"/>
      <c r="M70" s="7451"/>
      <c r="N70" s="7451"/>
      <c r="O70" s="7451"/>
      <c r="P70" s="150" t="s">
        <v>62</v>
      </c>
      <c r="Q70" s="150" t="s">
        <v>63</v>
      </c>
      <c r="R70" s="169">
        <v>38</v>
      </c>
      <c r="S70" s="170">
        <f>ROUND(K61,2)*R70</f>
        <v>3405.5600000000004</v>
      </c>
    </row>
    <row r="71" spans="1:19" ht="45" customHeight="1" x14ac:dyDescent="0.25">
      <c r="A71" s="7451"/>
      <c r="B71" s="7451"/>
      <c r="C71" s="7451"/>
      <c r="D71" s="7451"/>
      <c r="E71" s="7451"/>
      <c r="F71" s="7451"/>
      <c r="G71" s="7451"/>
      <c r="H71" s="7451"/>
      <c r="I71" s="7451"/>
      <c r="J71" s="7451"/>
      <c r="K71" s="7451"/>
      <c r="L71" s="7451"/>
      <c r="M71" s="7451"/>
      <c r="N71" s="7451"/>
      <c r="O71" s="7451"/>
      <c r="P71" s="150" t="s">
        <v>64</v>
      </c>
      <c r="Q71" s="150" t="s">
        <v>65</v>
      </c>
      <c r="R71" s="171">
        <v>38</v>
      </c>
      <c r="S71" s="172">
        <f>ROUND(K61,2)*R71</f>
        <v>3405.5600000000004</v>
      </c>
    </row>
    <row r="72" spans="1:19" ht="45" customHeight="1" x14ac:dyDescent="0.25">
      <c r="A72" s="7451"/>
      <c r="B72" s="7451"/>
      <c r="C72" s="7451"/>
      <c r="D72" s="7451"/>
      <c r="E72" s="7451"/>
      <c r="F72" s="7451"/>
      <c r="G72" s="7451"/>
      <c r="H72" s="7451"/>
      <c r="I72" s="7451"/>
      <c r="J72" s="7451"/>
      <c r="K72" s="7451"/>
      <c r="L72" s="7451"/>
      <c r="M72" s="7451"/>
      <c r="N72" s="7451"/>
      <c r="O72" s="7451"/>
      <c r="P72" s="150" t="s">
        <v>66</v>
      </c>
      <c r="Q72" s="150" t="s">
        <v>67</v>
      </c>
      <c r="R72" s="173">
        <v>38</v>
      </c>
      <c r="S72" s="174">
        <f>ROUND(K61,2)*R72</f>
        <v>3405.5600000000004</v>
      </c>
    </row>
    <row r="73" spans="1:19" ht="45" customHeight="1" x14ac:dyDescent="0.25">
      <c r="A73" s="7451"/>
      <c r="B73" s="7451"/>
      <c r="C73" s="7451"/>
      <c r="D73" s="7451"/>
      <c r="E73" s="7451"/>
      <c r="F73" s="7451"/>
      <c r="G73" s="7451"/>
      <c r="H73" s="7451"/>
      <c r="I73" s="7451"/>
      <c r="J73" s="7451"/>
      <c r="K73" s="7451"/>
      <c r="L73" s="7451"/>
      <c r="M73" s="7451"/>
      <c r="N73" s="7451"/>
      <c r="O73" s="7451"/>
      <c r="P73" s="150" t="s">
        <v>68</v>
      </c>
      <c r="Q73" s="150" t="s">
        <v>69</v>
      </c>
      <c r="R73" s="175">
        <v>38</v>
      </c>
      <c r="S73" s="176">
        <f>ROUND(K61,2)*R73</f>
        <v>3405.5600000000004</v>
      </c>
    </row>
    <row r="74" spans="1:19" ht="45" customHeight="1" x14ac:dyDescent="0.25">
      <c r="A74" s="7451"/>
      <c r="B74" s="7451"/>
      <c r="C74" s="7451"/>
      <c r="D74" s="7451"/>
      <c r="E74" s="7451"/>
      <c r="F74" s="7451"/>
      <c r="G74" s="7451"/>
      <c r="H74" s="7451"/>
      <c r="I74" s="7451"/>
      <c r="J74" s="7451"/>
      <c r="K74" s="7451"/>
      <c r="L74" s="7451"/>
      <c r="M74" s="7451"/>
      <c r="N74" s="7451"/>
      <c r="O74" s="7451"/>
      <c r="P74" s="150" t="s">
        <v>70</v>
      </c>
      <c r="Q74" s="150" t="s">
        <v>71</v>
      </c>
      <c r="R74" s="177">
        <v>38</v>
      </c>
      <c r="S74" s="178">
        <f>ROUND(K61,2)*R74</f>
        <v>3405.5600000000004</v>
      </c>
    </row>
    <row r="75" spans="1:19" ht="45" customHeight="1" x14ac:dyDescent="0.25">
      <c r="A75" s="7451"/>
      <c r="B75" s="7451"/>
      <c r="C75" s="7451"/>
      <c r="D75" s="7451"/>
      <c r="E75" s="7451"/>
      <c r="F75" s="7451"/>
      <c r="G75" s="7451"/>
      <c r="H75" s="7451"/>
      <c r="I75" s="7451"/>
      <c r="J75" s="7451"/>
      <c r="K75" s="7451"/>
      <c r="L75" s="7451"/>
      <c r="M75" s="7451"/>
      <c r="N75" s="7451"/>
      <c r="O75" s="7451"/>
      <c r="P75" s="150" t="s">
        <v>72</v>
      </c>
      <c r="Q75" s="150" t="s">
        <v>73</v>
      </c>
      <c r="R75" s="179">
        <v>38</v>
      </c>
      <c r="S75" s="180">
        <f>ROUND(K61,2)*R75</f>
        <v>3405.5600000000004</v>
      </c>
    </row>
    <row r="76" spans="1:19" ht="45" customHeight="1" x14ac:dyDescent="0.25">
      <c r="A76" s="7451"/>
      <c r="B76" s="7451"/>
      <c r="C76" s="7451"/>
      <c r="D76" s="7451"/>
      <c r="E76" s="7451"/>
      <c r="F76" s="7451"/>
      <c r="G76" s="7451"/>
      <c r="H76" s="7451"/>
      <c r="I76" s="7451"/>
      <c r="J76" s="7451"/>
      <c r="K76" s="7451"/>
      <c r="L76" s="7451"/>
      <c r="M76" s="7451"/>
      <c r="N76" s="7451"/>
      <c r="O76" s="7451"/>
      <c r="P76" s="150" t="s">
        <v>74</v>
      </c>
      <c r="Q76" s="150" t="s">
        <v>75</v>
      </c>
      <c r="R76" s="181">
        <v>38</v>
      </c>
      <c r="S76" s="182">
        <f>ROUND(K61,2)*R76</f>
        <v>3405.5600000000004</v>
      </c>
    </row>
    <row r="77" spans="1:19" ht="45" customHeight="1" x14ac:dyDescent="0.25">
      <c r="A77" s="7451"/>
      <c r="B77" s="7451"/>
      <c r="C77" s="7451"/>
      <c r="D77" s="7451"/>
      <c r="E77" s="7451"/>
      <c r="F77" s="7451"/>
      <c r="G77" s="7451"/>
      <c r="H77" s="7451"/>
      <c r="I77" s="7451"/>
      <c r="J77" s="7451"/>
      <c r="K77" s="7451"/>
      <c r="L77" s="7451"/>
      <c r="M77" s="7451"/>
      <c r="N77" s="7451"/>
      <c r="O77" s="7451"/>
      <c r="P77" s="150" t="s">
        <v>76</v>
      </c>
      <c r="Q77" s="150" t="s">
        <v>77</v>
      </c>
      <c r="R77" s="183">
        <v>38</v>
      </c>
      <c r="S77" s="184">
        <f>ROUND(K61,2)*R77</f>
        <v>3405.5600000000004</v>
      </c>
    </row>
    <row r="78" spans="1:19" ht="45" customHeight="1" x14ac:dyDescent="0.25">
      <c r="A78" s="7451"/>
      <c r="B78" s="7451"/>
      <c r="C78" s="7451"/>
      <c r="D78" s="7451"/>
      <c r="E78" s="7451"/>
      <c r="F78" s="7451"/>
      <c r="G78" s="7451"/>
      <c r="H78" s="7451"/>
      <c r="I78" s="7451"/>
      <c r="J78" s="7451"/>
      <c r="K78" s="7451"/>
      <c r="L78" s="7451"/>
      <c r="M78" s="7451"/>
      <c r="N78" s="7451"/>
      <c r="O78" s="7451"/>
      <c r="P78" s="150" t="s">
        <v>78</v>
      </c>
      <c r="Q78" s="150" t="s">
        <v>79</v>
      </c>
      <c r="R78" s="185">
        <v>38</v>
      </c>
      <c r="S78" s="186">
        <f>ROUND(K61,2)*R78</f>
        <v>3405.5600000000004</v>
      </c>
    </row>
    <row r="79" spans="1:19" ht="45" customHeight="1" x14ac:dyDescent="0.25">
      <c r="A79" s="7451"/>
      <c r="B79" s="7451"/>
      <c r="C79" s="7451"/>
      <c r="D79" s="7451"/>
      <c r="E79" s="7451"/>
      <c r="F79" s="7451"/>
      <c r="G79" s="7451"/>
      <c r="H79" s="7451"/>
      <c r="I79" s="7451"/>
      <c r="J79" s="7451"/>
      <c r="K79" s="7451"/>
      <c r="L79" s="7451"/>
      <c r="M79" s="7451"/>
      <c r="N79" s="7451"/>
      <c r="O79" s="7451"/>
      <c r="P79" s="150" t="s">
        <v>80</v>
      </c>
      <c r="Q79" s="150" t="s">
        <v>81</v>
      </c>
      <c r="R79" s="187">
        <v>38</v>
      </c>
      <c r="S79" s="188">
        <f>ROUND(K61,2)*R79</f>
        <v>3405.5600000000004</v>
      </c>
    </row>
    <row r="80" spans="1:19" ht="45" customHeight="1" x14ac:dyDescent="0.25">
      <c r="A80" s="7451"/>
      <c r="B80" s="7451"/>
      <c r="C80" s="7451"/>
      <c r="D80" s="7451"/>
      <c r="E80" s="7451"/>
      <c r="F80" s="7451"/>
      <c r="G80" s="7451"/>
      <c r="H80" s="7451"/>
      <c r="I80" s="7451"/>
      <c r="J80" s="7451"/>
      <c r="K80" s="7451"/>
      <c r="L80" s="7451"/>
      <c r="M80" s="7451"/>
      <c r="N80" s="7451"/>
      <c r="O80" s="7451"/>
      <c r="P80" s="150" t="s">
        <v>82</v>
      </c>
      <c r="Q80" s="150" t="s">
        <v>83</v>
      </c>
      <c r="R80" s="189">
        <v>38</v>
      </c>
      <c r="S80" s="190">
        <f>ROUND(K61,2)*R80</f>
        <v>3405.5600000000004</v>
      </c>
    </row>
    <row r="81" spans="1:19" ht="45" customHeight="1" x14ac:dyDescent="0.25">
      <c r="A81" s="7451"/>
      <c r="B81" s="7451"/>
      <c r="C81" s="7451"/>
      <c r="D81" s="7451"/>
      <c r="E81" s="7451"/>
      <c r="F81" s="7451"/>
      <c r="G81" s="7451"/>
      <c r="H81" s="7451"/>
      <c r="I81" s="7451"/>
      <c r="J81" s="7451"/>
      <c r="K81" s="7451"/>
      <c r="L81" s="7451"/>
      <c r="M81" s="7451"/>
      <c r="N81" s="7451"/>
      <c r="O81" s="7451"/>
      <c r="P81" s="150" t="s">
        <v>84</v>
      </c>
      <c r="Q81" s="150" t="s">
        <v>85</v>
      </c>
      <c r="R81" s="191">
        <v>38</v>
      </c>
      <c r="S81" s="192">
        <f>ROUND(K61,2)*R81</f>
        <v>3405.5600000000004</v>
      </c>
    </row>
    <row r="82" spans="1:19" ht="45" customHeight="1" x14ac:dyDescent="0.25">
      <c r="A82" s="7451"/>
      <c r="B82" s="7451"/>
      <c r="C82" s="7451"/>
      <c r="D82" s="7451"/>
      <c r="E82" s="7451"/>
      <c r="F82" s="7451"/>
      <c r="G82" s="7451"/>
      <c r="H82" s="7451"/>
      <c r="I82" s="7451"/>
      <c r="J82" s="7451"/>
      <c r="K82" s="7451"/>
      <c r="L82" s="7451"/>
      <c r="M82" s="7451"/>
      <c r="N82" s="7451"/>
      <c r="O82" s="7451"/>
      <c r="P82" s="150" t="s">
        <v>86</v>
      </c>
      <c r="Q82" s="150" t="s">
        <v>87</v>
      </c>
      <c r="R82" s="193">
        <v>38</v>
      </c>
      <c r="S82" s="194">
        <f>ROUND(K61,2)*R82</f>
        <v>3405.5600000000004</v>
      </c>
    </row>
    <row r="83" spans="1:19" ht="45" customHeight="1" x14ac:dyDescent="0.25">
      <c r="A83" s="7451"/>
      <c r="B83" s="7451"/>
      <c r="C83" s="7451"/>
      <c r="D83" s="7451"/>
      <c r="E83" s="7451"/>
      <c r="F83" s="7451"/>
      <c r="G83" s="7451"/>
      <c r="H83" s="7451"/>
      <c r="I83" s="7451"/>
      <c r="J83" s="7451"/>
      <c r="K83" s="7451"/>
      <c r="L83" s="7451"/>
      <c r="M83" s="7451"/>
      <c r="N83" s="7451"/>
      <c r="O83" s="7451"/>
      <c r="P83" s="150" t="s">
        <v>88</v>
      </c>
      <c r="Q83" s="150" t="s">
        <v>89</v>
      </c>
      <c r="R83" s="195">
        <v>38</v>
      </c>
      <c r="S83" s="196">
        <f>ROUND(K61,2)*R83</f>
        <v>3405.5600000000004</v>
      </c>
    </row>
    <row r="84" spans="1:19" ht="45" customHeight="1" x14ac:dyDescent="0.25">
      <c r="A84" s="7451"/>
      <c r="B84" s="7451"/>
      <c r="C84" s="7451"/>
      <c r="D84" s="7451"/>
      <c r="E84" s="7451"/>
      <c r="F84" s="7451"/>
      <c r="G84" s="7451"/>
      <c r="H84" s="7451"/>
      <c r="I84" s="7451"/>
      <c r="J84" s="7451"/>
      <c r="K84" s="7451"/>
      <c r="L84" s="7451"/>
      <c r="M84" s="7451"/>
      <c r="N84" s="7451"/>
      <c r="O84" s="7451"/>
      <c r="P84" s="150" t="s">
        <v>90</v>
      </c>
      <c r="Q84" s="150" t="s">
        <v>91</v>
      </c>
      <c r="R84" s="197">
        <v>38</v>
      </c>
      <c r="S84" s="198">
        <f>ROUND(K61,2)*R84</f>
        <v>3405.5600000000004</v>
      </c>
    </row>
    <row r="85" spans="1:19" ht="45" customHeight="1" x14ac:dyDescent="0.25">
      <c r="A85" s="7451"/>
      <c r="B85" s="7451"/>
      <c r="C85" s="7451"/>
      <c r="D85" s="7451"/>
      <c r="E85" s="7451"/>
      <c r="F85" s="7451"/>
      <c r="G85" s="7451"/>
      <c r="H85" s="7451"/>
      <c r="I85" s="7451"/>
      <c r="J85" s="7451"/>
      <c r="K85" s="7451"/>
      <c r="L85" s="7451"/>
      <c r="M85" s="7451"/>
      <c r="N85" s="7451"/>
      <c r="O85" s="7451"/>
      <c r="P85" s="150" t="s">
        <v>92</v>
      </c>
      <c r="Q85" s="150" t="s">
        <v>93</v>
      </c>
      <c r="R85" s="199">
        <v>38</v>
      </c>
      <c r="S85" s="200">
        <f>ROUND(K61,2)*R85</f>
        <v>3405.5600000000004</v>
      </c>
    </row>
    <row r="86" spans="1:19" ht="45" customHeight="1" x14ac:dyDescent="0.25">
      <c r="A86" s="201" t="s">
        <v>19</v>
      </c>
      <c r="B86" s="201" t="s">
        <v>54</v>
      </c>
      <c r="C86" s="201" t="s">
        <v>21</v>
      </c>
      <c r="D86" s="201" t="s">
        <v>21</v>
      </c>
      <c r="E86" s="201" t="s">
        <v>103</v>
      </c>
      <c r="F86" s="201" t="s">
        <v>21</v>
      </c>
      <c r="G86" s="201" t="s">
        <v>21</v>
      </c>
      <c r="H86" s="201" t="s">
        <v>21</v>
      </c>
      <c r="I86" s="201" t="s">
        <v>21</v>
      </c>
      <c r="J86" s="201" t="s">
        <v>21</v>
      </c>
      <c r="K86" s="201" t="s">
        <v>21</v>
      </c>
      <c r="L86" s="202">
        <f>ROUND(L87,2)+ROUND(L112,2)+ROUND(L137,2)+ROUND(L162,2)+ROUND(L187,2)</f>
        <v>48669.75</v>
      </c>
      <c r="M86" s="201" t="s">
        <v>21</v>
      </c>
      <c r="N86" s="201" t="s">
        <v>21</v>
      </c>
      <c r="O86" s="201" t="s">
        <v>21</v>
      </c>
      <c r="P86" s="201" t="s">
        <v>21</v>
      </c>
      <c r="Q86" s="201" t="s">
        <v>21</v>
      </c>
      <c r="R86" s="201" t="s">
        <v>21</v>
      </c>
      <c r="S86" s="201" t="s">
        <v>21</v>
      </c>
    </row>
    <row r="87" spans="1:19" ht="45" customHeight="1" x14ac:dyDescent="0.25">
      <c r="A87" s="8438" t="s">
        <v>23</v>
      </c>
      <c r="B87" s="8438" t="s">
        <v>104</v>
      </c>
      <c r="C87" s="8438" t="s">
        <v>25</v>
      </c>
      <c r="D87" s="8438" t="s">
        <v>105</v>
      </c>
      <c r="E87" s="8438" t="s">
        <v>106</v>
      </c>
      <c r="F87" s="8439">
        <f>R87+R88+R89+R90+R91+R92+R93+R94+R95+R96+R97+R98+R99+R100+R101+R102+R103+R104+R105+R106+R107+R108+R109+R110+R111</f>
        <v>280.74999999999994</v>
      </c>
      <c r="G87" s="8438" t="s">
        <v>107</v>
      </c>
      <c r="H87" s="8440">
        <v>89.55</v>
      </c>
      <c r="I87" s="8441">
        <v>89.55</v>
      </c>
      <c r="J87" s="8442">
        <v>0.21579999999999999</v>
      </c>
      <c r="K87" s="8443">
        <f>ROUND(I87,2)+(ROUND(I87,2)*J87)</f>
        <v>108.87488999999999</v>
      </c>
      <c r="L87" s="8444">
        <f>ROUND(S87,2)+ROUND(S88,2)+ROUND(S89,2)+ROUND(S90,2)+ROUND(S91,2)+ROUND(S92,2)+ROUND(S93,2)+ROUND(S94,2)+ROUND(S95,2)+ROUND(S96,2)+ROUND(S97,2)+ROUND(S98,2)+ROUND(S99,2)+ROUND(S100,2)+ROUND(S101,2)+ROUND(S102,2)+ROUND(S103,2)+ROUND(S104,2)+ROUND(S105,2)+ROUND(S106,2)+ROUND(S107,2)+ROUND(S108,2)+ROUND(S109,2)+ROUND(S110,2)+ROUND(S111,2)</f>
        <v>30565.250000000007</v>
      </c>
      <c r="M87" s="8438"/>
      <c r="N87" s="8438" t="s">
        <v>54</v>
      </c>
      <c r="O87" s="8438" t="s">
        <v>103</v>
      </c>
      <c r="P87" s="203" t="s">
        <v>20</v>
      </c>
      <c r="Q87" s="203" t="s">
        <v>29</v>
      </c>
      <c r="R87" s="204">
        <v>11.23</v>
      </c>
      <c r="S87" s="205">
        <f>ROUND(K87,2)*R87</f>
        <v>1222.6101000000001</v>
      </c>
    </row>
    <row r="88" spans="1:19" ht="45" customHeight="1" x14ac:dyDescent="0.25">
      <c r="A88" s="7451"/>
      <c r="B88" s="7451"/>
      <c r="C88" s="7451"/>
      <c r="D88" s="7451"/>
      <c r="E88" s="7451"/>
      <c r="F88" s="7451"/>
      <c r="G88" s="7451"/>
      <c r="H88" s="7451"/>
      <c r="I88" s="7451"/>
      <c r="J88" s="7451"/>
      <c r="K88" s="7451"/>
      <c r="L88" s="7451"/>
      <c r="M88" s="7451"/>
      <c r="N88" s="7451"/>
      <c r="O88" s="7451"/>
      <c r="P88" s="203" t="s">
        <v>30</v>
      </c>
      <c r="Q88" s="203" t="s">
        <v>48</v>
      </c>
      <c r="R88" s="206">
        <v>11.23</v>
      </c>
      <c r="S88" s="207">
        <f>ROUND(K87,2)*R88</f>
        <v>1222.6101000000001</v>
      </c>
    </row>
    <row r="89" spans="1:19" ht="45" customHeight="1" x14ac:dyDescent="0.25">
      <c r="A89" s="7451"/>
      <c r="B89" s="7451"/>
      <c r="C89" s="7451"/>
      <c r="D89" s="7451"/>
      <c r="E89" s="7451"/>
      <c r="F89" s="7451"/>
      <c r="G89" s="7451"/>
      <c r="H89" s="7451"/>
      <c r="I89" s="7451"/>
      <c r="J89" s="7451"/>
      <c r="K89" s="7451"/>
      <c r="L89" s="7451"/>
      <c r="M89" s="7451"/>
      <c r="N89" s="7451"/>
      <c r="O89" s="7451"/>
      <c r="P89" s="203" t="s">
        <v>43</v>
      </c>
      <c r="Q89" s="203" t="s">
        <v>49</v>
      </c>
      <c r="R89" s="208">
        <v>11.23</v>
      </c>
      <c r="S89" s="209">
        <f>ROUND(K87,2)*R89</f>
        <v>1222.6101000000001</v>
      </c>
    </row>
    <row r="90" spans="1:19" ht="45" customHeight="1" x14ac:dyDescent="0.25">
      <c r="A90" s="7451"/>
      <c r="B90" s="7451"/>
      <c r="C90" s="7451"/>
      <c r="D90" s="7451"/>
      <c r="E90" s="7451"/>
      <c r="F90" s="7451"/>
      <c r="G90" s="7451"/>
      <c r="H90" s="7451"/>
      <c r="I90" s="7451"/>
      <c r="J90" s="7451"/>
      <c r="K90" s="7451"/>
      <c r="L90" s="7451"/>
      <c r="M90" s="7451"/>
      <c r="N90" s="7451"/>
      <c r="O90" s="7451"/>
      <c r="P90" s="203" t="s">
        <v>50</v>
      </c>
      <c r="Q90" s="203" t="s">
        <v>51</v>
      </c>
      <c r="R90" s="210">
        <v>11.23</v>
      </c>
      <c r="S90" s="211">
        <f>ROUND(K87,2)*R90</f>
        <v>1222.6101000000001</v>
      </c>
    </row>
    <row r="91" spans="1:19" ht="45" customHeight="1" x14ac:dyDescent="0.25">
      <c r="A91" s="7451"/>
      <c r="B91" s="7451"/>
      <c r="C91" s="7451"/>
      <c r="D91" s="7451"/>
      <c r="E91" s="7451"/>
      <c r="F91" s="7451"/>
      <c r="G91" s="7451"/>
      <c r="H91" s="7451"/>
      <c r="I91" s="7451"/>
      <c r="J91" s="7451"/>
      <c r="K91" s="7451"/>
      <c r="L91" s="7451"/>
      <c r="M91" s="7451"/>
      <c r="N91" s="7451"/>
      <c r="O91" s="7451"/>
      <c r="P91" s="203" t="s">
        <v>52</v>
      </c>
      <c r="Q91" s="203" t="s">
        <v>53</v>
      </c>
      <c r="R91" s="212">
        <v>11.23</v>
      </c>
      <c r="S91" s="213">
        <f>ROUND(K87,2)*R91</f>
        <v>1222.6101000000001</v>
      </c>
    </row>
    <row r="92" spans="1:19" ht="45" customHeight="1" x14ac:dyDescent="0.25">
      <c r="A92" s="7451"/>
      <c r="B92" s="7451"/>
      <c r="C92" s="7451"/>
      <c r="D92" s="7451"/>
      <c r="E92" s="7451"/>
      <c r="F92" s="7451"/>
      <c r="G92" s="7451"/>
      <c r="H92" s="7451"/>
      <c r="I92" s="7451"/>
      <c r="J92" s="7451"/>
      <c r="K92" s="7451"/>
      <c r="L92" s="7451"/>
      <c r="M92" s="7451"/>
      <c r="N92" s="7451"/>
      <c r="O92" s="7451"/>
      <c r="P92" s="203" t="s">
        <v>54</v>
      </c>
      <c r="Q92" s="203" t="s">
        <v>55</v>
      </c>
      <c r="R92" s="214">
        <v>11.23</v>
      </c>
      <c r="S92" s="215">
        <f>ROUND(K87,2)*R92</f>
        <v>1222.6101000000001</v>
      </c>
    </row>
    <row r="93" spans="1:19" ht="45" customHeight="1" x14ac:dyDescent="0.25">
      <c r="A93" s="7451"/>
      <c r="B93" s="7451"/>
      <c r="C93" s="7451"/>
      <c r="D93" s="7451"/>
      <c r="E93" s="7451"/>
      <c r="F93" s="7451"/>
      <c r="G93" s="7451"/>
      <c r="H93" s="7451"/>
      <c r="I93" s="7451"/>
      <c r="J93" s="7451"/>
      <c r="K93" s="7451"/>
      <c r="L93" s="7451"/>
      <c r="M93" s="7451"/>
      <c r="N93" s="7451"/>
      <c r="O93" s="7451"/>
      <c r="P93" s="203" t="s">
        <v>56</v>
      </c>
      <c r="Q93" s="203" t="s">
        <v>57</v>
      </c>
      <c r="R93" s="216">
        <v>11.23</v>
      </c>
      <c r="S93" s="217">
        <f>ROUND(K87,2)*R93</f>
        <v>1222.6101000000001</v>
      </c>
    </row>
    <row r="94" spans="1:19" ht="45" customHeight="1" x14ac:dyDescent="0.25">
      <c r="A94" s="7451"/>
      <c r="B94" s="7451"/>
      <c r="C94" s="7451"/>
      <c r="D94" s="7451"/>
      <c r="E94" s="7451"/>
      <c r="F94" s="7451"/>
      <c r="G94" s="7451"/>
      <c r="H94" s="7451"/>
      <c r="I94" s="7451"/>
      <c r="J94" s="7451"/>
      <c r="K94" s="7451"/>
      <c r="L94" s="7451"/>
      <c r="M94" s="7451"/>
      <c r="N94" s="7451"/>
      <c r="O94" s="7451"/>
      <c r="P94" s="203" t="s">
        <v>58</v>
      </c>
      <c r="Q94" s="203" t="s">
        <v>59</v>
      </c>
      <c r="R94" s="218">
        <v>11.23</v>
      </c>
      <c r="S94" s="219">
        <f>ROUND(K87,2)*R94</f>
        <v>1222.6101000000001</v>
      </c>
    </row>
    <row r="95" spans="1:19" ht="45" customHeight="1" x14ac:dyDescent="0.25">
      <c r="A95" s="7451"/>
      <c r="B95" s="7451"/>
      <c r="C95" s="7451"/>
      <c r="D95" s="7451"/>
      <c r="E95" s="7451"/>
      <c r="F95" s="7451"/>
      <c r="G95" s="7451"/>
      <c r="H95" s="7451"/>
      <c r="I95" s="7451"/>
      <c r="J95" s="7451"/>
      <c r="K95" s="7451"/>
      <c r="L95" s="7451"/>
      <c r="M95" s="7451"/>
      <c r="N95" s="7451"/>
      <c r="O95" s="7451"/>
      <c r="P95" s="203" t="s">
        <v>60</v>
      </c>
      <c r="Q95" s="203" t="s">
        <v>61</v>
      </c>
      <c r="R95" s="220">
        <v>11.23</v>
      </c>
      <c r="S95" s="221">
        <f>ROUND(K87,2)*R95</f>
        <v>1222.6101000000001</v>
      </c>
    </row>
    <row r="96" spans="1:19" ht="45" customHeight="1" x14ac:dyDescent="0.25">
      <c r="A96" s="7451"/>
      <c r="B96" s="7451"/>
      <c r="C96" s="7451"/>
      <c r="D96" s="7451"/>
      <c r="E96" s="7451"/>
      <c r="F96" s="7451"/>
      <c r="G96" s="7451"/>
      <c r="H96" s="7451"/>
      <c r="I96" s="7451"/>
      <c r="J96" s="7451"/>
      <c r="K96" s="7451"/>
      <c r="L96" s="7451"/>
      <c r="M96" s="7451"/>
      <c r="N96" s="7451"/>
      <c r="O96" s="7451"/>
      <c r="P96" s="203" t="s">
        <v>62</v>
      </c>
      <c r="Q96" s="203" t="s">
        <v>63</v>
      </c>
      <c r="R96" s="222">
        <v>11.23</v>
      </c>
      <c r="S96" s="223">
        <f>ROUND(K87,2)*R96</f>
        <v>1222.6101000000001</v>
      </c>
    </row>
    <row r="97" spans="1:19" ht="45" customHeight="1" x14ac:dyDescent="0.25">
      <c r="A97" s="7451"/>
      <c r="B97" s="7451"/>
      <c r="C97" s="7451"/>
      <c r="D97" s="7451"/>
      <c r="E97" s="7451"/>
      <c r="F97" s="7451"/>
      <c r="G97" s="7451"/>
      <c r="H97" s="7451"/>
      <c r="I97" s="7451"/>
      <c r="J97" s="7451"/>
      <c r="K97" s="7451"/>
      <c r="L97" s="7451"/>
      <c r="M97" s="7451"/>
      <c r="N97" s="7451"/>
      <c r="O97" s="7451"/>
      <c r="P97" s="203" t="s">
        <v>64</v>
      </c>
      <c r="Q97" s="203" t="s">
        <v>65</v>
      </c>
      <c r="R97" s="224">
        <v>11.23</v>
      </c>
      <c r="S97" s="225">
        <f>ROUND(K87,2)*R97</f>
        <v>1222.6101000000001</v>
      </c>
    </row>
    <row r="98" spans="1:19" ht="45" customHeight="1" x14ac:dyDescent="0.25">
      <c r="A98" s="7451"/>
      <c r="B98" s="7451"/>
      <c r="C98" s="7451"/>
      <c r="D98" s="7451"/>
      <c r="E98" s="7451"/>
      <c r="F98" s="7451"/>
      <c r="G98" s="7451"/>
      <c r="H98" s="7451"/>
      <c r="I98" s="7451"/>
      <c r="J98" s="7451"/>
      <c r="K98" s="7451"/>
      <c r="L98" s="7451"/>
      <c r="M98" s="7451"/>
      <c r="N98" s="7451"/>
      <c r="O98" s="7451"/>
      <c r="P98" s="203" t="s">
        <v>66</v>
      </c>
      <c r="Q98" s="203" t="s">
        <v>67</v>
      </c>
      <c r="R98" s="226">
        <v>11.23</v>
      </c>
      <c r="S98" s="227">
        <f>ROUND(K87,2)*R98</f>
        <v>1222.6101000000001</v>
      </c>
    </row>
    <row r="99" spans="1:19" ht="45" customHeight="1" x14ac:dyDescent="0.25">
      <c r="A99" s="7451"/>
      <c r="B99" s="7451"/>
      <c r="C99" s="7451"/>
      <c r="D99" s="7451"/>
      <c r="E99" s="7451"/>
      <c r="F99" s="7451"/>
      <c r="G99" s="7451"/>
      <c r="H99" s="7451"/>
      <c r="I99" s="7451"/>
      <c r="J99" s="7451"/>
      <c r="K99" s="7451"/>
      <c r="L99" s="7451"/>
      <c r="M99" s="7451"/>
      <c r="N99" s="7451"/>
      <c r="O99" s="7451"/>
      <c r="P99" s="203" t="s">
        <v>68</v>
      </c>
      <c r="Q99" s="203" t="s">
        <v>69</v>
      </c>
      <c r="R99" s="228">
        <v>11.23</v>
      </c>
      <c r="S99" s="229">
        <f>ROUND(K87,2)*R99</f>
        <v>1222.6101000000001</v>
      </c>
    </row>
    <row r="100" spans="1:19" ht="45" customHeight="1" x14ac:dyDescent="0.25">
      <c r="A100" s="7451"/>
      <c r="B100" s="7451"/>
      <c r="C100" s="7451"/>
      <c r="D100" s="7451"/>
      <c r="E100" s="7451"/>
      <c r="F100" s="7451"/>
      <c r="G100" s="7451"/>
      <c r="H100" s="7451"/>
      <c r="I100" s="7451"/>
      <c r="J100" s="7451"/>
      <c r="K100" s="7451"/>
      <c r="L100" s="7451"/>
      <c r="M100" s="7451"/>
      <c r="N100" s="7451"/>
      <c r="O100" s="7451"/>
      <c r="P100" s="203" t="s">
        <v>70</v>
      </c>
      <c r="Q100" s="203" t="s">
        <v>71</v>
      </c>
      <c r="R100" s="230">
        <v>11.23</v>
      </c>
      <c r="S100" s="231">
        <f>ROUND(K87,2)*R100</f>
        <v>1222.6101000000001</v>
      </c>
    </row>
    <row r="101" spans="1:19" ht="45" customHeight="1" x14ac:dyDescent="0.25">
      <c r="A101" s="7451"/>
      <c r="B101" s="7451"/>
      <c r="C101" s="7451"/>
      <c r="D101" s="7451"/>
      <c r="E101" s="7451"/>
      <c r="F101" s="7451"/>
      <c r="G101" s="7451"/>
      <c r="H101" s="7451"/>
      <c r="I101" s="7451"/>
      <c r="J101" s="7451"/>
      <c r="K101" s="7451"/>
      <c r="L101" s="7451"/>
      <c r="M101" s="7451"/>
      <c r="N101" s="7451"/>
      <c r="O101" s="7451"/>
      <c r="P101" s="203" t="s">
        <v>72</v>
      </c>
      <c r="Q101" s="203" t="s">
        <v>73</v>
      </c>
      <c r="R101" s="232">
        <v>11.23</v>
      </c>
      <c r="S101" s="233">
        <f>ROUND(K87,2)*R101</f>
        <v>1222.6101000000001</v>
      </c>
    </row>
    <row r="102" spans="1:19" ht="45" customHeight="1" x14ac:dyDescent="0.25">
      <c r="A102" s="7451"/>
      <c r="B102" s="7451"/>
      <c r="C102" s="7451"/>
      <c r="D102" s="7451"/>
      <c r="E102" s="7451"/>
      <c r="F102" s="7451"/>
      <c r="G102" s="7451"/>
      <c r="H102" s="7451"/>
      <c r="I102" s="7451"/>
      <c r="J102" s="7451"/>
      <c r="K102" s="7451"/>
      <c r="L102" s="7451"/>
      <c r="M102" s="7451"/>
      <c r="N102" s="7451"/>
      <c r="O102" s="7451"/>
      <c r="P102" s="203" t="s">
        <v>74</v>
      </c>
      <c r="Q102" s="203" t="s">
        <v>75</v>
      </c>
      <c r="R102" s="234">
        <v>11.23</v>
      </c>
      <c r="S102" s="235">
        <f>ROUND(K87,2)*R102</f>
        <v>1222.6101000000001</v>
      </c>
    </row>
    <row r="103" spans="1:19" ht="45" customHeight="1" x14ac:dyDescent="0.25">
      <c r="A103" s="7451"/>
      <c r="B103" s="7451"/>
      <c r="C103" s="7451"/>
      <c r="D103" s="7451"/>
      <c r="E103" s="7451"/>
      <c r="F103" s="7451"/>
      <c r="G103" s="7451"/>
      <c r="H103" s="7451"/>
      <c r="I103" s="7451"/>
      <c r="J103" s="7451"/>
      <c r="K103" s="7451"/>
      <c r="L103" s="7451"/>
      <c r="M103" s="7451"/>
      <c r="N103" s="7451"/>
      <c r="O103" s="7451"/>
      <c r="P103" s="203" t="s">
        <v>76</v>
      </c>
      <c r="Q103" s="203" t="s">
        <v>77</v>
      </c>
      <c r="R103" s="236">
        <v>11.23</v>
      </c>
      <c r="S103" s="237">
        <f>ROUND(K87,2)*R103</f>
        <v>1222.6101000000001</v>
      </c>
    </row>
    <row r="104" spans="1:19" ht="45" customHeight="1" x14ac:dyDescent="0.25">
      <c r="A104" s="7451"/>
      <c r="B104" s="7451"/>
      <c r="C104" s="7451"/>
      <c r="D104" s="7451"/>
      <c r="E104" s="7451"/>
      <c r="F104" s="7451"/>
      <c r="G104" s="7451"/>
      <c r="H104" s="7451"/>
      <c r="I104" s="7451"/>
      <c r="J104" s="7451"/>
      <c r="K104" s="7451"/>
      <c r="L104" s="7451"/>
      <c r="M104" s="7451"/>
      <c r="N104" s="7451"/>
      <c r="O104" s="7451"/>
      <c r="P104" s="203" t="s">
        <v>78</v>
      </c>
      <c r="Q104" s="203" t="s">
        <v>79</v>
      </c>
      <c r="R104" s="238">
        <v>11.23</v>
      </c>
      <c r="S104" s="239">
        <f>ROUND(K87,2)*R104</f>
        <v>1222.6101000000001</v>
      </c>
    </row>
    <row r="105" spans="1:19" ht="45" customHeight="1" x14ac:dyDescent="0.25">
      <c r="A105" s="7451"/>
      <c r="B105" s="7451"/>
      <c r="C105" s="7451"/>
      <c r="D105" s="7451"/>
      <c r="E105" s="7451"/>
      <c r="F105" s="7451"/>
      <c r="G105" s="7451"/>
      <c r="H105" s="7451"/>
      <c r="I105" s="7451"/>
      <c r="J105" s="7451"/>
      <c r="K105" s="7451"/>
      <c r="L105" s="7451"/>
      <c r="M105" s="7451"/>
      <c r="N105" s="7451"/>
      <c r="O105" s="7451"/>
      <c r="P105" s="203" t="s">
        <v>80</v>
      </c>
      <c r="Q105" s="203" t="s">
        <v>81</v>
      </c>
      <c r="R105" s="240">
        <v>11.23</v>
      </c>
      <c r="S105" s="241">
        <f>ROUND(K87,2)*R105</f>
        <v>1222.6101000000001</v>
      </c>
    </row>
    <row r="106" spans="1:19" ht="45" customHeight="1" x14ac:dyDescent="0.25">
      <c r="A106" s="7451"/>
      <c r="B106" s="7451"/>
      <c r="C106" s="7451"/>
      <c r="D106" s="7451"/>
      <c r="E106" s="7451"/>
      <c r="F106" s="7451"/>
      <c r="G106" s="7451"/>
      <c r="H106" s="7451"/>
      <c r="I106" s="7451"/>
      <c r="J106" s="7451"/>
      <c r="K106" s="7451"/>
      <c r="L106" s="7451"/>
      <c r="M106" s="7451"/>
      <c r="N106" s="7451"/>
      <c r="O106" s="7451"/>
      <c r="P106" s="203" t="s">
        <v>82</v>
      </c>
      <c r="Q106" s="203" t="s">
        <v>83</v>
      </c>
      <c r="R106" s="242">
        <v>11.23</v>
      </c>
      <c r="S106" s="243">
        <f>ROUND(K87,2)*R106</f>
        <v>1222.6101000000001</v>
      </c>
    </row>
    <row r="107" spans="1:19" ht="45" customHeight="1" x14ac:dyDescent="0.25">
      <c r="A107" s="7451"/>
      <c r="B107" s="7451"/>
      <c r="C107" s="7451"/>
      <c r="D107" s="7451"/>
      <c r="E107" s="7451"/>
      <c r="F107" s="7451"/>
      <c r="G107" s="7451"/>
      <c r="H107" s="7451"/>
      <c r="I107" s="7451"/>
      <c r="J107" s="7451"/>
      <c r="K107" s="7451"/>
      <c r="L107" s="7451"/>
      <c r="M107" s="7451"/>
      <c r="N107" s="7451"/>
      <c r="O107" s="7451"/>
      <c r="P107" s="203" t="s">
        <v>84</v>
      </c>
      <c r="Q107" s="203" t="s">
        <v>85</v>
      </c>
      <c r="R107" s="244">
        <v>11.23</v>
      </c>
      <c r="S107" s="245">
        <f>ROUND(K87,2)*R107</f>
        <v>1222.6101000000001</v>
      </c>
    </row>
    <row r="108" spans="1:19" ht="45" customHeight="1" x14ac:dyDescent="0.25">
      <c r="A108" s="7451"/>
      <c r="B108" s="7451"/>
      <c r="C108" s="7451"/>
      <c r="D108" s="7451"/>
      <c r="E108" s="7451"/>
      <c r="F108" s="7451"/>
      <c r="G108" s="7451"/>
      <c r="H108" s="7451"/>
      <c r="I108" s="7451"/>
      <c r="J108" s="7451"/>
      <c r="K108" s="7451"/>
      <c r="L108" s="7451"/>
      <c r="M108" s="7451"/>
      <c r="N108" s="7451"/>
      <c r="O108" s="7451"/>
      <c r="P108" s="203" t="s">
        <v>86</v>
      </c>
      <c r="Q108" s="203" t="s">
        <v>87</v>
      </c>
      <c r="R108" s="246">
        <v>11.23</v>
      </c>
      <c r="S108" s="247">
        <f>ROUND(K87,2)*R108</f>
        <v>1222.6101000000001</v>
      </c>
    </row>
    <row r="109" spans="1:19" ht="45" customHeight="1" x14ac:dyDescent="0.25">
      <c r="A109" s="7451"/>
      <c r="B109" s="7451"/>
      <c r="C109" s="7451"/>
      <c r="D109" s="7451"/>
      <c r="E109" s="7451"/>
      <c r="F109" s="7451"/>
      <c r="G109" s="7451"/>
      <c r="H109" s="7451"/>
      <c r="I109" s="7451"/>
      <c r="J109" s="7451"/>
      <c r="K109" s="7451"/>
      <c r="L109" s="7451"/>
      <c r="M109" s="7451"/>
      <c r="N109" s="7451"/>
      <c r="O109" s="7451"/>
      <c r="P109" s="203" t="s">
        <v>88</v>
      </c>
      <c r="Q109" s="203" t="s">
        <v>89</v>
      </c>
      <c r="R109" s="248">
        <v>11.23</v>
      </c>
      <c r="S109" s="249">
        <f>ROUND(K87,2)*R109</f>
        <v>1222.6101000000001</v>
      </c>
    </row>
    <row r="110" spans="1:19" ht="45" customHeight="1" x14ac:dyDescent="0.25">
      <c r="A110" s="7451"/>
      <c r="B110" s="7451"/>
      <c r="C110" s="7451"/>
      <c r="D110" s="7451"/>
      <c r="E110" s="7451"/>
      <c r="F110" s="7451"/>
      <c r="G110" s="7451"/>
      <c r="H110" s="7451"/>
      <c r="I110" s="7451"/>
      <c r="J110" s="7451"/>
      <c r="K110" s="7451"/>
      <c r="L110" s="7451"/>
      <c r="M110" s="7451"/>
      <c r="N110" s="7451"/>
      <c r="O110" s="7451"/>
      <c r="P110" s="203" t="s">
        <v>90</v>
      </c>
      <c r="Q110" s="203" t="s">
        <v>91</v>
      </c>
      <c r="R110" s="250">
        <v>11.23</v>
      </c>
      <c r="S110" s="251">
        <f>ROUND(K87,2)*R110</f>
        <v>1222.6101000000001</v>
      </c>
    </row>
    <row r="111" spans="1:19" ht="45" customHeight="1" x14ac:dyDescent="0.25">
      <c r="A111" s="7451"/>
      <c r="B111" s="7451"/>
      <c r="C111" s="7451"/>
      <c r="D111" s="7451"/>
      <c r="E111" s="7451"/>
      <c r="F111" s="7451"/>
      <c r="G111" s="7451"/>
      <c r="H111" s="7451"/>
      <c r="I111" s="7451"/>
      <c r="J111" s="7451"/>
      <c r="K111" s="7451"/>
      <c r="L111" s="7451"/>
      <c r="M111" s="7451"/>
      <c r="N111" s="7451"/>
      <c r="O111" s="7451"/>
      <c r="P111" s="203" t="s">
        <v>92</v>
      </c>
      <c r="Q111" s="203" t="s">
        <v>93</v>
      </c>
      <c r="R111" s="252">
        <v>11.23</v>
      </c>
      <c r="S111" s="253">
        <f>ROUND(K87,2)*R111</f>
        <v>1222.6101000000001</v>
      </c>
    </row>
    <row r="112" spans="1:19" ht="45" customHeight="1" x14ac:dyDescent="0.25">
      <c r="A112" s="8417" t="s">
        <v>23</v>
      </c>
      <c r="B112" s="8417" t="s">
        <v>108</v>
      </c>
      <c r="C112" s="8417" t="s">
        <v>25</v>
      </c>
      <c r="D112" s="8417" t="s">
        <v>109</v>
      </c>
      <c r="E112" s="8417" t="s">
        <v>110</v>
      </c>
      <c r="F112" s="8418">
        <f>R112+R113+R114+R115+R116+R117+R118+R119+R120+R121+R122+R123+R124+R125+R126+R127+R128+R129+R130+R131+R132+R133+R134+R135+R136</f>
        <v>309.49999999999994</v>
      </c>
      <c r="G112" s="8417" t="s">
        <v>28</v>
      </c>
      <c r="H112" s="8419">
        <v>6.93</v>
      </c>
      <c r="I112" s="8420">
        <v>6.93</v>
      </c>
      <c r="J112" s="8421">
        <v>0.21579999999999999</v>
      </c>
      <c r="K112" s="8422">
        <f>ROUND(I112,2)+(ROUND(I112,2)*J112)</f>
        <v>8.4254940000000005</v>
      </c>
      <c r="L112" s="8423">
        <f>ROUND(S112,2)+ROUND(S113,2)+ROUND(S114,2)+ROUND(S115,2)+ROUND(S116,2)+ROUND(S117,2)+ROUND(S118,2)+ROUND(S119,2)+ROUND(S120,2)+ROUND(S121,2)+ROUND(S122,2)+ROUND(S123,2)+ROUND(S124,2)+ROUND(S125,2)+ROUND(S126,2)+ROUND(S127,2)+ROUND(S128,2)+ROUND(S129,2)+ROUND(S130,2)+ROUND(S131,2)+ROUND(S132,2)+ROUND(S133,2)+ROUND(S134,2)+ROUND(S135,2)+ROUND(S136,2)</f>
        <v>2608.9999999999995</v>
      </c>
      <c r="M112" s="8417"/>
      <c r="N112" s="8417" t="s">
        <v>54</v>
      </c>
      <c r="O112" s="8417" t="s">
        <v>103</v>
      </c>
      <c r="P112" s="254" t="s">
        <v>20</v>
      </c>
      <c r="Q112" s="254" t="s">
        <v>29</v>
      </c>
      <c r="R112" s="255">
        <v>12.38</v>
      </c>
      <c r="S112" s="256">
        <f>ROUND(K112,2)*R112</f>
        <v>104.3634</v>
      </c>
    </row>
    <row r="113" spans="1:19" ht="45" customHeight="1" x14ac:dyDescent="0.25">
      <c r="A113" s="7451"/>
      <c r="B113" s="7451"/>
      <c r="C113" s="7451"/>
      <c r="D113" s="7451"/>
      <c r="E113" s="7451"/>
      <c r="F113" s="7451"/>
      <c r="G113" s="7451"/>
      <c r="H113" s="7451"/>
      <c r="I113" s="7451"/>
      <c r="J113" s="7451"/>
      <c r="K113" s="7451"/>
      <c r="L113" s="7451"/>
      <c r="M113" s="7451"/>
      <c r="N113" s="7451"/>
      <c r="O113" s="7451"/>
      <c r="P113" s="254" t="s">
        <v>30</v>
      </c>
      <c r="Q113" s="254" t="s">
        <v>48</v>
      </c>
      <c r="R113" s="257">
        <v>12.38</v>
      </c>
      <c r="S113" s="258">
        <f>ROUND(K112,2)*R113</f>
        <v>104.3634</v>
      </c>
    </row>
    <row r="114" spans="1:19" ht="45" customHeight="1" x14ac:dyDescent="0.25">
      <c r="A114" s="7451"/>
      <c r="B114" s="7451"/>
      <c r="C114" s="7451"/>
      <c r="D114" s="7451"/>
      <c r="E114" s="7451"/>
      <c r="F114" s="7451"/>
      <c r="G114" s="7451"/>
      <c r="H114" s="7451"/>
      <c r="I114" s="7451"/>
      <c r="J114" s="7451"/>
      <c r="K114" s="7451"/>
      <c r="L114" s="7451"/>
      <c r="M114" s="7451"/>
      <c r="N114" s="7451"/>
      <c r="O114" s="7451"/>
      <c r="P114" s="254" t="s">
        <v>43</v>
      </c>
      <c r="Q114" s="254" t="s">
        <v>49</v>
      </c>
      <c r="R114" s="259">
        <v>12.38</v>
      </c>
      <c r="S114" s="260">
        <f>ROUND(K112,2)*R114</f>
        <v>104.3634</v>
      </c>
    </row>
    <row r="115" spans="1:19" ht="45" customHeight="1" x14ac:dyDescent="0.25">
      <c r="A115" s="7451"/>
      <c r="B115" s="7451"/>
      <c r="C115" s="7451"/>
      <c r="D115" s="7451"/>
      <c r="E115" s="7451"/>
      <c r="F115" s="7451"/>
      <c r="G115" s="7451"/>
      <c r="H115" s="7451"/>
      <c r="I115" s="7451"/>
      <c r="J115" s="7451"/>
      <c r="K115" s="7451"/>
      <c r="L115" s="7451"/>
      <c r="M115" s="7451"/>
      <c r="N115" s="7451"/>
      <c r="O115" s="7451"/>
      <c r="P115" s="254" t="s">
        <v>50</v>
      </c>
      <c r="Q115" s="254" t="s">
        <v>51</v>
      </c>
      <c r="R115" s="261">
        <v>12.38</v>
      </c>
      <c r="S115" s="262">
        <f>ROUND(K112,2)*R115</f>
        <v>104.3634</v>
      </c>
    </row>
    <row r="116" spans="1:19" ht="45" customHeight="1" x14ac:dyDescent="0.25">
      <c r="A116" s="7451"/>
      <c r="B116" s="7451"/>
      <c r="C116" s="7451"/>
      <c r="D116" s="7451"/>
      <c r="E116" s="7451"/>
      <c r="F116" s="7451"/>
      <c r="G116" s="7451"/>
      <c r="H116" s="7451"/>
      <c r="I116" s="7451"/>
      <c r="J116" s="7451"/>
      <c r="K116" s="7451"/>
      <c r="L116" s="7451"/>
      <c r="M116" s="7451"/>
      <c r="N116" s="7451"/>
      <c r="O116" s="7451"/>
      <c r="P116" s="254" t="s">
        <v>52</v>
      </c>
      <c r="Q116" s="254" t="s">
        <v>53</v>
      </c>
      <c r="R116" s="263">
        <v>12.38</v>
      </c>
      <c r="S116" s="264">
        <f>ROUND(K112,2)*R116</f>
        <v>104.3634</v>
      </c>
    </row>
    <row r="117" spans="1:19" ht="45" customHeight="1" x14ac:dyDescent="0.25">
      <c r="A117" s="7451"/>
      <c r="B117" s="7451"/>
      <c r="C117" s="7451"/>
      <c r="D117" s="7451"/>
      <c r="E117" s="7451"/>
      <c r="F117" s="7451"/>
      <c r="G117" s="7451"/>
      <c r="H117" s="7451"/>
      <c r="I117" s="7451"/>
      <c r="J117" s="7451"/>
      <c r="K117" s="7451"/>
      <c r="L117" s="7451"/>
      <c r="M117" s="7451"/>
      <c r="N117" s="7451"/>
      <c r="O117" s="7451"/>
      <c r="P117" s="254" t="s">
        <v>54</v>
      </c>
      <c r="Q117" s="254" t="s">
        <v>55</v>
      </c>
      <c r="R117" s="265">
        <v>12.38</v>
      </c>
      <c r="S117" s="266">
        <f>ROUND(K112,2)*R117</f>
        <v>104.3634</v>
      </c>
    </row>
    <row r="118" spans="1:19" ht="45" customHeight="1" x14ac:dyDescent="0.25">
      <c r="A118" s="7451"/>
      <c r="B118" s="7451"/>
      <c r="C118" s="7451"/>
      <c r="D118" s="7451"/>
      <c r="E118" s="7451"/>
      <c r="F118" s="7451"/>
      <c r="G118" s="7451"/>
      <c r="H118" s="7451"/>
      <c r="I118" s="7451"/>
      <c r="J118" s="7451"/>
      <c r="K118" s="7451"/>
      <c r="L118" s="7451"/>
      <c r="M118" s="7451"/>
      <c r="N118" s="7451"/>
      <c r="O118" s="7451"/>
      <c r="P118" s="254" t="s">
        <v>56</v>
      </c>
      <c r="Q118" s="254" t="s">
        <v>57</v>
      </c>
      <c r="R118" s="267">
        <v>12.38</v>
      </c>
      <c r="S118" s="268">
        <f>ROUND(K112,2)*R118</f>
        <v>104.3634</v>
      </c>
    </row>
    <row r="119" spans="1:19" ht="45" customHeight="1" x14ac:dyDescent="0.25">
      <c r="A119" s="7451"/>
      <c r="B119" s="7451"/>
      <c r="C119" s="7451"/>
      <c r="D119" s="7451"/>
      <c r="E119" s="7451"/>
      <c r="F119" s="7451"/>
      <c r="G119" s="7451"/>
      <c r="H119" s="7451"/>
      <c r="I119" s="7451"/>
      <c r="J119" s="7451"/>
      <c r="K119" s="7451"/>
      <c r="L119" s="7451"/>
      <c r="M119" s="7451"/>
      <c r="N119" s="7451"/>
      <c r="O119" s="7451"/>
      <c r="P119" s="254" t="s">
        <v>58</v>
      </c>
      <c r="Q119" s="254" t="s">
        <v>59</v>
      </c>
      <c r="R119" s="269">
        <v>12.38</v>
      </c>
      <c r="S119" s="270">
        <f>ROUND(K112,2)*R119</f>
        <v>104.3634</v>
      </c>
    </row>
    <row r="120" spans="1:19" ht="45" customHeight="1" x14ac:dyDescent="0.25">
      <c r="A120" s="7451"/>
      <c r="B120" s="7451"/>
      <c r="C120" s="7451"/>
      <c r="D120" s="7451"/>
      <c r="E120" s="7451"/>
      <c r="F120" s="7451"/>
      <c r="G120" s="7451"/>
      <c r="H120" s="7451"/>
      <c r="I120" s="7451"/>
      <c r="J120" s="7451"/>
      <c r="K120" s="7451"/>
      <c r="L120" s="7451"/>
      <c r="M120" s="7451"/>
      <c r="N120" s="7451"/>
      <c r="O120" s="7451"/>
      <c r="P120" s="254" t="s">
        <v>60</v>
      </c>
      <c r="Q120" s="254" t="s">
        <v>61</v>
      </c>
      <c r="R120" s="271">
        <v>12.38</v>
      </c>
      <c r="S120" s="272">
        <f>ROUND(K112,2)*R120</f>
        <v>104.3634</v>
      </c>
    </row>
    <row r="121" spans="1:19" ht="45" customHeight="1" x14ac:dyDescent="0.25">
      <c r="A121" s="7451"/>
      <c r="B121" s="7451"/>
      <c r="C121" s="7451"/>
      <c r="D121" s="7451"/>
      <c r="E121" s="7451"/>
      <c r="F121" s="7451"/>
      <c r="G121" s="7451"/>
      <c r="H121" s="7451"/>
      <c r="I121" s="7451"/>
      <c r="J121" s="7451"/>
      <c r="K121" s="7451"/>
      <c r="L121" s="7451"/>
      <c r="M121" s="7451"/>
      <c r="N121" s="7451"/>
      <c r="O121" s="7451"/>
      <c r="P121" s="254" t="s">
        <v>62</v>
      </c>
      <c r="Q121" s="254" t="s">
        <v>63</v>
      </c>
      <c r="R121" s="273">
        <v>12.38</v>
      </c>
      <c r="S121" s="274">
        <f>ROUND(K112,2)*R121</f>
        <v>104.3634</v>
      </c>
    </row>
    <row r="122" spans="1:19" ht="45" customHeight="1" x14ac:dyDescent="0.25">
      <c r="A122" s="7451"/>
      <c r="B122" s="7451"/>
      <c r="C122" s="7451"/>
      <c r="D122" s="7451"/>
      <c r="E122" s="7451"/>
      <c r="F122" s="7451"/>
      <c r="G122" s="7451"/>
      <c r="H122" s="7451"/>
      <c r="I122" s="7451"/>
      <c r="J122" s="7451"/>
      <c r="K122" s="7451"/>
      <c r="L122" s="7451"/>
      <c r="M122" s="7451"/>
      <c r="N122" s="7451"/>
      <c r="O122" s="7451"/>
      <c r="P122" s="254" t="s">
        <v>64</v>
      </c>
      <c r="Q122" s="254" t="s">
        <v>65</v>
      </c>
      <c r="R122" s="275">
        <v>12.38</v>
      </c>
      <c r="S122" s="276">
        <f>ROUND(K112,2)*R122</f>
        <v>104.3634</v>
      </c>
    </row>
    <row r="123" spans="1:19" ht="45" customHeight="1" x14ac:dyDescent="0.25">
      <c r="A123" s="7451"/>
      <c r="B123" s="7451"/>
      <c r="C123" s="7451"/>
      <c r="D123" s="7451"/>
      <c r="E123" s="7451"/>
      <c r="F123" s="7451"/>
      <c r="G123" s="7451"/>
      <c r="H123" s="7451"/>
      <c r="I123" s="7451"/>
      <c r="J123" s="7451"/>
      <c r="K123" s="7451"/>
      <c r="L123" s="7451"/>
      <c r="M123" s="7451"/>
      <c r="N123" s="7451"/>
      <c r="O123" s="7451"/>
      <c r="P123" s="254" t="s">
        <v>66</v>
      </c>
      <c r="Q123" s="254" t="s">
        <v>67</v>
      </c>
      <c r="R123" s="277">
        <v>12.38</v>
      </c>
      <c r="S123" s="278">
        <f>ROUND(K112,2)*R123</f>
        <v>104.3634</v>
      </c>
    </row>
    <row r="124" spans="1:19" ht="45" customHeight="1" x14ac:dyDescent="0.25">
      <c r="A124" s="7451"/>
      <c r="B124" s="7451"/>
      <c r="C124" s="7451"/>
      <c r="D124" s="7451"/>
      <c r="E124" s="7451"/>
      <c r="F124" s="7451"/>
      <c r="G124" s="7451"/>
      <c r="H124" s="7451"/>
      <c r="I124" s="7451"/>
      <c r="J124" s="7451"/>
      <c r="K124" s="7451"/>
      <c r="L124" s="7451"/>
      <c r="M124" s="7451"/>
      <c r="N124" s="7451"/>
      <c r="O124" s="7451"/>
      <c r="P124" s="254" t="s">
        <v>68</v>
      </c>
      <c r="Q124" s="254" t="s">
        <v>69</v>
      </c>
      <c r="R124" s="279">
        <v>12.38</v>
      </c>
      <c r="S124" s="280">
        <f>ROUND(K112,2)*R124</f>
        <v>104.3634</v>
      </c>
    </row>
    <row r="125" spans="1:19" ht="45" customHeight="1" x14ac:dyDescent="0.25">
      <c r="A125" s="7451"/>
      <c r="B125" s="7451"/>
      <c r="C125" s="7451"/>
      <c r="D125" s="7451"/>
      <c r="E125" s="7451"/>
      <c r="F125" s="7451"/>
      <c r="G125" s="7451"/>
      <c r="H125" s="7451"/>
      <c r="I125" s="7451"/>
      <c r="J125" s="7451"/>
      <c r="K125" s="7451"/>
      <c r="L125" s="7451"/>
      <c r="M125" s="7451"/>
      <c r="N125" s="7451"/>
      <c r="O125" s="7451"/>
      <c r="P125" s="254" t="s">
        <v>70</v>
      </c>
      <c r="Q125" s="254" t="s">
        <v>71</v>
      </c>
      <c r="R125" s="281">
        <v>12.38</v>
      </c>
      <c r="S125" s="282">
        <f>ROUND(K112,2)*R125</f>
        <v>104.3634</v>
      </c>
    </row>
    <row r="126" spans="1:19" ht="45" customHeight="1" x14ac:dyDescent="0.25">
      <c r="A126" s="7451"/>
      <c r="B126" s="7451"/>
      <c r="C126" s="7451"/>
      <c r="D126" s="7451"/>
      <c r="E126" s="7451"/>
      <c r="F126" s="7451"/>
      <c r="G126" s="7451"/>
      <c r="H126" s="7451"/>
      <c r="I126" s="7451"/>
      <c r="J126" s="7451"/>
      <c r="K126" s="7451"/>
      <c r="L126" s="7451"/>
      <c r="M126" s="7451"/>
      <c r="N126" s="7451"/>
      <c r="O126" s="7451"/>
      <c r="P126" s="254" t="s">
        <v>72</v>
      </c>
      <c r="Q126" s="254" t="s">
        <v>73</v>
      </c>
      <c r="R126" s="283">
        <v>12.38</v>
      </c>
      <c r="S126" s="284">
        <f>ROUND(K112,2)*R126</f>
        <v>104.3634</v>
      </c>
    </row>
    <row r="127" spans="1:19" ht="45" customHeight="1" x14ac:dyDescent="0.25">
      <c r="A127" s="7451"/>
      <c r="B127" s="7451"/>
      <c r="C127" s="7451"/>
      <c r="D127" s="7451"/>
      <c r="E127" s="7451"/>
      <c r="F127" s="7451"/>
      <c r="G127" s="7451"/>
      <c r="H127" s="7451"/>
      <c r="I127" s="7451"/>
      <c r="J127" s="7451"/>
      <c r="K127" s="7451"/>
      <c r="L127" s="7451"/>
      <c r="M127" s="7451"/>
      <c r="N127" s="7451"/>
      <c r="O127" s="7451"/>
      <c r="P127" s="254" t="s">
        <v>74</v>
      </c>
      <c r="Q127" s="254" t="s">
        <v>75</v>
      </c>
      <c r="R127" s="285">
        <v>12.38</v>
      </c>
      <c r="S127" s="286">
        <f>ROUND(K112,2)*R127</f>
        <v>104.3634</v>
      </c>
    </row>
    <row r="128" spans="1:19" ht="45" customHeight="1" x14ac:dyDescent="0.25">
      <c r="A128" s="7451"/>
      <c r="B128" s="7451"/>
      <c r="C128" s="7451"/>
      <c r="D128" s="7451"/>
      <c r="E128" s="7451"/>
      <c r="F128" s="7451"/>
      <c r="G128" s="7451"/>
      <c r="H128" s="7451"/>
      <c r="I128" s="7451"/>
      <c r="J128" s="7451"/>
      <c r="K128" s="7451"/>
      <c r="L128" s="7451"/>
      <c r="M128" s="7451"/>
      <c r="N128" s="7451"/>
      <c r="O128" s="7451"/>
      <c r="P128" s="254" t="s">
        <v>76</v>
      </c>
      <c r="Q128" s="254" t="s">
        <v>77</v>
      </c>
      <c r="R128" s="287">
        <v>12.38</v>
      </c>
      <c r="S128" s="288">
        <f>ROUND(K112,2)*R128</f>
        <v>104.3634</v>
      </c>
    </row>
    <row r="129" spans="1:19" ht="45" customHeight="1" x14ac:dyDescent="0.25">
      <c r="A129" s="7451"/>
      <c r="B129" s="7451"/>
      <c r="C129" s="7451"/>
      <c r="D129" s="7451"/>
      <c r="E129" s="7451"/>
      <c r="F129" s="7451"/>
      <c r="G129" s="7451"/>
      <c r="H129" s="7451"/>
      <c r="I129" s="7451"/>
      <c r="J129" s="7451"/>
      <c r="K129" s="7451"/>
      <c r="L129" s="7451"/>
      <c r="M129" s="7451"/>
      <c r="N129" s="7451"/>
      <c r="O129" s="7451"/>
      <c r="P129" s="254" t="s">
        <v>78</v>
      </c>
      <c r="Q129" s="254" t="s">
        <v>79</v>
      </c>
      <c r="R129" s="289">
        <v>12.38</v>
      </c>
      <c r="S129" s="290">
        <f>ROUND(K112,2)*R129</f>
        <v>104.3634</v>
      </c>
    </row>
    <row r="130" spans="1:19" ht="45" customHeight="1" x14ac:dyDescent="0.25">
      <c r="A130" s="7451"/>
      <c r="B130" s="7451"/>
      <c r="C130" s="7451"/>
      <c r="D130" s="7451"/>
      <c r="E130" s="7451"/>
      <c r="F130" s="7451"/>
      <c r="G130" s="7451"/>
      <c r="H130" s="7451"/>
      <c r="I130" s="7451"/>
      <c r="J130" s="7451"/>
      <c r="K130" s="7451"/>
      <c r="L130" s="7451"/>
      <c r="M130" s="7451"/>
      <c r="N130" s="7451"/>
      <c r="O130" s="7451"/>
      <c r="P130" s="254" t="s">
        <v>80</v>
      </c>
      <c r="Q130" s="254" t="s">
        <v>81</v>
      </c>
      <c r="R130" s="291">
        <v>12.38</v>
      </c>
      <c r="S130" s="292">
        <f>ROUND(K112,2)*R130</f>
        <v>104.3634</v>
      </c>
    </row>
    <row r="131" spans="1:19" ht="45" customHeight="1" x14ac:dyDescent="0.25">
      <c r="A131" s="7451"/>
      <c r="B131" s="7451"/>
      <c r="C131" s="7451"/>
      <c r="D131" s="7451"/>
      <c r="E131" s="7451"/>
      <c r="F131" s="7451"/>
      <c r="G131" s="7451"/>
      <c r="H131" s="7451"/>
      <c r="I131" s="7451"/>
      <c r="J131" s="7451"/>
      <c r="K131" s="7451"/>
      <c r="L131" s="7451"/>
      <c r="M131" s="7451"/>
      <c r="N131" s="7451"/>
      <c r="O131" s="7451"/>
      <c r="P131" s="254" t="s">
        <v>82</v>
      </c>
      <c r="Q131" s="254" t="s">
        <v>83</v>
      </c>
      <c r="R131" s="293">
        <v>12.38</v>
      </c>
      <c r="S131" s="294">
        <f>ROUND(K112,2)*R131</f>
        <v>104.3634</v>
      </c>
    </row>
    <row r="132" spans="1:19" ht="45" customHeight="1" x14ac:dyDescent="0.25">
      <c r="A132" s="7451"/>
      <c r="B132" s="7451"/>
      <c r="C132" s="7451"/>
      <c r="D132" s="7451"/>
      <c r="E132" s="7451"/>
      <c r="F132" s="7451"/>
      <c r="G132" s="7451"/>
      <c r="H132" s="7451"/>
      <c r="I132" s="7451"/>
      <c r="J132" s="7451"/>
      <c r="K132" s="7451"/>
      <c r="L132" s="7451"/>
      <c r="M132" s="7451"/>
      <c r="N132" s="7451"/>
      <c r="O132" s="7451"/>
      <c r="P132" s="254" t="s">
        <v>84</v>
      </c>
      <c r="Q132" s="254" t="s">
        <v>85</v>
      </c>
      <c r="R132" s="295">
        <v>12.38</v>
      </c>
      <c r="S132" s="296">
        <f>ROUND(K112,2)*R132</f>
        <v>104.3634</v>
      </c>
    </row>
    <row r="133" spans="1:19" ht="45" customHeight="1" x14ac:dyDescent="0.25">
      <c r="A133" s="7451"/>
      <c r="B133" s="7451"/>
      <c r="C133" s="7451"/>
      <c r="D133" s="7451"/>
      <c r="E133" s="7451"/>
      <c r="F133" s="7451"/>
      <c r="G133" s="7451"/>
      <c r="H133" s="7451"/>
      <c r="I133" s="7451"/>
      <c r="J133" s="7451"/>
      <c r="K133" s="7451"/>
      <c r="L133" s="7451"/>
      <c r="M133" s="7451"/>
      <c r="N133" s="7451"/>
      <c r="O133" s="7451"/>
      <c r="P133" s="254" t="s">
        <v>86</v>
      </c>
      <c r="Q133" s="254" t="s">
        <v>87</v>
      </c>
      <c r="R133" s="297">
        <v>12.38</v>
      </c>
      <c r="S133" s="298">
        <f>ROUND(K112,2)*R133</f>
        <v>104.3634</v>
      </c>
    </row>
    <row r="134" spans="1:19" ht="45" customHeight="1" x14ac:dyDescent="0.25">
      <c r="A134" s="7451"/>
      <c r="B134" s="7451"/>
      <c r="C134" s="7451"/>
      <c r="D134" s="7451"/>
      <c r="E134" s="7451"/>
      <c r="F134" s="7451"/>
      <c r="G134" s="7451"/>
      <c r="H134" s="7451"/>
      <c r="I134" s="7451"/>
      <c r="J134" s="7451"/>
      <c r="K134" s="7451"/>
      <c r="L134" s="7451"/>
      <c r="M134" s="7451"/>
      <c r="N134" s="7451"/>
      <c r="O134" s="7451"/>
      <c r="P134" s="254" t="s">
        <v>88</v>
      </c>
      <c r="Q134" s="254" t="s">
        <v>89</v>
      </c>
      <c r="R134" s="299">
        <v>12.38</v>
      </c>
      <c r="S134" s="300">
        <f>ROUND(K112,2)*R134</f>
        <v>104.3634</v>
      </c>
    </row>
    <row r="135" spans="1:19" ht="45" customHeight="1" x14ac:dyDescent="0.25">
      <c r="A135" s="7451"/>
      <c r="B135" s="7451"/>
      <c r="C135" s="7451"/>
      <c r="D135" s="7451"/>
      <c r="E135" s="7451"/>
      <c r="F135" s="7451"/>
      <c r="G135" s="7451"/>
      <c r="H135" s="7451"/>
      <c r="I135" s="7451"/>
      <c r="J135" s="7451"/>
      <c r="K135" s="7451"/>
      <c r="L135" s="7451"/>
      <c r="M135" s="7451"/>
      <c r="N135" s="7451"/>
      <c r="O135" s="7451"/>
      <c r="P135" s="254" t="s">
        <v>90</v>
      </c>
      <c r="Q135" s="254" t="s">
        <v>91</v>
      </c>
      <c r="R135" s="301">
        <v>12.38</v>
      </c>
      <c r="S135" s="302">
        <f>ROUND(K112,2)*R135</f>
        <v>104.3634</v>
      </c>
    </row>
    <row r="136" spans="1:19" ht="45" customHeight="1" x14ac:dyDescent="0.25">
      <c r="A136" s="7451"/>
      <c r="B136" s="7451"/>
      <c r="C136" s="7451"/>
      <c r="D136" s="7451"/>
      <c r="E136" s="7451"/>
      <c r="F136" s="7451"/>
      <c r="G136" s="7451"/>
      <c r="H136" s="7451"/>
      <c r="I136" s="7451"/>
      <c r="J136" s="7451"/>
      <c r="K136" s="7451"/>
      <c r="L136" s="7451"/>
      <c r="M136" s="7451"/>
      <c r="N136" s="7451"/>
      <c r="O136" s="7451"/>
      <c r="P136" s="254" t="s">
        <v>92</v>
      </c>
      <c r="Q136" s="254" t="s">
        <v>93</v>
      </c>
      <c r="R136" s="303">
        <v>12.38</v>
      </c>
      <c r="S136" s="304">
        <f>ROUND(K112,2)*R136</f>
        <v>104.3634</v>
      </c>
    </row>
    <row r="137" spans="1:19" ht="45" customHeight="1" x14ac:dyDescent="0.25">
      <c r="A137" s="8424" t="s">
        <v>23</v>
      </c>
      <c r="B137" s="8424" t="s">
        <v>111</v>
      </c>
      <c r="C137" s="8424" t="s">
        <v>25</v>
      </c>
      <c r="D137" s="8424" t="s">
        <v>112</v>
      </c>
      <c r="E137" s="8424" t="s">
        <v>113</v>
      </c>
      <c r="F137" s="8425">
        <f>R137+R138+R139+R140+R141+R142+R143+R144+R145+R146+R147+R148+R149+R150+R151+R152+R153+R154+R155+R156+R157+R158+R159+R160+R161</f>
        <v>160.00000000000006</v>
      </c>
      <c r="G137" s="8424" t="s">
        <v>107</v>
      </c>
      <c r="H137" s="8426">
        <v>28.29</v>
      </c>
      <c r="I137" s="8427">
        <v>28.29</v>
      </c>
      <c r="J137" s="8428">
        <v>0.21579999999999999</v>
      </c>
      <c r="K137" s="8429">
        <f>ROUND(I137,2)+(ROUND(I137,2)*J137)</f>
        <v>34.394981999999999</v>
      </c>
      <c r="L137" s="8430">
        <f>ROUND(S137,2)+ROUND(S138,2)+ROUND(S139,2)+ROUND(S140,2)+ROUND(S141,2)+ROUND(S142,2)+ROUND(S143,2)+ROUND(S144,2)+ROUND(S145,2)+ROUND(S146,2)+ROUND(S147,2)+ROUND(S148,2)+ROUND(S149,2)+ROUND(S150,2)+ROUND(S151,2)+ROUND(S152,2)+ROUND(S153,2)+ROUND(S154,2)+ROUND(S155,2)+ROUND(S156,2)+ROUND(S157,2)+ROUND(S158,2)+ROUND(S159,2)+ROUND(S160,2)+ROUND(S161,2)</f>
        <v>5502.5000000000009</v>
      </c>
      <c r="M137" s="8424"/>
      <c r="N137" s="8424" t="s">
        <v>54</v>
      </c>
      <c r="O137" s="8424" t="s">
        <v>103</v>
      </c>
      <c r="P137" s="305" t="s">
        <v>20</v>
      </c>
      <c r="Q137" s="305" t="s">
        <v>29</v>
      </c>
      <c r="R137" s="306">
        <v>6.4</v>
      </c>
      <c r="S137" s="307">
        <f>ROUND(K137,2)*R137</f>
        <v>220.096</v>
      </c>
    </row>
    <row r="138" spans="1:19" ht="45" customHeight="1" x14ac:dyDescent="0.25">
      <c r="A138" s="7451"/>
      <c r="B138" s="7451"/>
      <c r="C138" s="7451"/>
      <c r="D138" s="7451"/>
      <c r="E138" s="7451"/>
      <c r="F138" s="7451"/>
      <c r="G138" s="7451"/>
      <c r="H138" s="7451"/>
      <c r="I138" s="7451"/>
      <c r="J138" s="7451"/>
      <c r="K138" s="7451"/>
      <c r="L138" s="7451"/>
      <c r="M138" s="7451"/>
      <c r="N138" s="7451"/>
      <c r="O138" s="7451"/>
      <c r="P138" s="305" t="s">
        <v>30</v>
      </c>
      <c r="Q138" s="305" t="s">
        <v>48</v>
      </c>
      <c r="R138" s="308">
        <v>6.4</v>
      </c>
      <c r="S138" s="309">
        <f>ROUND(K137,2)*R138</f>
        <v>220.096</v>
      </c>
    </row>
    <row r="139" spans="1:19" ht="45" customHeight="1" x14ac:dyDescent="0.25">
      <c r="A139" s="7451"/>
      <c r="B139" s="7451"/>
      <c r="C139" s="7451"/>
      <c r="D139" s="7451"/>
      <c r="E139" s="7451"/>
      <c r="F139" s="7451"/>
      <c r="G139" s="7451"/>
      <c r="H139" s="7451"/>
      <c r="I139" s="7451"/>
      <c r="J139" s="7451"/>
      <c r="K139" s="7451"/>
      <c r="L139" s="7451"/>
      <c r="M139" s="7451"/>
      <c r="N139" s="7451"/>
      <c r="O139" s="7451"/>
      <c r="P139" s="305" t="s">
        <v>43</v>
      </c>
      <c r="Q139" s="305" t="s">
        <v>49</v>
      </c>
      <c r="R139" s="310">
        <v>6.4</v>
      </c>
      <c r="S139" s="311">
        <f>ROUND(K137,2)*R139</f>
        <v>220.096</v>
      </c>
    </row>
    <row r="140" spans="1:19" ht="45" customHeight="1" x14ac:dyDescent="0.25">
      <c r="A140" s="7451"/>
      <c r="B140" s="7451"/>
      <c r="C140" s="7451"/>
      <c r="D140" s="7451"/>
      <c r="E140" s="7451"/>
      <c r="F140" s="7451"/>
      <c r="G140" s="7451"/>
      <c r="H140" s="7451"/>
      <c r="I140" s="7451"/>
      <c r="J140" s="7451"/>
      <c r="K140" s="7451"/>
      <c r="L140" s="7451"/>
      <c r="M140" s="7451"/>
      <c r="N140" s="7451"/>
      <c r="O140" s="7451"/>
      <c r="P140" s="305" t="s">
        <v>50</v>
      </c>
      <c r="Q140" s="305" t="s">
        <v>51</v>
      </c>
      <c r="R140" s="312">
        <v>6.4</v>
      </c>
      <c r="S140" s="313">
        <f>ROUND(K137,2)*R140</f>
        <v>220.096</v>
      </c>
    </row>
    <row r="141" spans="1:19" ht="45" customHeight="1" x14ac:dyDescent="0.25">
      <c r="A141" s="7451"/>
      <c r="B141" s="7451"/>
      <c r="C141" s="7451"/>
      <c r="D141" s="7451"/>
      <c r="E141" s="7451"/>
      <c r="F141" s="7451"/>
      <c r="G141" s="7451"/>
      <c r="H141" s="7451"/>
      <c r="I141" s="7451"/>
      <c r="J141" s="7451"/>
      <c r="K141" s="7451"/>
      <c r="L141" s="7451"/>
      <c r="M141" s="7451"/>
      <c r="N141" s="7451"/>
      <c r="O141" s="7451"/>
      <c r="P141" s="305" t="s">
        <v>52</v>
      </c>
      <c r="Q141" s="305" t="s">
        <v>53</v>
      </c>
      <c r="R141" s="314">
        <v>6.4</v>
      </c>
      <c r="S141" s="315">
        <f>ROUND(K137,2)*R141</f>
        <v>220.096</v>
      </c>
    </row>
    <row r="142" spans="1:19" ht="45" customHeight="1" x14ac:dyDescent="0.25">
      <c r="A142" s="7451"/>
      <c r="B142" s="7451"/>
      <c r="C142" s="7451"/>
      <c r="D142" s="7451"/>
      <c r="E142" s="7451"/>
      <c r="F142" s="7451"/>
      <c r="G142" s="7451"/>
      <c r="H142" s="7451"/>
      <c r="I142" s="7451"/>
      <c r="J142" s="7451"/>
      <c r="K142" s="7451"/>
      <c r="L142" s="7451"/>
      <c r="M142" s="7451"/>
      <c r="N142" s="7451"/>
      <c r="O142" s="7451"/>
      <c r="P142" s="305" t="s">
        <v>54</v>
      </c>
      <c r="Q142" s="305" t="s">
        <v>55</v>
      </c>
      <c r="R142" s="316">
        <v>6.4</v>
      </c>
      <c r="S142" s="317">
        <f>ROUND(K137,2)*R142</f>
        <v>220.096</v>
      </c>
    </row>
    <row r="143" spans="1:19" ht="45" customHeight="1" x14ac:dyDescent="0.25">
      <c r="A143" s="7451"/>
      <c r="B143" s="7451"/>
      <c r="C143" s="7451"/>
      <c r="D143" s="7451"/>
      <c r="E143" s="7451"/>
      <c r="F143" s="7451"/>
      <c r="G143" s="7451"/>
      <c r="H143" s="7451"/>
      <c r="I143" s="7451"/>
      <c r="J143" s="7451"/>
      <c r="K143" s="7451"/>
      <c r="L143" s="7451"/>
      <c r="M143" s="7451"/>
      <c r="N143" s="7451"/>
      <c r="O143" s="7451"/>
      <c r="P143" s="305" t="s">
        <v>56</v>
      </c>
      <c r="Q143" s="305" t="s">
        <v>57</v>
      </c>
      <c r="R143" s="318">
        <v>6.4</v>
      </c>
      <c r="S143" s="319">
        <f>ROUND(K137,2)*R143</f>
        <v>220.096</v>
      </c>
    </row>
    <row r="144" spans="1:19" ht="45" customHeight="1" x14ac:dyDescent="0.25">
      <c r="A144" s="7451"/>
      <c r="B144" s="7451"/>
      <c r="C144" s="7451"/>
      <c r="D144" s="7451"/>
      <c r="E144" s="7451"/>
      <c r="F144" s="7451"/>
      <c r="G144" s="7451"/>
      <c r="H144" s="7451"/>
      <c r="I144" s="7451"/>
      <c r="J144" s="7451"/>
      <c r="K144" s="7451"/>
      <c r="L144" s="7451"/>
      <c r="M144" s="7451"/>
      <c r="N144" s="7451"/>
      <c r="O144" s="7451"/>
      <c r="P144" s="305" t="s">
        <v>58</v>
      </c>
      <c r="Q144" s="305" t="s">
        <v>59</v>
      </c>
      <c r="R144" s="320">
        <v>6.4</v>
      </c>
      <c r="S144" s="321">
        <f>ROUND(K137,2)*R144</f>
        <v>220.096</v>
      </c>
    </row>
    <row r="145" spans="1:19" ht="45" customHeight="1" x14ac:dyDescent="0.25">
      <c r="A145" s="7451"/>
      <c r="B145" s="7451"/>
      <c r="C145" s="7451"/>
      <c r="D145" s="7451"/>
      <c r="E145" s="7451"/>
      <c r="F145" s="7451"/>
      <c r="G145" s="7451"/>
      <c r="H145" s="7451"/>
      <c r="I145" s="7451"/>
      <c r="J145" s="7451"/>
      <c r="K145" s="7451"/>
      <c r="L145" s="7451"/>
      <c r="M145" s="7451"/>
      <c r="N145" s="7451"/>
      <c r="O145" s="7451"/>
      <c r="P145" s="305" t="s">
        <v>60</v>
      </c>
      <c r="Q145" s="305" t="s">
        <v>61</v>
      </c>
      <c r="R145" s="322">
        <v>6.4</v>
      </c>
      <c r="S145" s="323">
        <f>ROUND(K137,2)*R145</f>
        <v>220.096</v>
      </c>
    </row>
    <row r="146" spans="1:19" ht="45" customHeight="1" x14ac:dyDescent="0.25">
      <c r="A146" s="7451"/>
      <c r="B146" s="7451"/>
      <c r="C146" s="7451"/>
      <c r="D146" s="7451"/>
      <c r="E146" s="7451"/>
      <c r="F146" s="7451"/>
      <c r="G146" s="7451"/>
      <c r="H146" s="7451"/>
      <c r="I146" s="7451"/>
      <c r="J146" s="7451"/>
      <c r="K146" s="7451"/>
      <c r="L146" s="7451"/>
      <c r="M146" s="7451"/>
      <c r="N146" s="7451"/>
      <c r="O146" s="7451"/>
      <c r="P146" s="305" t="s">
        <v>62</v>
      </c>
      <c r="Q146" s="305" t="s">
        <v>63</v>
      </c>
      <c r="R146" s="324">
        <v>6.4</v>
      </c>
      <c r="S146" s="325">
        <f>ROUND(K137,2)*R146</f>
        <v>220.096</v>
      </c>
    </row>
    <row r="147" spans="1:19" ht="45" customHeight="1" x14ac:dyDescent="0.25">
      <c r="A147" s="7451"/>
      <c r="B147" s="7451"/>
      <c r="C147" s="7451"/>
      <c r="D147" s="7451"/>
      <c r="E147" s="7451"/>
      <c r="F147" s="7451"/>
      <c r="G147" s="7451"/>
      <c r="H147" s="7451"/>
      <c r="I147" s="7451"/>
      <c r="J147" s="7451"/>
      <c r="K147" s="7451"/>
      <c r="L147" s="7451"/>
      <c r="M147" s="7451"/>
      <c r="N147" s="7451"/>
      <c r="O147" s="7451"/>
      <c r="P147" s="305" t="s">
        <v>64</v>
      </c>
      <c r="Q147" s="305" t="s">
        <v>65</v>
      </c>
      <c r="R147" s="326">
        <v>6.4</v>
      </c>
      <c r="S147" s="327">
        <f>ROUND(K137,2)*R147</f>
        <v>220.096</v>
      </c>
    </row>
    <row r="148" spans="1:19" ht="45" customHeight="1" x14ac:dyDescent="0.25">
      <c r="A148" s="7451"/>
      <c r="B148" s="7451"/>
      <c r="C148" s="7451"/>
      <c r="D148" s="7451"/>
      <c r="E148" s="7451"/>
      <c r="F148" s="7451"/>
      <c r="G148" s="7451"/>
      <c r="H148" s="7451"/>
      <c r="I148" s="7451"/>
      <c r="J148" s="7451"/>
      <c r="K148" s="7451"/>
      <c r="L148" s="7451"/>
      <c r="M148" s="7451"/>
      <c r="N148" s="7451"/>
      <c r="O148" s="7451"/>
      <c r="P148" s="305" t="s">
        <v>66</v>
      </c>
      <c r="Q148" s="305" t="s">
        <v>67</v>
      </c>
      <c r="R148" s="328">
        <v>6.4</v>
      </c>
      <c r="S148" s="329">
        <f>ROUND(K137,2)*R148</f>
        <v>220.096</v>
      </c>
    </row>
    <row r="149" spans="1:19" ht="45" customHeight="1" x14ac:dyDescent="0.25">
      <c r="A149" s="7451"/>
      <c r="B149" s="7451"/>
      <c r="C149" s="7451"/>
      <c r="D149" s="7451"/>
      <c r="E149" s="7451"/>
      <c r="F149" s="7451"/>
      <c r="G149" s="7451"/>
      <c r="H149" s="7451"/>
      <c r="I149" s="7451"/>
      <c r="J149" s="7451"/>
      <c r="K149" s="7451"/>
      <c r="L149" s="7451"/>
      <c r="M149" s="7451"/>
      <c r="N149" s="7451"/>
      <c r="O149" s="7451"/>
      <c r="P149" s="305" t="s">
        <v>68</v>
      </c>
      <c r="Q149" s="305" t="s">
        <v>69</v>
      </c>
      <c r="R149" s="330">
        <v>6.4</v>
      </c>
      <c r="S149" s="331">
        <f>ROUND(K137,2)*R149</f>
        <v>220.096</v>
      </c>
    </row>
    <row r="150" spans="1:19" ht="45" customHeight="1" x14ac:dyDescent="0.25">
      <c r="A150" s="7451"/>
      <c r="B150" s="7451"/>
      <c r="C150" s="7451"/>
      <c r="D150" s="7451"/>
      <c r="E150" s="7451"/>
      <c r="F150" s="7451"/>
      <c r="G150" s="7451"/>
      <c r="H150" s="7451"/>
      <c r="I150" s="7451"/>
      <c r="J150" s="7451"/>
      <c r="K150" s="7451"/>
      <c r="L150" s="7451"/>
      <c r="M150" s="7451"/>
      <c r="N150" s="7451"/>
      <c r="O150" s="7451"/>
      <c r="P150" s="305" t="s">
        <v>70</v>
      </c>
      <c r="Q150" s="305" t="s">
        <v>71</v>
      </c>
      <c r="R150" s="332">
        <v>6.4</v>
      </c>
      <c r="S150" s="333">
        <f>ROUND(K137,2)*R150</f>
        <v>220.096</v>
      </c>
    </row>
    <row r="151" spans="1:19" ht="45" customHeight="1" x14ac:dyDescent="0.25">
      <c r="A151" s="7451"/>
      <c r="B151" s="7451"/>
      <c r="C151" s="7451"/>
      <c r="D151" s="7451"/>
      <c r="E151" s="7451"/>
      <c r="F151" s="7451"/>
      <c r="G151" s="7451"/>
      <c r="H151" s="7451"/>
      <c r="I151" s="7451"/>
      <c r="J151" s="7451"/>
      <c r="K151" s="7451"/>
      <c r="L151" s="7451"/>
      <c r="M151" s="7451"/>
      <c r="N151" s="7451"/>
      <c r="O151" s="7451"/>
      <c r="P151" s="305" t="s">
        <v>72</v>
      </c>
      <c r="Q151" s="305" t="s">
        <v>73</v>
      </c>
      <c r="R151" s="334">
        <v>6.4</v>
      </c>
      <c r="S151" s="335">
        <f>ROUND(K137,2)*R151</f>
        <v>220.096</v>
      </c>
    </row>
    <row r="152" spans="1:19" ht="45" customHeight="1" x14ac:dyDescent="0.25">
      <c r="A152" s="7451"/>
      <c r="B152" s="7451"/>
      <c r="C152" s="7451"/>
      <c r="D152" s="7451"/>
      <c r="E152" s="7451"/>
      <c r="F152" s="7451"/>
      <c r="G152" s="7451"/>
      <c r="H152" s="7451"/>
      <c r="I152" s="7451"/>
      <c r="J152" s="7451"/>
      <c r="K152" s="7451"/>
      <c r="L152" s="7451"/>
      <c r="M152" s="7451"/>
      <c r="N152" s="7451"/>
      <c r="O152" s="7451"/>
      <c r="P152" s="305" t="s">
        <v>74</v>
      </c>
      <c r="Q152" s="305" t="s">
        <v>75</v>
      </c>
      <c r="R152" s="336">
        <v>6.4</v>
      </c>
      <c r="S152" s="337">
        <f>ROUND(K137,2)*R152</f>
        <v>220.096</v>
      </c>
    </row>
    <row r="153" spans="1:19" ht="45" customHeight="1" x14ac:dyDescent="0.25">
      <c r="A153" s="7451"/>
      <c r="B153" s="7451"/>
      <c r="C153" s="7451"/>
      <c r="D153" s="7451"/>
      <c r="E153" s="7451"/>
      <c r="F153" s="7451"/>
      <c r="G153" s="7451"/>
      <c r="H153" s="7451"/>
      <c r="I153" s="7451"/>
      <c r="J153" s="7451"/>
      <c r="K153" s="7451"/>
      <c r="L153" s="7451"/>
      <c r="M153" s="7451"/>
      <c r="N153" s="7451"/>
      <c r="O153" s="7451"/>
      <c r="P153" s="305" t="s">
        <v>76</v>
      </c>
      <c r="Q153" s="305" t="s">
        <v>77</v>
      </c>
      <c r="R153" s="338">
        <v>6.4</v>
      </c>
      <c r="S153" s="339">
        <f>ROUND(K137,2)*R153</f>
        <v>220.096</v>
      </c>
    </row>
    <row r="154" spans="1:19" ht="45" customHeight="1" x14ac:dyDescent="0.25">
      <c r="A154" s="7451"/>
      <c r="B154" s="7451"/>
      <c r="C154" s="7451"/>
      <c r="D154" s="7451"/>
      <c r="E154" s="7451"/>
      <c r="F154" s="7451"/>
      <c r="G154" s="7451"/>
      <c r="H154" s="7451"/>
      <c r="I154" s="7451"/>
      <c r="J154" s="7451"/>
      <c r="K154" s="7451"/>
      <c r="L154" s="7451"/>
      <c r="M154" s="7451"/>
      <c r="N154" s="7451"/>
      <c r="O154" s="7451"/>
      <c r="P154" s="305" t="s">
        <v>78</v>
      </c>
      <c r="Q154" s="305" t="s">
        <v>79</v>
      </c>
      <c r="R154" s="340">
        <v>6.4</v>
      </c>
      <c r="S154" s="341">
        <f>ROUND(K137,2)*R154</f>
        <v>220.096</v>
      </c>
    </row>
    <row r="155" spans="1:19" ht="45" customHeight="1" x14ac:dyDescent="0.25">
      <c r="A155" s="7451"/>
      <c r="B155" s="7451"/>
      <c r="C155" s="7451"/>
      <c r="D155" s="7451"/>
      <c r="E155" s="7451"/>
      <c r="F155" s="7451"/>
      <c r="G155" s="7451"/>
      <c r="H155" s="7451"/>
      <c r="I155" s="7451"/>
      <c r="J155" s="7451"/>
      <c r="K155" s="7451"/>
      <c r="L155" s="7451"/>
      <c r="M155" s="7451"/>
      <c r="N155" s="7451"/>
      <c r="O155" s="7451"/>
      <c r="P155" s="305" t="s">
        <v>80</v>
      </c>
      <c r="Q155" s="305" t="s">
        <v>81</v>
      </c>
      <c r="R155" s="342">
        <v>6.4</v>
      </c>
      <c r="S155" s="343">
        <f>ROUND(K137,2)*R155</f>
        <v>220.096</v>
      </c>
    </row>
    <row r="156" spans="1:19" ht="45" customHeight="1" x14ac:dyDescent="0.25">
      <c r="A156" s="7451"/>
      <c r="B156" s="7451"/>
      <c r="C156" s="7451"/>
      <c r="D156" s="7451"/>
      <c r="E156" s="7451"/>
      <c r="F156" s="7451"/>
      <c r="G156" s="7451"/>
      <c r="H156" s="7451"/>
      <c r="I156" s="7451"/>
      <c r="J156" s="7451"/>
      <c r="K156" s="7451"/>
      <c r="L156" s="7451"/>
      <c r="M156" s="7451"/>
      <c r="N156" s="7451"/>
      <c r="O156" s="7451"/>
      <c r="P156" s="305" t="s">
        <v>82</v>
      </c>
      <c r="Q156" s="305" t="s">
        <v>83</v>
      </c>
      <c r="R156" s="344">
        <v>6.4</v>
      </c>
      <c r="S156" s="345">
        <f>ROUND(K137,2)*R156</f>
        <v>220.096</v>
      </c>
    </row>
    <row r="157" spans="1:19" ht="45" customHeight="1" x14ac:dyDescent="0.25">
      <c r="A157" s="7451"/>
      <c r="B157" s="7451"/>
      <c r="C157" s="7451"/>
      <c r="D157" s="7451"/>
      <c r="E157" s="7451"/>
      <c r="F157" s="7451"/>
      <c r="G157" s="7451"/>
      <c r="H157" s="7451"/>
      <c r="I157" s="7451"/>
      <c r="J157" s="7451"/>
      <c r="K157" s="7451"/>
      <c r="L157" s="7451"/>
      <c r="M157" s="7451"/>
      <c r="N157" s="7451"/>
      <c r="O157" s="7451"/>
      <c r="P157" s="305" t="s">
        <v>84</v>
      </c>
      <c r="Q157" s="305" t="s">
        <v>85</v>
      </c>
      <c r="R157" s="346">
        <v>6.4</v>
      </c>
      <c r="S157" s="347">
        <f>ROUND(K137,2)*R157</f>
        <v>220.096</v>
      </c>
    </row>
    <row r="158" spans="1:19" ht="45" customHeight="1" x14ac:dyDescent="0.25">
      <c r="A158" s="7451"/>
      <c r="B158" s="7451"/>
      <c r="C158" s="7451"/>
      <c r="D158" s="7451"/>
      <c r="E158" s="7451"/>
      <c r="F158" s="7451"/>
      <c r="G158" s="7451"/>
      <c r="H158" s="7451"/>
      <c r="I158" s="7451"/>
      <c r="J158" s="7451"/>
      <c r="K158" s="7451"/>
      <c r="L158" s="7451"/>
      <c r="M158" s="7451"/>
      <c r="N158" s="7451"/>
      <c r="O158" s="7451"/>
      <c r="P158" s="305" t="s">
        <v>86</v>
      </c>
      <c r="Q158" s="305" t="s">
        <v>87</v>
      </c>
      <c r="R158" s="348">
        <v>6.4</v>
      </c>
      <c r="S158" s="349">
        <f>ROUND(K137,2)*R158</f>
        <v>220.096</v>
      </c>
    </row>
    <row r="159" spans="1:19" ht="45" customHeight="1" x14ac:dyDescent="0.25">
      <c r="A159" s="7451"/>
      <c r="B159" s="7451"/>
      <c r="C159" s="7451"/>
      <c r="D159" s="7451"/>
      <c r="E159" s="7451"/>
      <c r="F159" s="7451"/>
      <c r="G159" s="7451"/>
      <c r="H159" s="7451"/>
      <c r="I159" s="7451"/>
      <c r="J159" s="7451"/>
      <c r="K159" s="7451"/>
      <c r="L159" s="7451"/>
      <c r="M159" s="7451"/>
      <c r="N159" s="7451"/>
      <c r="O159" s="7451"/>
      <c r="P159" s="305" t="s">
        <v>88</v>
      </c>
      <c r="Q159" s="305" t="s">
        <v>89</v>
      </c>
      <c r="R159" s="350">
        <v>6.4</v>
      </c>
      <c r="S159" s="351">
        <f>ROUND(K137,2)*R159</f>
        <v>220.096</v>
      </c>
    </row>
    <row r="160" spans="1:19" ht="45" customHeight="1" x14ac:dyDescent="0.25">
      <c r="A160" s="7451"/>
      <c r="B160" s="7451"/>
      <c r="C160" s="7451"/>
      <c r="D160" s="7451"/>
      <c r="E160" s="7451"/>
      <c r="F160" s="7451"/>
      <c r="G160" s="7451"/>
      <c r="H160" s="7451"/>
      <c r="I160" s="7451"/>
      <c r="J160" s="7451"/>
      <c r="K160" s="7451"/>
      <c r="L160" s="7451"/>
      <c r="M160" s="7451"/>
      <c r="N160" s="7451"/>
      <c r="O160" s="7451"/>
      <c r="P160" s="305" t="s">
        <v>90</v>
      </c>
      <c r="Q160" s="305" t="s">
        <v>91</v>
      </c>
      <c r="R160" s="352">
        <v>6.4</v>
      </c>
      <c r="S160" s="353">
        <f>ROUND(K137,2)*R160</f>
        <v>220.096</v>
      </c>
    </row>
    <row r="161" spans="1:19" ht="45" customHeight="1" x14ac:dyDescent="0.25">
      <c r="A161" s="7451"/>
      <c r="B161" s="7451"/>
      <c r="C161" s="7451"/>
      <c r="D161" s="7451"/>
      <c r="E161" s="7451"/>
      <c r="F161" s="7451"/>
      <c r="G161" s="7451"/>
      <c r="H161" s="7451"/>
      <c r="I161" s="7451"/>
      <c r="J161" s="7451"/>
      <c r="K161" s="7451"/>
      <c r="L161" s="7451"/>
      <c r="M161" s="7451"/>
      <c r="N161" s="7451"/>
      <c r="O161" s="7451"/>
      <c r="P161" s="305" t="s">
        <v>92</v>
      </c>
      <c r="Q161" s="305" t="s">
        <v>93</v>
      </c>
      <c r="R161" s="354">
        <v>6.4</v>
      </c>
      <c r="S161" s="355">
        <f>ROUND(K137,2)*R161</f>
        <v>220.096</v>
      </c>
    </row>
    <row r="162" spans="1:19" ht="45" customHeight="1" x14ac:dyDescent="0.25">
      <c r="A162" s="8403" t="s">
        <v>23</v>
      </c>
      <c r="B162" s="8403" t="s">
        <v>114</v>
      </c>
      <c r="C162" s="8403" t="s">
        <v>25</v>
      </c>
      <c r="D162" s="8403" t="s">
        <v>115</v>
      </c>
      <c r="E162" s="8403" t="s">
        <v>116</v>
      </c>
      <c r="F162" s="8404">
        <f>R162+R163+R164+R165+R166+R167+R168+R169+R170+R171+R172+R173+R174+R175+R176+R177+R178+R179+R180+R181+R182+R183+R184+R185+R186</f>
        <v>178.49999999999989</v>
      </c>
      <c r="G162" s="8403" t="s">
        <v>107</v>
      </c>
      <c r="H162" s="8405">
        <v>6.79</v>
      </c>
      <c r="I162" s="8406">
        <v>6.79</v>
      </c>
      <c r="J162" s="8407">
        <v>0.21579999999999999</v>
      </c>
      <c r="K162" s="8408">
        <f>ROUND(I162,2)+(ROUND(I162,2)*J162)</f>
        <v>8.2552819999999993</v>
      </c>
      <c r="L162" s="8409">
        <f>ROUND(S162,2)+ROUND(S163,2)+ROUND(S164,2)+ROUND(S165,2)+ROUND(S166,2)+ROUND(S167,2)+ROUND(S168,2)+ROUND(S169,2)+ROUND(S170,2)+ROUND(S171,2)+ROUND(S172,2)+ROUND(S173,2)+ROUND(S174,2)+ROUND(S175,2)+ROUND(S176,2)+ROUND(S177,2)+ROUND(S178,2)+ROUND(S179,2)+ROUND(S180,2)+ROUND(S181,2)+ROUND(S182,2)+ROUND(S183,2)+ROUND(S184,2)+ROUND(S185,2)+ROUND(S186,2)</f>
        <v>1474.5000000000002</v>
      </c>
      <c r="M162" s="8403"/>
      <c r="N162" s="8403" t="s">
        <v>54</v>
      </c>
      <c r="O162" s="8403" t="s">
        <v>103</v>
      </c>
      <c r="P162" s="356" t="s">
        <v>20</v>
      </c>
      <c r="Q162" s="356" t="s">
        <v>29</v>
      </c>
      <c r="R162" s="357">
        <v>7.14</v>
      </c>
      <c r="S162" s="358">
        <f>ROUND(K162,2)*R162</f>
        <v>58.976399999999998</v>
      </c>
    </row>
    <row r="163" spans="1:19" ht="45" customHeight="1" x14ac:dyDescent="0.25">
      <c r="A163" s="7451"/>
      <c r="B163" s="7451"/>
      <c r="C163" s="7451"/>
      <c r="D163" s="7451"/>
      <c r="E163" s="7451"/>
      <c r="F163" s="7451"/>
      <c r="G163" s="7451"/>
      <c r="H163" s="7451"/>
      <c r="I163" s="7451"/>
      <c r="J163" s="7451"/>
      <c r="K163" s="7451"/>
      <c r="L163" s="7451"/>
      <c r="M163" s="7451"/>
      <c r="N163" s="7451"/>
      <c r="O163" s="7451"/>
      <c r="P163" s="356" t="s">
        <v>30</v>
      </c>
      <c r="Q163" s="356" t="s">
        <v>48</v>
      </c>
      <c r="R163" s="359">
        <v>7.14</v>
      </c>
      <c r="S163" s="360">
        <f>ROUND(K162,2)*R163</f>
        <v>58.976399999999998</v>
      </c>
    </row>
    <row r="164" spans="1:19" ht="45" customHeight="1" x14ac:dyDescent="0.25">
      <c r="A164" s="7451"/>
      <c r="B164" s="7451"/>
      <c r="C164" s="7451"/>
      <c r="D164" s="7451"/>
      <c r="E164" s="7451"/>
      <c r="F164" s="7451"/>
      <c r="G164" s="7451"/>
      <c r="H164" s="7451"/>
      <c r="I164" s="7451"/>
      <c r="J164" s="7451"/>
      <c r="K164" s="7451"/>
      <c r="L164" s="7451"/>
      <c r="M164" s="7451"/>
      <c r="N164" s="7451"/>
      <c r="O164" s="7451"/>
      <c r="P164" s="356" t="s">
        <v>43</v>
      </c>
      <c r="Q164" s="356" t="s">
        <v>49</v>
      </c>
      <c r="R164" s="361">
        <v>7.14</v>
      </c>
      <c r="S164" s="362">
        <f>ROUND(K162,2)*R164</f>
        <v>58.976399999999998</v>
      </c>
    </row>
    <row r="165" spans="1:19" ht="45" customHeight="1" x14ac:dyDescent="0.25">
      <c r="A165" s="7451"/>
      <c r="B165" s="7451"/>
      <c r="C165" s="7451"/>
      <c r="D165" s="7451"/>
      <c r="E165" s="7451"/>
      <c r="F165" s="7451"/>
      <c r="G165" s="7451"/>
      <c r="H165" s="7451"/>
      <c r="I165" s="7451"/>
      <c r="J165" s="7451"/>
      <c r="K165" s="7451"/>
      <c r="L165" s="7451"/>
      <c r="M165" s="7451"/>
      <c r="N165" s="7451"/>
      <c r="O165" s="7451"/>
      <c r="P165" s="356" t="s">
        <v>50</v>
      </c>
      <c r="Q165" s="356" t="s">
        <v>51</v>
      </c>
      <c r="R165" s="363">
        <v>7.14</v>
      </c>
      <c r="S165" s="364">
        <f>ROUND(K162,2)*R165</f>
        <v>58.976399999999998</v>
      </c>
    </row>
    <row r="166" spans="1:19" ht="45" customHeight="1" x14ac:dyDescent="0.25">
      <c r="A166" s="7451"/>
      <c r="B166" s="7451"/>
      <c r="C166" s="7451"/>
      <c r="D166" s="7451"/>
      <c r="E166" s="7451"/>
      <c r="F166" s="7451"/>
      <c r="G166" s="7451"/>
      <c r="H166" s="7451"/>
      <c r="I166" s="7451"/>
      <c r="J166" s="7451"/>
      <c r="K166" s="7451"/>
      <c r="L166" s="7451"/>
      <c r="M166" s="7451"/>
      <c r="N166" s="7451"/>
      <c r="O166" s="7451"/>
      <c r="P166" s="356" t="s">
        <v>52</v>
      </c>
      <c r="Q166" s="356" t="s">
        <v>53</v>
      </c>
      <c r="R166" s="365">
        <v>7.14</v>
      </c>
      <c r="S166" s="366">
        <f>ROUND(K162,2)*R166</f>
        <v>58.976399999999998</v>
      </c>
    </row>
    <row r="167" spans="1:19" ht="45" customHeight="1" x14ac:dyDescent="0.25">
      <c r="A167" s="7451"/>
      <c r="B167" s="7451"/>
      <c r="C167" s="7451"/>
      <c r="D167" s="7451"/>
      <c r="E167" s="7451"/>
      <c r="F167" s="7451"/>
      <c r="G167" s="7451"/>
      <c r="H167" s="7451"/>
      <c r="I167" s="7451"/>
      <c r="J167" s="7451"/>
      <c r="K167" s="7451"/>
      <c r="L167" s="7451"/>
      <c r="M167" s="7451"/>
      <c r="N167" s="7451"/>
      <c r="O167" s="7451"/>
      <c r="P167" s="356" t="s">
        <v>54</v>
      </c>
      <c r="Q167" s="356" t="s">
        <v>55</v>
      </c>
      <c r="R167" s="367">
        <v>7.14</v>
      </c>
      <c r="S167" s="368">
        <f>ROUND(K162,2)*R167</f>
        <v>58.976399999999998</v>
      </c>
    </row>
    <row r="168" spans="1:19" ht="45" customHeight="1" x14ac:dyDescent="0.25">
      <c r="A168" s="7451"/>
      <c r="B168" s="7451"/>
      <c r="C168" s="7451"/>
      <c r="D168" s="7451"/>
      <c r="E168" s="7451"/>
      <c r="F168" s="7451"/>
      <c r="G168" s="7451"/>
      <c r="H168" s="7451"/>
      <c r="I168" s="7451"/>
      <c r="J168" s="7451"/>
      <c r="K168" s="7451"/>
      <c r="L168" s="7451"/>
      <c r="M168" s="7451"/>
      <c r="N168" s="7451"/>
      <c r="O168" s="7451"/>
      <c r="P168" s="356" t="s">
        <v>56</v>
      </c>
      <c r="Q168" s="356" t="s">
        <v>57</v>
      </c>
      <c r="R168" s="369">
        <v>7.14</v>
      </c>
      <c r="S168" s="370">
        <f>ROUND(K162,2)*R168</f>
        <v>58.976399999999998</v>
      </c>
    </row>
    <row r="169" spans="1:19" ht="45" customHeight="1" x14ac:dyDescent="0.25">
      <c r="A169" s="7451"/>
      <c r="B169" s="7451"/>
      <c r="C169" s="7451"/>
      <c r="D169" s="7451"/>
      <c r="E169" s="7451"/>
      <c r="F169" s="7451"/>
      <c r="G169" s="7451"/>
      <c r="H169" s="7451"/>
      <c r="I169" s="7451"/>
      <c r="J169" s="7451"/>
      <c r="K169" s="7451"/>
      <c r="L169" s="7451"/>
      <c r="M169" s="7451"/>
      <c r="N169" s="7451"/>
      <c r="O169" s="7451"/>
      <c r="P169" s="356" t="s">
        <v>58</v>
      </c>
      <c r="Q169" s="356" t="s">
        <v>59</v>
      </c>
      <c r="R169" s="371">
        <v>7.14</v>
      </c>
      <c r="S169" s="372">
        <f>ROUND(K162,2)*R169</f>
        <v>58.976399999999998</v>
      </c>
    </row>
    <row r="170" spans="1:19" ht="45" customHeight="1" x14ac:dyDescent="0.25">
      <c r="A170" s="7451"/>
      <c r="B170" s="7451"/>
      <c r="C170" s="7451"/>
      <c r="D170" s="7451"/>
      <c r="E170" s="7451"/>
      <c r="F170" s="7451"/>
      <c r="G170" s="7451"/>
      <c r="H170" s="7451"/>
      <c r="I170" s="7451"/>
      <c r="J170" s="7451"/>
      <c r="K170" s="7451"/>
      <c r="L170" s="7451"/>
      <c r="M170" s="7451"/>
      <c r="N170" s="7451"/>
      <c r="O170" s="7451"/>
      <c r="P170" s="356" t="s">
        <v>60</v>
      </c>
      <c r="Q170" s="356" t="s">
        <v>61</v>
      </c>
      <c r="R170" s="373">
        <v>7.14</v>
      </c>
      <c r="S170" s="374">
        <f>ROUND(K162,2)*R170</f>
        <v>58.976399999999998</v>
      </c>
    </row>
    <row r="171" spans="1:19" ht="45" customHeight="1" x14ac:dyDescent="0.25">
      <c r="A171" s="7451"/>
      <c r="B171" s="7451"/>
      <c r="C171" s="7451"/>
      <c r="D171" s="7451"/>
      <c r="E171" s="7451"/>
      <c r="F171" s="7451"/>
      <c r="G171" s="7451"/>
      <c r="H171" s="7451"/>
      <c r="I171" s="7451"/>
      <c r="J171" s="7451"/>
      <c r="K171" s="7451"/>
      <c r="L171" s="7451"/>
      <c r="M171" s="7451"/>
      <c r="N171" s="7451"/>
      <c r="O171" s="7451"/>
      <c r="P171" s="356" t="s">
        <v>62</v>
      </c>
      <c r="Q171" s="356" t="s">
        <v>63</v>
      </c>
      <c r="R171" s="375">
        <v>7.14</v>
      </c>
      <c r="S171" s="376">
        <f>ROUND(K162,2)*R171</f>
        <v>58.976399999999998</v>
      </c>
    </row>
    <row r="172" spans="1:19" ht="45" customHeight="1" x14ac:dyDescent="0.25">
      <c r="A172" s="7451"/>
      <c r="B172" s="7451"/>
      <c r="C172" s="7451"/>
      <c r="D172" s="7451"/>
      <c r="E172" s="7451"/>
      <c r="F172" s="7451"/>
      <c r="G172" s="7451"/>
      <c r="H172" s="7451"/>
      <c r="I172" s="7451"/>
      <c r="J172" s="7451"/>
      <c r="K172" s="7451"/>
      <c r="L172" s="7451"/>
      <c r="M172" s="7451"/>
      <c r="N172" s="7451"/>
      <c r="O172" s="7451"/>
      <c r="P172" s="356" t="s">
        <v>64</v>
      </c>
      <c r="Q172" s="356" t="s">
        <v>65</v>
      </c>
      <c r="R172" s="377">
        <v>7.14</v>
      </c>
      <c r="S172" s="378">
        <f>ROUND(K162,2)*R172</f>
        <v>58.976399999999998</v>
      </c>
    </row>
    <row r="173" spans="1:19" ht="45" customHeight="1" x14ac:dyDescent="0.25">
      <c r="A173" s="7451"/>
      <c r="B173" s="7451"/>
      <c r="C173" s="7451"/>
      <c r="D173" s="7451"/>
      <c r="E173" s="7451"/>
      <c r="F173" s="7451"/>
      <c r="G173" s="7451"/>
      <c r="H173" s="7451"/>
      <c r="I173" s="7451"/>
      <c r="J173" s="7451"/>
      <c r="K173" s="7451"/>
      <c r="L173" s="7451"/>
      <c r="M173" s="7451"/>
      <c r="N173" s="7451"/>
      <c r="O173" s="7451"/>
      <c r="P173" s="356" t="s">
        <v>66</v>
      </c>
      <c r="Q173" s="356" t="s">
        <v>67</v>
      </c>
      <c r="R173" s="379">
        <v>7.14</v>
      </c>
      <c r="S173" s="380">
        <f>ROUND(K162,2)*R173</f>
        <v>58.976399999999998</v>
      </c>
    </row>
    <row r="174" spans="1:19" ht="45" customHeight="1" x14ac:dyDescent="0.25">
      <c r="A174" s="7451"/>
      <c r="B174" s="7451"/>
      <c r="C174" s="7451"/>
      <c r="D174" s="7451"/>
      <c r="E174" s="7451"/>
      <c r="F174" s="7451"/>
      <c r="G174" s="7451"/>
      <c r="H174" s="7451"/>
      <c r="I174" s="7451"/>
      <c r="J174" s="7451"/>
      <c r="K174" s="7451"/>
      <c r="L174" s="7451"/>
      <c r="M174" s="7451"/>
      <c r="N174" s="7451"/>
      <c r="O174" s="7451"/>
      <c r="P174" s="356" t="s">
        <v>68</v>
      </c>
      <c r="Q174" s="356" t="s">
        <v>69</v>
      </c>
      <c r="R174" s="381">
        <v>7.14</v>
      </c>
      <c r="S174" s="382">
        <f>ROUND(K162,2)*R174</f>
        <v>58.976399999999998</v>
      </c>
    </row>
    <row r="175" spans="1:19" ht="45" customHeight="1" x14ac:dyDescent="0.25">
      <c r="A175" s="7451"/>
      <c r="B175" s="7451"/>
      <c r="C175" s="7451"/>
      <c r="D175" s="7451"/>
      <c r="E175" s="7451"/>
      <c r="F175" s="7451"/>
      <c r="G175" s="7451"/>
      <c r="H175" s="7451"/>
      <c r="I175" s="7451"/>
      <c r="J175" s="7451"/>
      <c r="K175" s="7451"/>
      <c r="L175" s="7451"/>
      <c r="M175" s="7451"/>
      <c r="N175" s="7451"/>
      <c r="O175" s="7451"/>
      <c r="P175" s="356" t="s">
        <v>70</v>
      </c>
      <c r="Q175" s="356" t="s">
        <v>71</v>
      </c>
      <c r="R175" s="383">
        <v>7.14</v>
      </c>
      <c r="S175" s="384">
        <f>ROUND(K162,2)*R175</f>
        <v>58.976399999999998</v>
      </c>
    </row>
    <row r="176" spans="1:19" ht="45" customHeight="1" x14ac:dyDescent="0.25">
      <c r="A176" s="7451"/>
      <c r="B176" s="7451"/>
      <c r="C176" s="7451"/>
      <c r="D176" s="7451"/>
      <c r="E176" s="7451"/>
      <c r="F176" s="7451"/>
      <c r="G176" s="7451"/>
      <c r="H176" s="7451"/>
      <c r="I176" s="7451"/>
      <c r="J176" s="7451"/>
      <c r="K176" s="7451"/>
      <c r="L176" s="7451"/>
      <c r="M176" s="7451"/>
      <c r="N176" s="7451"/>
      <c r="O176" s="7451"/>
      <c r="P176" s="356" t="s">
        <v>72</v>
      </c>
      <c r="Q176" s="356" t="s">
        <v>73</v>
      </c>
      <c r="R176" s="385">
        <v>7.14</v>
      </c>
      <c r="S176" s="386">
        <f>ROUND(K162,2)*R176</f>
        <v>58.976399999999998</v>
      </c>
    </row>
    <row r="177" spans="1:19" ht="45" customHeight="1" x14ac:dyDescent="0.25">
      <c r="A177" s="7451"/>
      <c r="B177" s="7451"/>
      <c r="C177" s="7451"/>
      <c r="D177" s="7451"/>
      <c r="E177" s="7451"/>
      <c r="F177" s="7451"/>
      <c r="G177" s="7451"/>
      <c r="H177" s="7451"/>
      <c r="I177" s="7451"/>
      <c r="J177" s="7451"/>
      <c r="K177" s="7451"/>
      <c r="L177" s="7451"/>
      <c r="M177" s="7451"/>
      <c r="N177" s="7451"/>
      <c r="O177" s="7451"/>
      <c r="P177" s="356" t="s">
        <v>74</v>
      </c>
      <c r="Q177" s="356" t="s">
        <v>75</v>
      </c>
      <c r="R177" s="387">
        <v>7.14</v>
      </c>
      <c r="S177" s="388">
        <f>ROUND(K162,2)*R177</f>
        <v>58.976399999999998</v>
      </c>
    </row>
    <row r="178" spans="1:19" ht="45" customHeight="1" x14ac:dyDescent="0.25">
      <c r="A178" s="7451"/>
      <c r="B178" s="7451"/>
      <c r="C178" s="7451"/>
      <c r="D178" s="7451"/>
      <c r="E178" s="7451"/>
      <c r="F178" s="7451"/>
      <c r="G178" s="7451"/>
      <c r="H178" s="7451"/>
      <c r="I178" s="7451"/>
      <c r="J178" s="7451"/>
      <c r="K178" s="7451"/>
      <c r="L178" s="7451"/>
      <c r="M178" s="7451"/>
      <c r="N178" s="7451"/>
      <c r="O178" s="7451"/>
      <c r="P178" s="356" t="s">
        <v>76</v>
      </c>
      <c r="Q178" s="356" t="s">
        <v>77</v>
      </c>
      <c r="R178" s="389">
        <v>7.14</v>
      </c>
      <c r="S178" s="390">
        <f>ROUND(K162,2)*R178</f>
        <v>58.976399999999998</v>
      </c>
    </row>
    <row r="179" spans="1:19" ht="45" customHeight="1" x14ac:dyDescent="0.25">
      <c r="A179" s="7451"/>
      <c r="B179" s="7451"/>
      <c r="C179" s="7451"/>
      <c r="D179" s="7451"/>
      <c r="E179" s="7451"/>
      <c r="F179" s="7451"/>
      <c r="G179" s="7451"/>
      <c r="H179" s="7451"/>
      <c r="I179" s="7451"/>
      <c r="J179" s="7451"/>
      <c r="K179" s="7451"/>
      <c r="L179" s="7451"/>
      <c r="M179" s="7451"/>
      <c r="N179" s="7451"/>
      <c r="O179" s="7451"/>
      <c r="P179" s="356" t="s">
        <v>78</v>
      </c>
      <c r="Q179" s="356" t="s">
        <v>79</v>
      </c>
      <c r="R179" s="391">
        <v>7.14</v>
      </c>
      <c r="S179" s="392">
        <f>ROUND(K162,2)*R179</f>
        <v>58.976399999999998</v>
      </c>
    </row>
    <row r="180" spans="1:19" ht="45" customHeight="1" x14ac:dyDescent="0.25">
      <c r="A180" s="7451"/>
      <c r="B180" s="7451"/>
      <c r="C180" s="7451"/>
      <c r="D180" s="7451"/>
      <c r="E180" s="7451"/>
      <c r="F180" s="7451"/>
      <c r="G180" s="7451"/>
      <c r="H180" s="7451"/>
      <c r="I180" s="7451"/>
      <c r="J180" s="7451"/>
      <c r="K180" s="7451"/>
      <c r="L180" s="7451"/>
      <c r="M180" s="7451"/>
      <c r="N180" s="7451"/>
      <c r="O180" s="7451"/>
      <c r="P180" s="356" t="s">
        <v>80</v>
      </c>
      <c r="Q180" s="356" t="s">
        <v>81</v>
      </c>
      <c r="R180" s="393">
        <v>7.14</v>
      </c>
      <c r="S180" s="394">
        <f>ROUND(K162,2)*R180</f>
        <v>58.976399999999998</v>
      </c>
    </row>
    <row r="181" spans="1:19" ht="45" customHeight="1" x14ac:dyDescent="0.25">
      <c r="A181" s="7451"/>
      <c r="B181" s="7451"/>
      <c r="C181" s="7451"/>
      <c r="D181" s="7451"/>
      <c r="E181" s="7451"/>
      <c r="F181" s="7451"/>
      <c r="G181" s="7451"/>
      <c r="H181" s="7451"/>
      <c r="I181" s="7451"/>
      <c r="J181" s="7451"/>
      <c r="K181" s="7451"/>
      <c r="L181" s="7451"/>
      <c r="M181" s="7451"/>
      <c r="N181" s="7451"/>
      <c r="O181" s="7451"/>
      <c r="P181" s="356" t="s">
        <v>82</v>
      </c>
      <c r="Q181" s="356" t="s">
        <v>83</v>
      </c>
      <c r="R181" s="395">
        <v>7.14</v>
      </c>
      <c r="S181" s="396">
        <f>ROUND(K162,2)*R181</f>
        <v>58.976399999999998</v>
      </c>
    </row>
    <row r="182" spans="1:19" ht="45" customHeight="1" x14ac:dyDescent="0.25">
      <c r="A182" s="7451"/>
      <c r="B182" s="7451"/>
      <c r="C182" s="7451"/>
      <c r="D182" s="7451"/>
      <c r="E182" s="7451"/>
      <c r="F182" s="7451"/>
      <c r="G182" s="7451"/>
      <c r="H182" s="7451"/>
      <c r="I182" s="7451"/>
      <c r="J182" s="7451"/>
      <c r="K182" s="7451"/>
      <c r="L182" s="7451"/>
      <c r="M182" s="7451"/>
      <c r="N182" s="7451"/>
      <c r="O182" s="7451"/>
      <c r="P182" s="356" t="s">
        <v>84</v>
      </c>
      <c r="Q182" s="356" t="s">
        <v>85</v>
      </c>
      <c r="R182" s="397">
        <v>7.14</v>
      </c>
      <c r="S182" s="398">
        <f>ROUND(K162,2)*R182</f>
        <v>58.976399999999998</v>
      </c>
    </row>
    <row r="183" spans="1:19" ht="45" customHeight="1" x14ac:dyDescent="0.25">
      <c r="A183" s="7451"/>
      <c r="B183" s="7451"/>
      <c r="C183" s="7451"/>
      <c r="D183" s="7451"/>
      <c r="E183" s="7451"/>
      <c r="F183" s="7451"/>
      <c r="G183" s="7451"/>
      <c r="H183" s="7451"/>
      <c r="I183" s="7451"/>
      <c r="J183" s="7451"/>
      <c r="K183" s="7451"/>
      <c r="L183" s="7451"/>
      <c r="M183" s="7451"/>
      <c r="N183" s="7451"/>
      <c r="O183" s="7451"/>
      <c r="P183" s="356" t="s">
        <v>86</v>
      </c>
      <c r="Q183" s="356" t="s">
        <v>87</v>
      </c>
      <c r="R183" s="399">
        <v>7.14</v>
      </c>
      <c r="S183" s="400">
        <f>ROUND(K162,2)*R183</f>
        <v>58.976399999999998</v>
      </c>
    </row>
    <row r="184" spans="1:19" ht="45" customHeight="1" x14ac:dyDescent="0.25">
      <c r="A184" s="7451"/>
      <c r="B184" s="7451"/>
      <c r="C184" s="7451"/>
      <c r="D184" s="7451"/>
      <c r="E184" s="7451"/>
      <c r="F184" s="7451"/>
      <c r="G184" s="7451"/>
      <c r="H184" s="7451"/>
      <c r="I184" s="7451"/>
      <c r="J184" s="7451"/>
      <c r="K184" s="7451"/>
      <c r="L184" s="7451"/>
      <c r="M184" s="7451"/>
      <c r="N184" s="7451"/>
      <c r="O184" s="7451"/>
      <c r="P184" s="356" t="s">
        <v>88</v>
      </c>
      <c r="Q184" s="356" t="s">
        <v>89</v>
      </c>
      <c r="R184" s="401">
        <v>7.14</v>
      </c>
      <c r="S184" s="402">
        <f>ROUND(K162,2)*R184</f>
        <v>58.976399999999998</v>
      </c>
    </row>
    <row r="185" spans="1:19" ht="45" customHeight="1" x14ac:dyDescent="0.25">
      <c r="A185" s="7451"/>
      <c r="B185" s="7451"/>
      <c r="C185" s="7451"/>
      <c r="D185" s="7451"/>
      <c r="E185" s="7451"/>
      <c r="F185" s="7451"/>
      <c r="G185" s="7451"/>
      <c r="H185" s="7451"/>
      <c r="I185" s="7451"/>
      <c r="J185" s="7451"/>
      <c r="K185" s="7451"/>
      <c r="L185" s="7451"/>
      <c r="M185" s="7451"/>
      <c r="N185" s="7451"/>
      <c r="O185" s="7451"/>
      <c r="P185" s="356" t="s">
        <v>90</v>
      </c>
      <c r="Q185" s="356" t="s">
        <v>91</v>
      </c>
      <c r="R185" s="403">
        <v>7.14</v>
      </c>
      <c r="S185" s="404">
        <f>ROUND(K162,2)*R185</f>
        <v>58.976399999999998</v>
      </c>
    </row>
    <row r="186" spans="1:19" ht="45" customHeight="1" x14ac:dyDescent="0.25">
      <c r="A186" s="7451"/>
      <c r="B186" s="7451"/>
      <c r="C186" s="7451"/>
      <c r="D186" s="7451"/>
      <c r="E186" s="7451"/>
      <c r="F186" s="7451"/>
      <c r="G186" s="7451"/>
      <c r="H186" s="7451"/>
      <c r="I186" s="7451"/>
      <c r="J186" s="7451"/>
      <c r="K186" s="7451"/>
      <c r="L186" s="7451"/>
      <c r="M186" s="7451"/>
      <c r="N186" s="7451"/>
      <c r="O186" s="7451"/>
      <c r="P186" s="356" t="s">
        <v>92</v>
      </c>
      <c r="Q186" s="356" t="s">
        <v>93</v>
      </c>
      <c r="R186" s="405">
        <v>7.14</v>
      </c>
      <c r="S186" s="406">
        <f>ROUND(K162,2)*R186</f>
        <v>58.976399999999998</v>
      </c>
    </row>
    <row r="187" spans="1:19" ht="45" customHeight="1" x14ac:dyDescent="0.25">
      <c r="A187" s="8410" t="s">
        <v>23</v>
      </c>
      <c r="B187" s="8410" t="s">
        <v>117</v>
      </c>
      <c r="C187" s="8410" t="s">
        <v>33</v>
      </c>
      <c r="D187" s="8410" t="s">
        <v>118</v>
      </c>
      <c r="E187" s="8410" t="s">
        <v>119</v>
      </c>
      <c r="F187" s="8411">
        <f>R187+R188+R189+R190+R191+R192+R193+R194+R195+R196+R197+R198+R199+R200+R201+R202+R203+R204+R205+R206+R207+R208+R209+R210+R211</f>
        <v>1189.7500000000002</v>
      </c>
      <c r="G187" s="8410" t="s">
        <v>28</v>
      </c>
      <c r="H187" s="8412">
        <v>5.89</v>
      </c>
      <c r="I187" s="8413">
        <v>5.89</v>
      </c>
      <c r="J187" s="8414">
        <v>0.21579999999999999</v>
      </c>
      <c r="K187" s="8415">
        <f>ROUND(I187,2)+(ROUND(I187,2)*J187)</f>
        <v>7.1610619999999994</v>
      </c>
      <c r="L187" s="8416">
        <f>ROUND(S187,2)+ROUND(S188,2)+ROUND(S189,2)+ROUND(S190,2)+ROUND(S191,2)+ROUND(S192,2)+ROUND(S193,2)+ROUND(S194,2)+ROUND(S195,2)+ROUND(S196,2)+ROUND(S197,2)+ROUND(S198,2)+ROUND(S199,2)+ROUND(S200,2)+ROUND(S201,2)+ROUND(S202,2)+ROUND(S203,2)+ROUND(S204,2)+ROUND(S205,2)+ROUND(S206,2)+ROUND(S207,2)+ROUND(S208,2)+ROUND(S209,2)+ROUND(S210,2)+ROUND(S211,2)</f>
        <v>8518.4999999999964</v>
      </c>
      <c r="M187" s="8410"/>
      <c r="N187" s="8410" t="s">
        <v>54</v>
      </c>
      <c r="O187" s="8410" t="s">
        <v>103</v>
      </c>
      <c r="P187" s="407" t="s">
        <v>20</v>
      </c>
      <c r="Q187" s="407" t="s">
        <v>29</v>
      </c>
      <c r="R187" s="408">
        <v>47.59</v>
      </c>
      <c r="S187" s="409">
        <f>ROUND(K187,2)*R187</f>
        <v>340.74440000000004</v>
      </c>
    </row>
    <row r="188" spans="1:19" ht="45" customHeight="1" x14ac:dyDescent="0.25">
      <c r="A188" s="7451"/>
      <c r="B188" s="7451"/>
      <c r="C188" s="7451"/>
      <c r="D188" s="7451"/>
      <c r="E188" s="7451"/>
      <c r="F188" s="7451"/>
      <c r="G188" s="7451"/>
      <c r="H188" s="7451"/>
      <c r="I188" s="7451"/>
      <c r="J188" s="7451"/>
      <c r="K188" s="7451"/>
      <c r="L188" s="7451"/>
      <c r="M188" s="7451"/>
      <c r="N188" s="7451"/>
      <c r="O188" s="7451"/>
      <c r="P188" s="407" t="s">
        <v>30</v>
      </c>
      <c r="Q188" s="407" t="s">
        <v>48</v>
      </c>
      <c r="R188" s="410">
        <v>47.59</v>
      </c>
      <c r="S188" s="411">
        <f>ROUND(K187,2)*R188</f>
        <v>340.74440000000004</v>
      </c>
    </row>
    <row r="189" spans="1:19" ht="45" customHeight="1" x14ac:dyDescent="0.25">
      <c r="A189" s="7451"/>
      <c r="B189" s="7451"/>
      <c r="C189" s="7451"/>
      <c r="D189" s="7451"/>
      <c r="E189" s="7451"/>
      <c r="F189" s="7451"/>
      <c r="G189" s="7451"/>
      <c r="H189" s="7451"/>
      <c r="I189" s="7451"/>
      <c r="J189" s="7451"/>
      <c r="K189" s="7451"/>
      <c r="L189" s="7451"/>
      <c r="M189" s="7451"/>
      <c r="N189" s="7451"/>
      <c r="O189" s="7451"/>
      <c r="P189" s="407" t="s">
        <v>43</v>
      </c>
      <c r="Q189" s="407" t="s">
        <v>49</v>
      </c>
      <c r="R189" s="412">
        <v>47.59</v>
      </c>
      <c r="S189" s="413">
        <f>ROUND(K187,2)*R189</f>
        <v>340.74440000000004</v>
      </c>
    </row>
    <row r="190" spans="1:19" ht="45" customHeight="1" x14ac:dyDescent="0.25">
      <c r="A190" s="7451"/>
      <c r="B190" s="7451"/>
      <c r="C190" s="7451"/>
      <c r="D190" s="7451"/>
      <c r="E190" s="7451"/>
      <c r="F190" s="7451"/>
      <c r="G190" s="7451"/>
      <c r="H190" s="7451"/>
      <c r="I190" s="7451"/>
      <c r="J190" s="7451"/>
      <c r="K190" s="7451"/>
      <c r="L190" s="7451"/>
      <c r="M190" s="7451"/>
      <c r="N190" s="7451"/>
      <c r="O190" s="7451"/>
      <c r="P190" s="407" t="s">
        <v>50</v>
      </c>
      <c r="Q190" s="407" t="s">
        <v>51</v>
      </c>
      <c r="R190" s="414">
        <v>47.59</v>
      </c>
      <c r="S190" s="415">
        <f>ROUND(K187,2)*R190</f>
        <v>340.74440000000004</v>
      </c>
    </row>
    <row r="191" spans="1:19" ht="45" customHeight="1" x14ac:dyDescent="0.25">
      <c r="A191" s="7451"/>
      <c r="B191" s="7451"/>
      <c r="C191" s="7451"/>
      <c r="D191" s="7451"/>
      <c r="E191" s="7451"/>
      <c r="F191" s="7451"/>
      <c r="G191" s="7451"/>
      <c r="H191" s="7451"/>
      <c r="I191" s="7451"/>
      <c r="J191" s="7451"/>
      <c r="K191" s="7451"/>
      <c r="L191" s="7451"/>
      <c r="M191" s="7451"/>
      <c r="N191" s="7451"/>
      <c r="O191" s="7451"/>
      <c r="P191" s="407" t="s">
        <v>52</v>
      </c>
      <c r="Q191" s="407" t="s">
        <v>53</v>
      </c>
      <c r="R191" s="416">
        <v>47.59</v>
      </c>
      <c r="S191" s="417">
        <f>ROUND(K187,2)*R191</f>
        <v>340.74440000000004</v>
      </c>
    </row>
    <row r="192" spans="1:19" ht="45" customHeight="1" x14ac:dyDescent="0.25">
      <c r="A192" s="7451"/>
      <c r="B192" s="7451"/>
      <c r="C192" s="7451"/>
      <c r="D192" s="7451"/>
      <c r="E192" s="7451"/>
      <c r="F192" s="7451"/>
      <c r="G192" s="7451"/>
      <c r="H192" s="7451"/>
      <c r="I192" s="7451"/>
      <c r="J192" s="7451"/>
      <c r="K192" s="7451"/>
      <c r="L192" s="7451"/>
      <c r="M192" s="7451"/>
      <c r="N192" s="7451"/>
      <c r="O192" s="7451"/>
      <c r="P192" s="407" t="s">
        <v>54</v>
      </c>
      <c r="Q192" s="407" t="s">
        <v>55</v>
      </c>
      <c r="R192" s="418">
        <v>47.59</v>
      </c>
      <c r="S192" s="419">
        <f>ROUND(K187,2)*R192</f>
        <v>340.74440000000004</v>
      </c>
    </row>
    <row r="193" spans="1:19" ht="45" customHeight="1" x14ac:dyDescent="0.25">
      <c r="A193" s="7451"/>
      <c r="B193" s="7451"/>
      <c r="C193" s="7451"/>
      <c r="D193" s="7451"/>
      <c r="E193" s="7451"/>
      <c r="F193" s="7451"/>
      <c r="G193" s="7451"/>
      <c r="H193" s="7451"/>
      <c r="I193" s="7451"/>
      <c r="J193" s="7451"/>
      <c r="K193" s="7451"/>
      <c r="L193" s="7451"/>
      <c r="M193" s="7451"/>
      <c r="N193" s="7451"/>
      <c r="O193" s="7451"/>
      <c r="P193" s="407" t="s">
        <v>56</v>
      </c>
      <c r="Q193" s="407" t="s">
        <v>57</v>
      </c>
      <c r="R193" s="420">
        <v>47.59</v>
      </c>
      <c r="S193" s="421">
        <f>ROUND(K187,2)*R193</f>
        <v>340.74440000000004</v>
      </c>
    </row>
    <row r="194" spans="1:19" ht="45" customHeight="1" x14ac:dyDescent="0.25">
      <c r="A194" s="7451"/>
      <c r="B194" s="7451"/>
      <c r="C194" s="7451"/>
      <c r="D194" s="7451"/>
      <c r="E194" s="7451"/>
      <c r="F194" s="7451"/>
      <c r="G194" s="7451"/>
      <c r="H194" s="7451"/>
      <c r="I194" s="7451"/>
      <c r="J194" s="7451"/>
      <c r="K194" s="7451"/>
      <c r="L194" s="7451"/>
      <c r="M194" s="7451"/>
      <c r="N194" s="7451"/>
      <c r="O194" s="7451"/>
      <c r="P194" s="407" t="s">
        <v>58</v>
      </c>
      <c r="Q194" s="407" t="s">
        <v>59</v>
      </c>
      <c r="R194" s="422">
        <v>47.59</v>
      </c>
      <c r="S194" s="423">
        <f>ROUND(K187,2)*R194</f>
        <v>340.74440000000004</v>
      </c>
    </row>
    <row r="195" spans="1:19" ht="45" customHeight="1" x14ac:dyDescent="0.25">
      <c r="A195" s="7451"/>
      <c r="B195" s="7451"/>
      <c r="C195" s="7451"/>
      <c r="D195" s="7451"/>
      <c r="E195" s="7451"/>
      <c r="F195" s="7451"/>
      <c r="G195" s="7451"/>
      <c r="H195" s="7451"/>
      <c r="I195" s="7451"/>
      <c r="J195" s="7451"/>
      <c r="K195" s="7451"/>
      <c r="L195" s="7451"/>
      <c r="M195" s="7451"/>
      <c r="N195" s="7451"/>
      <c r="O195" s="7451"/>
      <c r="P195" s="407" t="s">
        <v>60</v>
      </c>
      <c r="Q195" s="407" t="s">
        <v>61</v>
      </c>
      <c r="R195" s="424">
        <v>47.59</v>
      </c>
      <c r="S195" s="425">
        <f>ROUND(K187,2)*R195</f>
        <v>340.74440000000004</v>
      </c>
    </row>
    <row r="196" spans="1:19" ht="45" customHeight="1" x14ac:dyDescent="0.25">
      <c r="A196" s="7451"/>
      <c r="B196" s="7451"/>
      <c r="C196" s="7451"/>
      <c r="D196" s="7451"/>
      <c r="E196" s="7451"/>
      <c r="F196" s="7451"/>
      <c r="G196" s="7451"/>
      <c r="H196" s="7451"/>
      <c r="I196" s="7451"/>
      <c r="J196" s="7451"/>
      <c r="K196" s="7451"/>
      <c r="L196" s="7451"/>
      <c r="M196" s="7451"/>
      <c r="N196" s="7451"/>
      <c r="O196" s="7451"/>
      <c r="P196" s="407" t="s">
        <v>62</v>
      </c>
      <c r="Q196" s="407" t="s">
        <v>63</v>
      </c>
      <c r="R196" s="426">
        <v>47.59</v>
      </c>
      <c r="S196" s="427">
        <f>ROUND(K187,2)*R196</f>
        <v>340.74440000000004</v>
      </c>
    </row>
    <row r="197" spans="1:19" ht="45" customHeight="1" x14ac:dyDescent="0.25">
      <c r="A197" s="7451"/>
      <c r="B197" s="7451"/>
      <c r="C197" s="7451"/>
      <c r="D197" s="7451"/>
      <c r="E197" s="7451"/>
      <c r="F197" s="7451"/>
      <c r="G197" s="7451"/>
      <c r="H197" s="7451"/>
      <c r="I197" s="7451"/>
      <c r="J197" s="7451"/>
      <c r="K197" s="7451"/>
      <c r="L197" s="7451"/>
      <c r="M197" s="7451"/>
      <c r="N197" s="7451"/>
      <c r="O197" s="7451"/>
      <c r="P197" s="407" t="s">
        <v>64</v>
      </c>
      <c r="Q197" s="407" t="s">
        <v>65</v>
      </c>
      <c r="R197" s="428">
        <v>47.59</v>
      </c>
      <c r="S197" s="429">
        <f>ROUND(K187,2)*R197</f>
        <v>340.74440000000004</v>
      </c>
    </row>
    <row r="198" spans="1:19" ht="45" customHeight="1" x14ac:dyDescent="0.25">
      <c r="A198" s="7451"/>
      <c r="B198" s="7451"/>
      <c r="C198" s="7451"/>
      <c r="D198" s="7451"/>
      <c r="E198" s="7451"/>
      <c r="F198" s="7451"/>
      <c r="G198" s="7451"/>
      <c r="H198" s="7451"/>
      <c r="I198" s="7451"/>
      <c r="J198" s="7451"/>
      <c r="K198" s="7451"/>
      <c r="L198" s="7451"/>
      <c r="M198" s="7451"/>
      <c r="N198" s="7451"/>
      <c r="O198" s="7451"/>
      <c r="P198" s="407" t="s">
        <v>66</v>
      </c>
      <c r="Q198" s="407" t="s">
        <v>67</v>
      </c>
      <c r="R198" s="430">
        <v>47.59</v>
      </c>
      <c r="S198" s="431">
        <f>ROUND(K187,2)*R198</f>
        <v>340.74440000000004</v>
      </c>
    </row>
    <row r="199" spans="1:19" ht="45" customHeight="1" x14ac:dyDescent="0.25">
      <c r="A199" s="7451"/>
      <c r="B199" s="7451"/>
      <c r="C199" s="7451"/>
      <c r="D199" s="7451"/>
      <c r="E199" s="7451"/>
      <c r="F199" s="7451"/>
      <c r="G199" s="7451"/>
      <c r="H199" s="7451"/>
      <c r="I199" s="7451"/>
      <c r="J199" s="7451"/>
      <c r="K199" s="7451"/>
      <c r="L199" s="7451"/>
      <c r="M199" s="7451"/>
      <c r="N199" s="7451"/>
      <c r="O199" s="7451"/>
      <c r="P199" s="407" t="s">
        <v>68</v>
      </c>
      <c r="Q199" s="407" t="s">
        <v>69</v>
      </c>
      <c r="R199" s="432">
        <v>47.59</v>
      </c>
      <c r="S199" s="433">
        <f>ROUND(K187,2)*R199</f>
        <v>340.74440000000004</v>
      </c>
    </row>
    <row r="200" spans="1:19" ht="45" customHeight="1" x14ac:dyDescent="0.25">
      <c r="A200" s="7451"/>
      <c r="B200" s="7451"/>
      <c r="C200" s="7451"/>
      <c r="D200" s="7451"/>
      <c r="E200" s="7451"/>
      <c r="F200" s="7451"/>
      <c r="G200" s="7451"/>
      <c r="H200" s="7451"/>
      <c r="I200" s="7451"/>
      <c r="J200" s="7451"/>
      <c r="K200" s="7451"/>
      <c r="L200" s="7451"/>
      <c r="M200" s="7451"/>
      <c r="N200" s="7451"/>
      <c r="O200" s="7451"/>
      <c r="P200" s="407" t="s">
        <v>70</v>
      </c>
      <c r="Q200" s="407" t="s">
        <v>71</v>
      </c>
      <c r="R200" s="434">
        <v>47.59</v>
      </c>
      <c r="S200" s="435">
        <f>ROUND(K187,2)*R200</f>
        <v>340.74440000000004</v>
      </c>
    </row>
    <row r="201" spans="1:19" ht="45" customHeight="1" x14ac:dyDescent="0.25">
      <c r="A201" s="7451"/>
      <c r="B201" s="7451"/>
      <c r="C201" s="7451"/>
      <c r="D201" s="7451"/>
      <c r="E201" s="7451"/>
      <c r="F201" s="7451"/>
      <c r="G201" s="7451"/>
      <c r="H201" s="7451"/>
      <c r="I201" s="7451"/>
      <c r="J201" s="7451"/>
      <c r="K201" s="7451"/>
      <c r="L201" s="7451"/>
      <c r="M201" s="7451"/>
      <c r="N201" s="7451"/>
      <c r="O201" s="7451"/>
      <c r="P201" s="407" t="s">
        <v>72</v>
      </c>
      <c r="Q201" s="407" t="s">
        <v>73</v>
      </c>
      <c r="R201" s="436">
        <v>47.59</v>
      </c>
      <c r="S201" s="437">
        <f>ROUND(K187,2)*R201</f>
        <v>340.74440000000004</v>
      </c>
    </row>
    <row r="202" spans="1:19" ht="45" customHeight="1" x14ac:dyDescent="0.25">
      <c r="A202" s="7451"/>
      <c r="B202" s="7451"/>
      <c r="C202" s="7451"/>
      <c r="D202" s="7451"/>
      <c r="E202" s="7451"/>
      <c r="F202" s="7451"/>
      <c r="G202" s="7451"/>
      <c r="H202" s="7451"/>
      <c r="I202" s="7451"/>
      <c r="J202" s="7451"/>
      <c r="K202" s="7451"/>
      <c r="L202" s="7451"/>
      <c r="M202" s="7451"/>
      <c r="N202" s="7451"/>
      <c r="O202" s="7451"/>
      <c r="P202" s="407" t="s">
        <v>74</v>
      </c>
      <c r="Q202" s="407" t="s">
        <v>75</v>
      </c>
      <c r="R202" s="438">
        <v>47.59</v>
      </c>
      <c r="S202" s="439">
        <f>ROUND(K187,2)*R202</f>
        <v>340.74440000000004</v>
      </c>
    </row>
    <row r="203" spans="1:19" ht="45" customHeight="1" x14ac:dyDescent="0.25">
      <c r="A203" s="7451"/>
      <c r="B203" s="7451"/>
      <c r="C203" s="7451"/>
      <c r="D203" s="7451"/>
      <c r="E203" s="7451"/>
      <c r="F203" s="7451"/>
      <c r="G203" s="7451"/>
      <c r="H203" s="7451"/>
      <c r="I203" s="7451"/>
      <c r="J203" s="7451"/>
      <c r="K203" s="7451"/>
      <c r="L203" s="7451"/>
      <c r="M203" s="7451"/>
      <c r="N203" s="7451"/>
      <c r="O203" s="7451"/>
      <c r="P203" s="407" t="s">
        <v>76</v>
      </c>
      <c r="Q203" s="407" t="s">
        <v>77</v>
      </c>
      <c r="R203" s="440">
        <v>47.59</v>
      </c>
      <c r="S203" s="441">
        <f>ROUND(K187,2)*R203</f>
        <v>340.74440000000004</v>
      </c>
    </row>
    <row r="204" spans="1:19" ht="45" customHeight="1" x14ac:dyDescent="0.25">
      <c r="A204" s="7451"/>
      <c r="B204" s="7451"/>
      <c r="C204" s="7451"/>
      <c r="D204" s="7451"/>
      <c r="E204" s="7451"/>
      <c r="F204" s="7451"/>
      <c r="G204" s="7451"/>
      <c r="H204" s="7451"/>
      <c r="I204" s="7451"/>
      <c r="J204" s="7451"/>
      <c r="K204" s="7451"/>
      <c r="L204" s="7451"/>
      <c r="M204" s="7451"/>
      <c r="N204" s="7451"/>
      <c r="O204" s="7451"/>
      <c r="P204" s="407" t="s">
        <v>78</v>
      </c>
      <c r="Q204" s="407" t="s">
        <v>79</v>
      </c>
      <c r="R204" s="442">
        <v>47.59</v>
      </c>
      <c r="S204" s="443">
        <f>ROUND(K187,2)*R204</f>
        <v>340.74440000000004</v>
      </c>
    </row>
    <row r="205" spans="1:19" ht="45" customHeight="1" x14ac:dyDescent="0.25">
      <c r="A205" s="7451"/>
      <c r="B205" s="7451"/>
      <c r="C205" s="7451"/>
      <c r="D205" s="7451"/>
      <c r="E205" s="7451"/>
      <c r="F205" s="7451"/>
      <c r="G205" s="7451"/>
      <c r="H205" s="7451"/>
      <c r="I205" s="7451"/>
      <c r="J205" s="7451"/>
      <c r="K205" s="7451"/>
      <c r="L205" s="7451"/>
      <c r="M205" s="7451"/>
      <c r="N205" s="7451"/>
      <c r="O205" s="7451"/>
      <c r="P205" s="407" t="s">
        <v>80</v>
      </c>
      <c r="Q205" s="407" t="s">
        <v>81</v>
      </c>
      <c r="R205" s="444">
        <v>47.59</v>
      </c>
      <c r="S205" s="445">
        <f>ROUND(K187,2)*R205</f>
        <v>340.74440000000004</v>
      </c>
    </row>
    <row r="206" spans="1:19" ht="45" customHeight="1" x14ac:dyDescent="0.25">
      <c r="A206" s="7451"/>
      <c r="B206" s="7451"/>
      <c r="C206" s="7451"/>
      <c r="D206" s="7451"/>
      <c r="E206" s="7451"/>
      <c r="F206" s="7451"/>
      <c r="G206" s="7451"/>
      <c r="H206" s="7451"/>
      <c r="I206" s="7451"/>
      <c r="J206" s="7451"/>
      <c r="K206" s="7451"/>
      <c r="L206" s="7451"/>
      <c r="M206" s="7451"/>
      <c r="N206" s="7451"/>
      <c r="O206" s="7451"/>
      <c r="P206" s="407" t="s">
        <v>82</v>
      </c>
      <c r="Q206" s="407" t="s">
        <v>83</v>
      </c>
      <c r="R206" s="446">
        <v>47.59</v>
      </c>
      <c r="S206" s="447">
        <f>ROUND(K187,2)*R206</f>
        <v>340.74440000000004</v>
      </c>
    </row>
    <row r="207" spans="1:19" ht="45" customHeight="1" x14ac:dyDescent="0.25">
      <c r="A207" s="7451"/>
      <c r="B207" s="7451"/>
      <c r="C207" s="7451"/>
      <c r="D207" s="7451"/>
      <c r="E207" s="7451"/>
      <c r="F207" s="7451"/>
      <c r="G207" s="7451"/>
      <c r="H207" s="7451"/>
      <c r="I207" s="7451"/>
      <c r="J207" s="7451"/>
      <c r="K207" s="7451"/>
      <c r="L207" s="7451"/>
      <c r="M207" s="7451"/>
      <c r="N207" s="7451"/>
      <c r="O207" s="7451"/>
      <c r="P207" s="407" t="s">
        <v>84</v>
      </c>
      <c r="Q207" s="407" t="s">
        <v>85</v>
      </c>
      <c r="R207" s="448">
        <v>47.59</v>
      </c>
      <c r="S207" s="449">
        <f>ROUND(K187,2)*R207</f>
        <v>340.74440000000004</v>
      </c>
    </row>
    <row r="208" spans="1:19" ht="45" customHeight="1" x14ac:dyDescent="0.25">
      <c r="A208" s="7451"/>
      <c r="B208" s="7451"/>
      <c r="C208" s="7451"/>
      <c r="D208" s="7451"/>
      <c r="E208" s="7451"/>
      <c r="F208" s="7451"/>
      <c r="G208" s="7451"/>
      <c r="H208" s="7451"/>
      <c r="I208" s="7451"/>
      <c r="J208" s="7451"/>
      <c r="K208" s="7451"/>
      <c r="L208" s="7451"/>
      <c r="M208" s="7451"/>
      <c r="N208" s="7451"/>
      <c r="O208" s="7451"/>
      <c r="P208" s="407" t="s">
        <v>86</v>
      </c>
      <c r="Q208" s="407" t="s">
        <v>87</v>
      </c>
      <c r="R208" s="450">
        <v>47.59</v>
      </c>
      <c r="S208" s="451">
        <f>ROUND(K187,2)*R208</f>
        <v>340.74440000000004</v>
      </c>
    </row>
    <row r="209" spans="1:19" ht="45" customHeight="1" x14ac:dyDescent="0.25">
      <c r="A209" s="7451"/>
      <c r="B209" s="7451"/>
      <c r="C209" s="7451"/>
      <c r="D209" s="7451"/>
      <c r="E209" s="7451"/>
      <c r="F209" s="7451"/>
      <c r="G209" s="7451"/>
      <c r="H209" s="7451"/>
      <c r="I209" s="7451"/>
      <c r="J209" s="7451"/>
      <c r="K209" s="7451"/>
      <c r="L209" s="7451"/>
      <c r="M209" s="7451"/>
      <c r="N209" s="7451"/>
      <c r="O209" s="7451"/>
      <c r="P209" s="407" t="s">
        <v>88</v>
      </c>
      <c r="Q209" s="407" t="s">
        <v>89</v>
      </c>
      <c r="R209" s="452">
        <v>47.59</v>
      </c>
      <c r="S209" s="453">
        <f>ROUND(K187,2)*R209</f>
        <v>340.74440000000004</v>
      </c>
    </row>
    <row r="210" spans="1:19" ht="45" customHeight="1" x14ac:dyDescent="0.25">
      <c r="A210" s="7451"/>
      <c r="B210" s="7451"/>
      <c r="C210" s="7451"/>
      <c r="D210" s="7451"/>
      <c r="E210" s="7451"/>
      <c r="F210" s="7451"/>
      <c r="G210" s="7451"/>
      <c r="H210" s="7451"/>
      <c r="I210" s="7451"/>
      <c r="J210" s="7451"/>
      <c r="K210" s="7451"/>
      <c r="L210" s="7451"/>
      <c r="M210" s="7451"/>
      <c r="N210" s="7451"/>
      <c r="O210" s="7451"/>
      <c r="P210" s="407" t="s">
        <v>90</v>
      </c>
      <c r="Q210" s="407" t="s">
        <v>91</v>
      </c>
      <c r="R210" s="454">
        <v>47.59</v>
      </c>
      <c r="S210" s="455">
        <f>ROUND(K187,2)*R210</f>
        <v>340.74440000000004</v>
      </c>
    </row>
    <row r="211" spans="1:19" ht="45" customHeight="1" x14ac:dyDescent="0.25">
      <c r="A211" s="7451"/>
      <c r="B211" s="7451"/>
      <c r="C211" s="7451"/>
      <c r="D211" s="7451"/>
      <c r="E211" s="7451"/>
      <c r="F211" s="7451"/>
      <c r="G211" s="7451"/>
      <c r="H211" s="7451"/>
      <c r="I211" s="7451"/>
      <c r="J211" s="7451"/>
      <c r="K211" s="7451"/>
      <c r="L211" s="7451"/>
      <c r="M211" s="7451"/>
      <c r="N211" s="7451"/>
      <c r="O211" s="7451"/>
      <c r="P211" s="407" t="s">
        <v>92</v>
      </c>
      <c r="Q211" s="407" t="s">
        <v>93</v>
      </c>
      <c r="R211" s="456">
        <v>47.59</v>
      </c>
      <c r="S211" s="457">
        <f>ROUND(K187,2)*R211</f>
        <v>340.74440000000004</v>
      </c>
    </row>
    <row r="212" spans="1:19" ht="45" customHeight="1" x14ac:dyDescent="0.25">
      <c r="A212" s="458" t="s">
        <v>19</v>
      </c>
      <c r="B212" s="458" t="s">
        <v>56</v>
      </c>
      <c r="C212" s="458" t="s">
        <v>21</v>
      </c>
      <c r="D212" s="458" t="s">
        <v>21</v>
      </c>
      <c r="E212" s="458" t="s">
        <v>120</v>
      </c>
      <c r="F212" s="458" t="s">
        <v>21</v>
      </c>
      <c r="G212" s="458" t="s">
        <v>21</v>
      </c>
      <c r="H212" s="458" t="s">
        <v>21</v>
      </c>
      <c r="I212" s="458" t="s">
        <v>21</v>
      </c>
      <c r="J212" s="458" t="s">
        <v>21</v>
      </c>
      <c r="K212" s="458" t="s">
        <v>21</v>
      </c>
      <c r="L212" s="459">
        <f>ROUND(L213,2)+ROUND(L238,2)+ROUND(L263,2)+ROUND(L288,2)+ROUND(L313,2)+ROUND(L338,2)+ROUND(L363,2)+ROUND(L388,2)</f>
        <v>355515.25</v>
      </c>
      <c r="M212" s="458" t="s">
        <v>21</v>
      </c>
      <c r="N212" s="458" t="s">
        <v>21</v>
      </c>
      <c r="O212" s="458" t="s">
        <v>21</v>
      </c>
      <c r="P212" s="458" t="s">
        <v>21</v>
      </c>
      <c r="Q212" s="458" t="s">
        <v>21</v>
      </c>
      <c r="R212" s="458" t="s">
        <v>21</v>
      </c>
      <c r="S212" s="458" t="s">
        <v>21</v>
      </c>
    </row>
    <row r="213" spans="1:19" ht="45" customHeight="1" x14ac:dyDescent="0.25">
      <c r="A213" s="8389" t="s">
        <v>23</v>
      </c>
      <c r="B213" s="8389" t="s">
        <v>121</v>
      </c>
      <c r="C213" s="8389" t="s">
        <v>25</v>
      </c>
      <c r="D213" s="8389" t="s">
        <v>122</v>
      </c>
      <c r="E213" s="8389" t="s">
        <v>123</v>
      </c>
      <c r="F213" s="8390">
        <f>R213+R214+R215+R216+R217+R218+R219+R220+R221+R222+R223+R224+R225+R226+R227+R228+R229+R230+R231+R232+R233+R234+R235+R236+R237</f>
        <v>15.499999999999991</v>
      </c>
      <c r="G213" s="8389" t="s">
        <v>107</v>
      </c>
      <c r="H213" s="8391">
        <v>465.89</v>
      </c>
      <c r="I213" s="8392">
        <v>465.89</v>
      </c>
      <c r="J213" s="8393">
        <v>0.21579999999999999</v>
      </c>
      <c r="K213" s="8394">
        <f>ROUND(I213,2)+(ROUND(I213,2)*J213)</f>
        <v>566.42906199999993</v>
      </c>
      <c r="L213" s="8395">
        <f>ROUND(S213,2)+ROUND(S214,2)+ROUND(S215,2)+ROUND(S216,2)+ROUND(S217,2)+ROUND(S218,2)+ROUND(S219,2)+ROUND(S220,2)+ROUND(S221,2)+ROUND(S222,2)+ROUND(S223,2)+ROUND(S224,2)+ROUND(S225,2)+ROUND(S226,2)+ROUND(S227,2)+ROUND(S228,2)+ROUND(S229,2)+ROUND(S230,2)+ROUND(S231,2)+ROUND(S232,2)+ROUND(S233,2)+ROUND(S234,2)+ROUND(S235,2)+ROUND(S236,2)+ROUND(S237,2)</f>
        <v>8779.7499999999964</v>
      </c>
      <c r="M213" s="8389"/>
      <c r="N213" s="8389" t="s">
        <v>56</v>
      </c>
      <c r="O213" s="8389" t="s">
        <v>120</v>
      </c>
      <c r="P213" s="460" t="s">
        <v>20</v>
      </c>
      <c r="Q213" s="460" t="s">
        <v>29</v>
      </c>
      <c r="R213" s="461">
        <v>0.62</v>
      </c>
      <c r="S213" s="462">
        <f>ROUND(K213,2)*R213</f>
        <v>351.18659999999994</v>
      </c>
    </row>
    <row r="214" spans="1:19" ht="45" customHeight="1" x14ac:dyDescent="0.25">
      <c r="A214" s="7451"/>
      <c r="B214" s="7451"/>
      <c r="C214" s="7451"/>
      <c r="D214" s="7451"/>
      <c r="E214" s="7451"/>
      <c r="F214" s="7451"/>
      <c r="G214" s="7451"/>
      <c r="H214" s="7451"/>
      <c r="I214" s="7451"/>
      <c r="J214" s="7451"/>
      <c r="K214" s="7451"/>
      <c r="L214" s="7451"/>
      <c r="M214" s="7451"/>
      <c r="N214" s="7451"/>
      <c r="O214" s="7451"/>
      <c r="P214" s="460" t="s">
        <v>30</v>
      </c>
      <c r="Q214" s="460" t="s">
        <v>48</v>
      </c>
      <c r="R214" s="463">
        <v>0.62</v>
      </c>
      <c r="S214" s="464">
        <f>ROUND(K213,2)*R214</f>
        <v>351.18659999999994</v>
      </c>
    </row>
    <row r="215" spans="1:19" ht="45" customHeight="1" x14ac:dyDescent="0.25">
      <c r="A215" s="7451"/>
      <c r="B215" s="7451"/>
      <c r="C215" s="7451"/>
      <c r="D215" s="7451"/>
      <c r="E215" s="7451"/>
      <c r="F215" s="7451"/>
      <c r="G215" s="7451"/>
      <c r="H215" s="7451"/>
      <c r="I215" s="7451"/>
      <c r="J215" s="7451"/>
      <c r="K215" s="7451"/>
      <c r="L215" s="7451"/>
      <c r="M215" s="7451"/>
      <c r="N215" s="7451"/>
      <c r="O215" s="7451"/>
      <c r="P215" s="460" t="s">
        <v>43</v>
      </c>
      <c r="Q215" s="460" t="s">
        <v>49</v>
      </c>
      <c r="R215" s="465">
        <v>0.62</v>
      </c>
      <c r="S215" s="466">
        <f>ROUND(K213,2)*R215</f>
        <v>351.18659999999994</v>
      </c>
    </row>
    <row r="216" spans="1:19" ht="45" customHeight="1" x14ac:dyDescent="0.25">
      <c r="A216" s="7451"/>
      <c r="B216" s="7451"/>
      <c r="C216" s="7451"/>
      <c r="D216" s="7451"/>
      <c r="E216" s="7451"/>
      <c r="F216" s="7451"/>
      <c r="G216" s="7451"/>
      <c r="H216" s="7451"/>
      <c r="I216" s="7451"/>
      <c r="J216" s="7451"/>
      <c r="K216" s="7451"/>
      <c r="L216" s="7451"/>
      <c r="M216" s="7451"/>
      <c r="N216" s="7451"/>
      <c r="O216" s="7451"/>
      <c r="P216" s="460" t="s">
        <v>50</v>
      </c>
      <c r="Q216" s="460" t="s">
        <v>51</v>
      </c>
      <c r="R216" s="467">
        <v>0.62</v>
      </c>
      <c r="S216" s="468">
        <f>ROUND(K213,2)*R216</f>
        <v>351.18659999999994</v>
      </c>
    </row>
    <row r="217" spans="1:19" ht="45" customHeight="1" x14ac:dyDescent="0.25">
      <c r="A217" s="7451"/>
      <c r="B217" s="7451"/>
      <c r="C217" s="7451"/>
      <c r="D217" s="7451"/>
      <c r="E217" s="7451"/>
      <c r="F217" s="7451"/>
      <c r="G217" s="7451"/>
      <c r="H217" s="7451"/>
      <c r="I217" s="7451"/>
      <c r="J217" s="7451"/>
      <c r="K217" s="7451"/>
      <c r="L217" s="7451"/>
      <c r="M217" s="7451"/>
      <c r="N217" s="7451"/>
      <c r="O217" s="7451"/>
      <c r="P217" s="460" t="s">
        <v>52</v>
      </c>
      <c r="Q217" s="460" t="s">
        <v>53</v>
      </c>
      <c r="R217" s="469">
        <v>0.62</v>
      </c>
      <c r="S217" s="470">
        <f>ROUND(K213,2)*R217</f>
        <v>351.18659999999994</v>
      </c>
    </row>
    <row r="218" spans="1:19" ht="45" customHeight="1" x14ac:dyDescent="0.25">
      <c r="A218" s="7451"/>
      <c r="B218" s="7451"/>
      <c r="C218" s="7451"/>
      <c r="D218" s="7451"/>
      <c r="E218" s="7451"/>
      <c r="F218" s="7451"/>
      <c r="G218" s="7451"/>
      <c r="H218" s="7451"/>
      <c r="I218" s="7451"/>
      <c r="J218" s="7451"/>
      <c r="K218" s="7451"/>
      <c r="L218" s="7451"/>
      <c r="M218" s="7451"/>
      <c r="N218" s="7451"/>
      <c r="O218" s="7451"/>
      <c r="P218" s="460" t="s">
        <v>54</v>
      </c>
      <c r="Q218" s="460" t="s">
        <v>55</v>
      </c>
      <c r="R218" s="471">
        <v>0.62</v>
      </c>
      <c r="S218" s="472">
        <f>ROUND(K213,2)*R218</f>
        <v>351.18659999999994</v>
      </c>
    </row>
    <row r="219" spans="1:19" ht="45" customHeight="1" x14ac:dyDescent="0.25">
      <c r="A219" s="7451"/>
      <c r="B219" s="7451"/>
      <c r="C219" s="7451"/>
      <c r="D219" s="7451"/>
      <c r="E219" s="7451"/>
      <c r="F219" s="7451"/>
      <c r="G219" s="7451"/>
      <c r="H219" s="7451"/>
      <c r="I219" s="7451"/>
      <c r="J219" s="7451"/>
      <c r="K219" s="7451"/>
      <c r="L219" s="7451"/>
      <c r="M219" s="7451"/>
      <c r="N219" s="7451"/>
      <c r="O219" s="7451"/>
      <c r="P219" s="460" t="s">
        <v>56</v>
      </c>
      <c r="Q219" s="460" t="s">
        <v>57</v>
      </c>
      <c r="R219" s="473">
        <v>0.62</v>
      </c>
      <c r="S219" s="474">
        <f>ROUND(K213,2)*R219</f>
        <v>351.18659999999994</v>
      </c>
    </row>
    <row r="220" spans="1:19" ht="45" customHeight="1" x14ac:dyDescent="0.25">
      <c r="A220" s="7451"/>
      <c r="B220" s="7451"/>
      <c r="C220" s="7451"/>
      <c r="D220" s="7451"/>
      <c r="E220" s="7451"/>
      <c r="F220" s="7451"/>
      <c r="G220" s="7451"/>
      <c r="H220" s="7451"/>
      <c r="I220" s="7451"/>
      <c r="J220" s="7451"/>
      <c r="K220" s="7451"/>
      <c r="L220" s="7451"/>
      <c r="M220" s="7451"/>
      <c r="N220" s="7451"/>
      <c r="O220" s="7451"/>
      <c r="P220" s="460" t="s">
        <v>58</v>
      </c>
      <c r="Q220" s="460" t="s">
        <v>59</v>
      </c>
      <c r="R220" s="475">
        <v>0.62</v>
      </c>
      <c r="S220" s="476">
        <f>ROUND(K213,2)*R220</f>
        <v>351.18659999999994</v>
      </c>
    </row>
    <row r="221" spans="1:19" ht="45" customHeight="1" x14ac:dyDescent="0.25">
      <c r="A221" s="7451"/>
      <c r="B221" s="7451"/>
      <c r="C221" s="7451"/>
      <c r="D221" s="7451"/>
      <c r="E221" s="7451"/>
      <c r="F221" s="7451"/>
      <c r="G221" s="7451"/>
      <c r="H221" s="7451"/>
      <c r="I221" s="7451"/>
      <c r="J221" s="7451"/>
      <c r="K221" s="7451"/>
      <c r="L221" s="7451"/>
      <c r="M221" s="7451"/>
      <c r="N221" s="7451"/>
      <c r="O221" s="7451"/>
      <c r="P221" s="460" t="s">
        <v>60</v>
      </c>
      <c r="Q221" s="460" t="s">
        <v>61</v>
      </c>
      <c r="R221" s="477">
        <v>0.62</v>
      </c>
      <c r="S221" s="478">
        <f>ROUND(K213,2)*R221</f>
        <v>351.18659999999994</v>
      </c>
    </row>
    <row r="222" spans="1:19" ht="45" customHeight="1" x14ac:dyDescent="0.25">
      <c r="A222" s="7451"/>
      <c r="B222" s="7451"/>
      <c r="C222" s="7451"/>
      <c r="D222" s="7451"/>
      <c r="E222" s="7451"/>
      <c r="F222" s="7451"/>
      <c r="G222" s="7451"/>
      <c r="H222" s="7451"/>
      <c r="I222" s="7451"/>
      <c r="J222" s="7451"/>
      <c r="K222" s="7451"/>
      <c r="L222" s="7451"/>
      <c r="M222" s="7451"/>
      <c r="N222" s="7451"/>
      <c r="O222" s="7451"/>
      <c r="P222" s="460" t="s">
        <v>62</v>
      </c>
      <c r="Q222" s="460" t="s">
        <v>63</v>
      </c>
      <c r="R222" s="479">
        <v>0.62</v>
      </c>
      <c r="S222" s="480">
        <f>ROUND(K213,2)*R222</f>
        <v>351.18659999999994</v>
      </c>
    </row>
    <row r="223" spans="1:19" ht="45" customHeight="1" x14ac:dyDescent="0.25">
      <c r="A223" s="7451"/>
      <c r="B223" s="7451"/>
      <c r="C223" s="7451"/>
      <c r="D223" s="7451"/>
      <c r="E223" s="7451"/>
      <c r="F223" s="7451"/>
      <c r="G223" s="7451"/>
      <c r="H223" s="7451"/>
      <c r="I223" s="7451"/>
      <c r="J223" s="7451"/>
      <c r="K223" s="7451"/>
      <c r="L223" s="7451"/>
      <c r="M223" s="7451"/>
      <c r="N223" s="7451"/>
      <c r="O223" s="7451"/>
      <c r="P223" s="460" t="s">
        <v>64</v>
      </c>
      <c r="Q223" s="460" t="s">
        <v>65</v>
      </c>
      <c r="R223" s="481">
        <v>0.62</v>
      </c>
      <c r="S223" s="482">
        <f>ROUND(K213,2)*R223</f>
        <v>351.18659999999994</v>
      </c>
    </row>
    <row r="224" spans="1:19" ht="45" customHeight="1" x14ac:dyDescent="0.25">
      <c r="A224" s="7451"/>
      <c r="B224" s="7451"/>
      <c r="C224" s="7451"/>
      <c r="D224" s="7451"/>
      <c r="E224" s="7451"/>
      <c r="F224" s="7451"/>
      <c r="G224" s="7451"/>
      <c r="H224" s="7451"/>
      <c r="I224" s="7451"/>
      <c r="J224" s="7451"/>
      <c r="K224" s="7451"/>
      <c r="L224" s="7451"/>
      <c r="M224" s="7451"/>
      <c r="N224" s="7451"/>
      <c r="O224" s="7451"/>
      <c r="P224" s="460" t="s">
        <v>66</v>
      </c>
      <c r="Q224" s="460" t="s">
        <v>67</v>
      </c>
      <c r="R224" s="483">
        <v>0.62</v>
      </c>
      <c r="S224" s="484">
        <f>ROUND(K213,2)*R224</f>
        <v>351.18659999999994</v>
      </c>
    </row>
    <row r="225" spans="1:19" ht="45" customHeight="1" x14ac:dyDescent="0.25">
      <c r="A225" s="7451"/>
      <c r="B225" s="7451"/>
      <c r="C225" s="7451"/>
      <c r="D225" s="7451"/>
      <c r="E225" s="7451"/>
      <c r="F225" s="7451"/>
      <c r="G225" s="7451"/>
      <c r="H225" s="7451"/>
      <c r="I225" s="7451"/>
      <c r="J225" s="7451"/>
      <c r="K225" s="7451"/>
      <c r="L225" s="7451"/>
      <c r="M225" s="7451"/>
      <c r="N225" s="7451"/>
      <c r="O225" s="7451"/>
      <c r="P225" s="460" t="s">
        <v>68</v>
      </c>
      <c r="Q225" s="460" t="s">
        <v>69</v>
      </c>
      <c r="R225" s="485">
        <v>0.62</v>
      </c>
      <c r="S225" s="486">
        <f>ROUND(K213,2)*R225</f>
        <v>351.18659999999994</v>
      </c>
    </row>
    <row r="226" spans="1:19" ht="45" customHeight="1" x14ac:dyDescent="0.25">
      <c r="A226" s="7451"/>
      <c r="B226" s="7451"/>
      <c r="C226" s="7451"/>
      <c r="D226" s="7451"/>
      <c r="E226" s="7451"/>
      <c r="F226" s="7451"/>
      <c r="G226" s="7451"/>
      <c r="H226" s="7451"/>
      <c r="I226" s="7451"/>
      <c r="J226" s="7451"/>
      <c r="K226" s="7451"/>
      <c r="L226" s="7451"/>
      <c r="M226" s="7451"/>
      <c r="N226" s="7451"/>
      <c r="O226" s="7451"/>
      <c r="P226" s="460" t="s">
        <v>70</v>
      </c>
      <c r="Q226" s="460" t="s">
        <v>71</v>
      </c>
      <c r="R226" s="487">
        <v>0.62</v>
      </c>
      <c r="S226" s="488">
        <f>ROUND(K213,2)*R226</f>
        <v>351.18659999999994</v>
      </c>
    </row>
    <row r="227" spans="1:19" ht="45" customHeight="1" x14ac:dyDescent="0.25">
      <c r="A227" s="7451"/>
      <c r="B227" s="7451"/>
      <c r="C227" s="7451"/>
      <c r="D227" s="7451"/>
      <c r="E227" s="7451"/>
      <c r="F227" s="7451"/>
      <c r="G227" s="7451"/>
      <c r="H227" s="7451"/>
      <c r="I227" s="7451"/>
      <c r="J227" s="7451"/>
      <c r="K227" s="7451"/>
      <c r="L227" s="7451"/>
      <c r="M227" s="7451"/>
      <c r="N227" s="7451"/>
      <c r="O227" s="7451"/>
      <c r="P227" s="460" t="s">
        <v>72</v>
      </c>
      <c r="Q227" s="460" t="s">
        <v>73</v>
      </c>
      <c r="R227" s="489">
        <v>0.62</v>
      </c>
      <c r="S227" s="490">
        <f>ROUND(K213,2)*R227</f>
        <v>351.18659999999994</v>
      </c>
    </row>
    <row r="228" spans="1:19" ht="45" customHeight="1" x14ac:dyDescent="0.25">
      <c r="A228" s="7451"/>
      <c r="B228" s="7451"/>
      <c r="C228" s="7451"/>
      <c r="D228" s="7451"/>
      <c r="E228" s="7451"/>
      <c r="F228" s="7451"/>
      <c r="G228" s="7451"/>
      <c r="H228" s="7451"/>
      <c r="I228" s="7451"/>
      <c r="J228" s="7451"/>
      <c r="K228" s="7451"/>
      <c r="L228" s="7451"/>
      <c r="M228" s="7451"/>
      <c r="N228" s="7451"/>
      <c r="O228" s="7451"/>
      <c r="P228" s="460" t="s">
        <v>74</v>
      </c>
      <c r="Q228" s="460" t="s">
        <v>75</v>
      </c>
      <c r="R228" s="491">
        <v>0.62</v>
      </c>
      <c r="S228" s="492">
        <f>ROUND(K213,2)*R228</f>
        <v>351.18659999999994</v>
      </c>
    </row>
    <row r="229" spans="1:19" ht="45" customHeight="1" x14ac:dyDescent="0.25">
      <c r="A229" s="7451"/>
      <c r="B229" s="7451"/>
      <c r="C229" s="7451"/>
      <c r="D229" s="7451"/>
      <c r="E229" s="7451"/>
      <c r="F229" s="7451"/>
      <c r="G229" s="7451"/>
      <c r="H229" s="7451"/>
      <c r="I229" s="7451"/>
      <c r="J229" s="7451"/>
      <c r="K229" s="7451"/>
      <c r="L229" s="7451"/>
      <c r="M229" s="7451"/>
      <c r="N229" s="7451"/>
      <c r="O229" s="7451"/>
      <c r="P229" s="460" t="s">
        <v>76</v>
      </c>
      <c r="Q229" s="460" t="s">
        <v>77</v>
      </c>
      <c r="R229" s="493">
        <v>0.62</v>
      </c>
      <c r="S229" s="494">
        <f>ROUND(K213,2)*R229</f>
        <v>351.18659999999994</v>
      </c>
    </row>
    <row r="230" spans="1:19" ht="45" customHeight="1" x14ac:dyDescent="0.25">
      <c r="A230" s="7451"/>
      <c r="B230" s="7451"/>
      <c r="C230" s="7451"/>
      <c r="D230" s="7451"/>
      <c r="E230" s="7451"/>
      <c r="F230" s="7451"/>
      <c r="G230" s="7451"/>
      <c r="H230" s="7451"/>
      <c r="I230" s="7451"/>
      <c r="J230" s="7451"/>
      <c r="K230" s="7451"/>
      <c r="L230" s="7451"/>
      <c r="M230" s="7451"/>
      <c r="N230" s="7451"/>
      <c r="O230" s="7451"/>
      <c r="P230" s="460" t="s">
        <v>78</v>
      </c>
      <c r="Q230" s="460" t="s">
        <v>79</v>
      </c>
      <c r="R230" s="495">
        <v>0.62</v>
      </c>
      <c r="S230" s="496">
        <f>ROUND(K213,2)*R230</f>
        <v>351.18659999999994</v>
      </c>
    </row>
    <row r="231" spans="1:19" ht="45" customHeight="1" x14ac:dyDescent="0.25">
      <c r="A231" s="7451"/>
      <c r="B231" s="7451"/>
      <c r="C231" s="7451"/>
      <c r="D231" s="7451"/>
      <c r="E231" s="7451"/>
      <c r="F231" s="7451"/>
      <c r="G231" s="7451"/>
      <c r="H231" s="7451"/>
      <c r="I231" s="7451"/>
      <c r="J231" s="7451"/>
      <c r="K231" s="7451"/>
      <c r="L231" s="7451"/>
      <c r="M231" s="7451"/>
      <c r="N231" s="7451"/>
      <c r="O231" s="7451"/>
      <c r="P231" s="460" t="s">
        <v>80</v>
      </c>
      <c r="Q231" s="460" t="s">
        <v>81</v>
      </c>
      <c r="R231" s="497">
        <v>0.62</v>
      </c>
      <c r="S231" s="498">
        <f>ROUND(K213,2)*R231</f>
        <v>351.18659999999994</v>
      </c>
    </row>
    <row r="232" spans="1:19" ht="45" customHeight="1" x14ac:dyDescent="0.25">
      <c r="A232" s="7451"/>
      <c r="B232" s="7451"/>
      <c r="C232" s="7451"/>
      <c r="D232" s="7451"/>
      <c r="E232" s="7451"/>
      <c r="F232" s="7451"/>
      <c r="G232" s="7451"/>
      <c r="H232" s="7451"/>
      <c r="I232" s="7451"/>
      <c r="J232" s="7451"/>
      <c r="K232" s="7451"/>
      <c r="L232" s="7451"/>
      <c r="M232" s="7451"/>
      <c r="N232" s="7451"/>
      <c r="O232" s="7451"/>
      <c r="P232" s="460" t="s">
        <v>82</v>
      </c>
      <c r="Q232" s="460" t="s">
        <v>83</v>
      </c>
      <c r="R232" s="499">
        <v>0.62</v>
      </c>
      <c r="S232" s="500">
        <f>ROUND(K213,2)*R232</f>
        <v>351.18659999999994</v>
      </c>
    </row>
    <row r="233" spans="1:19" ht="45" customHeight="1" x14ac:dyDescent="0.25">
      <c r="A233" s="7451"/>
      <c r="B233" s="7451"/>
      <c r="C233" s="7451"/>
      <c r="D233" s="7451"/>
      <c r="E233" s="7451"/>
      <c r="F233" s="7451"/>
      <c r="G233" s="7451"/>
      <c r="H233" s="7451"/>
      <c r="I233" s="7451"/>
      <c r="J233" s="7451"/>
      <c r="K233" s="7451"/>
      <c r="L233" s="7451"/>
      <c r="M233" s="7451"/>
      <c r="N233" s="7451"/>
      <c r="O233" s="7451"/>
      <c r="P233" s="460" t="s">
        <v>84</v>
      </c>
      <c r="Q233" s="460" t="s">
        <v>85</v>
      </c>
      <c r="R233" s="501">
        <v>0.62</v>
      </c>
      <c r="S233" s="502">
        <f>ROUND(K213,2)*R233</f>
        <v>351.18659999999994</v>
      </c>
    </row>
    <row r="234" spans="1:19" ht="45" customHeight="1" x14ac:dyDescent="0.25">
      <c r="A234" s="7451"/>
      <c r="B234" s="7451"/>
      <c r="C234" s="7451"/>
      <c r="D234" s="7451"/>
      <c r="E234" s="7451"/>
      <c r="F234" s="7451"/>
      <c r="G234" s="7451"/>
      <c r="H234" s="7451"/>
      <c r="I234" s="7451"/>
      <c r="J234" s="7451"/>
      <c r="K234" s="7451"/>
      <c r="L234" s="7451"/>
      <c r="M234" s="7451"/>
      <c r="N234" s="7451"/>
      <c r="O234" s="7451"/>
      <c r="P234" s="460" t="s">
        <v>86</v>
      </c>
      <c r="Q234" s="460" t="s">
        <v>87</v>
      </c>
      <c r="R234" s="503">
        <v>0.62</v>
      </c>
      <c r="S234" s="504">
        <f>ROUND(K213,2)*R234</f>
        <v>351.18659999999994</v>
      </c>
    </row>
    <row r="235" spans="1:19" ht="45" customHeight="1" x14ac:dyDescent="0.25">
      <c r="A235" s="7451"/>
      <c r="B235" s="7451"/>
      <c r="C235" s="7451"/>
      <c r="D235" s="7451"/>
      <c r="E235" s="7451"/>
      <c r="F235" s="7451"/>
      <c r="G235" s="7451"/>
      <c r="H235" s="7451"/>
      <c r="I235" s="7451"/>
      <c r="J235" s="7451"/>
      <c r="K235" s="7451"/>
      <c r="L235" s="7451"/>
      <c r="M235" s="7451"/>
      <c r="N235" s="7451"/>
      <c r="O235" s="7451"/>
      <c r="P235" s="460" t="s">
        <v>88</v>
      </c>
      <c r="Q235" s="460" t="s">
        <v>89</v>
      </c>
      <c r="R235" s="505">
        <v>0.62</v>
      </c>
      <c r="S235" s="506">
        <f>ROUND(K213,2)*R235</f>
        <v>351.18659999999994</v>
      </c>
    </row>
    <row r="236" spans="1:19" ht="45" customHeight="1" x14ac:dyDescent="0.25">
      <c r="A236" s="7451"/>
      <c r="B236" s="7451"/>
      <c r="C236" s="7451"/>
      <c r="D236" s="7451"/>
      <c r="E236" s="7451"/>
      <c r="F236" s="7451"/>
      <c r="G236" s="7451"/>
      <c r="H236" s="7451"/>
      <c r="I236" s="7451"/>
      <c r="J236" s="7451"/>
      <c r="K236" s="7451"/>
      <c r="L236" s="7451"/>
      <c r="M236" s="7451"/>
      <c r="N236" s="7451"/>
      <c r="O236" s="7451"/>
      <c r="P236" s="460" t="s">
        <v>90</v>
      </c>
      <c r="Q236" s="460" t="s">
        <v>91</v>
      </c>
      <c r="R236" s="507">
        <v>0.62</v>
      </c>
      <c r="S236" s="508">
        <f>ROUND(K213,2)*R236</f>
        <v>351.18659999999994</v>
      </c>
    </row>
    <row r="237" spans="1:19" ht="45" customHeight="1" x14ac:dyDescent="0.25">
      <c r="A237" s="7451"/>
      <c r="B237" s="7451"/>
      <c r="C237" s="7451"/>
      <c r="D237" s="7451"/>
      <c r="E237" s="7451"/>
      <c r="F237" s="7451"/>
      <c r="G237" s="7451"/>
      <c r="H237" s="7451"/>
      <c r="I237" s="7451"/>
      <c r="J237" s="7451"/>
      <c r="K237" s="7451"/>
      <c r="L237" s="7451"/>
      <c r="M237" s="7451"/>
      <c r="N237" s="7451"/>
      <c r="O237" s="7451"/>
      <c r="P237" s="460" t="s">
        <v>92</v>
      </c>
      <c r="Q237" s="460" t="s">
        <v>93</v>
      </c>
      <c r="R237" s="509">
        <v>0.62</v>
      </c>
      <c r="S237" s="510">
        <f>ROUND(K213,2)*R237</f>
        <v>351.18659999999994</v>
      </c>
    </row>
    <row r="238" spans="1:19" ht="45" customHeight="1" x14ac:dyDescent="0.25">
      <c r="A238" s="8396" t="s">
        <v>23</v>
      </c>
      <c r="B238" s="8396" t="s">
        <v>124</v>
      </c>
      <c r="C238" s="8396" t="s">
        <v>25</v>
      </c>
      <c r="D238" s="8396" t="s">
        <v>125</v>
      </c>
      <c r="E238" s="8396" t="s">
        <v>126</v>
      </c>
      <c r="F238" s="8397">
        <f>R238+R239+R240+R241+R242+R243+R244+R245+R246+R247+R248+R249+R250+R251+R252+R253+R254+R255+R256+R257+R258+R259+R260+R261+R262</f>
        <v>1464.9999999999995</v>
      </c>
      <c r="G238" s="8396" t="s">
        <v>127</v>
      </c>
      <c r="H238" s="8398">
        <v>17.43</v>
      </c>
      <c r="I238" s="8399">
        <v>17.43</v>
      </c>
      <c r="J238" s="8400">
        <v>0.21579999999999999</v>
      </c>
      <c r="K238" s="8401">
        <f>ROUND(I238,2)+(ROUND(I238,2)*J238)</f>
        <v>21.191393999999999</v>
      </c>
      <c r="L238" s="8402">
        <f>ROUND(S238,2)+ROUND(S239,2)+ROUND(S240,2)+ROUND(S241,2)+ROUND(S242,2)+ROUND(S243,2)+ROUND(S244,2)+ROUND(S245,2)+ROUND(S246,2)+ROUND(S247,2)+ROUND(S248,2)+ROUND(S249,2)+ROUND(S250,2)+ROUND(S251,2)+ROUND(S252,2)+ROUND(S253,2)+ROUND(S254,2)+ROUND(S255,2)+ROUND(S256,2)+ROUND(S257,2)+ROUND(S258,2)+ROUND(S259,2)+ROUND(S260,2)+ROUND(S261,2)+ROUND(S262,2)</f>
        <v>31043.249999999993</v>
      </c>
      <c r="M238" s="8396"/>
      <c r="N238" s="8396" t="s">
        <v>56</v>
      </c>
      <c r="O238" s="8396" t="s">
        <v>120</v>
      </c>
      <c r="P238" s="511" t="s">
        <v>20</v>
      </c>
      <c r="Q238" s="511" t="s">
        <v>29</v>
      </c>
      <c r="R238" s="512">
        <v>58.6</v>
      </c>
      <c r="S238" s="513">
        <f>ROUND(K238,2)*R238</f>
        <v>1241.7340000000002</v>
      </c>
    </row>
    <row r="239" spans="1:19" ht="45" customHeight="1" x14ac:dyDescent="0.25">
      <c r="A239" s="7451"/>
      <c r="B239" s="7451"/>
      <c r="C239" s="7451"/>
      <c r="D239" s="7451"/>
      <c r="E239" s="7451"/>
      <c r="F239" s="7451"/>
      <c r="G239" s="7451"/>
      <c r="H239" s="7451"/>
      <c r="I239" s="7451"/>
      <c r="J239" s="7451"/>
      <c r="K239" s="7451"/>
      <c r="L239" s="7451"/>
      <c r="M239" s="7451"/>
      <c r="N239" s="7451"/>
      <c r="O239" s="7451"/>
      <c r="P239" s="511" t="s">
        <v>30</v>
      </c>
      <c r="Q239" s="511" t="s">
        <v>48</v>
      </c>
      <c r="R239" s="514">
        <v>58.6</v>
      </c>
      <c r="S239" s="515">
        <f>ROUND(K238,2)*R239</f>
        <v>1241.7340000000002</v>
      </c>
    </row>
    <row r="240" spans="1:19" ht="45" customHeight="1" x14ac:dyDescent="0.25">
      <c r="A240" s="7451"/>
      <c r="B240" s="7451"/>
      <c r="C240" s="7451"/>
      <c r="D240" s="7451"/>
      <c r="E240" s="7451"/>
      <c r="F240" s="7451"/>
      <c r="G240" s="7451"/>
      <c r="H240" s="7451"/>
      <c r="I240" s="7451"/>
      <c r="J240" s="7451"/>
      <c r="K240" s="7451"/>
      <c r="L240" s="7451"/>
      <c r="M240" s="7451"/>
      <c r="N240" s="7451"/>
      <c r="O240" s="7451"/>
      <c r="P240" s="511" t="s">
        <v>43</v>
      </c>
      <c r="Q240" s="511" t="s">
        <v>49</v>
      </c>
      <c r="R240" s="516">
        <v>58.6</v>
      </c>
      <c r="S240" s="517">
        <f>ROUND(K238,2)*R240</f>
        <v>1241.7340000000002</v>
      </c>
    </row>
    <row r="241" spans="1:19" ht="45" customHeight="1" x14ac:dyDescent="0.25">
      <c r="A241" s="7451"/>
      <c r="B241" s="7451"/>
      <c r="C241" s="7451"/>
      <c r="D241" s="7451"/>
      <c r="E241" s="7451"/>
      <c r="F241" s="7451"/>
      <c r="G241" s="7451"/>
      <c r="H241" s="7451"/>
      <c r="I241" s="7451"/>
      <c r="J241" s="7451"/>
      <c r="K241" s="7451"/>
      <c r="L241" s="7451"/>
      <c r="M241" s="7451"/>
      <c r="N241" s="7451"/>
      <c r="O241" s="7451"/>
      <c r="P241" s="511" t="s">
        <v>50</v>
      </c>
      <c r="Q241" s="511" t="s">
        <v>51</v>
      </c>
      <c r="R241" s="518">
        <v>58.6</v>
      </c>
      <c r="S241" s="519">
        <f>ROUND(K238,2)*R241</f>
        <v>1241.7340000000002</v>
      </c>
    </row>
    <row r="242" spans="1:19" ht="45" customHeight="1" x14ac:dyDescent="0.25">
      <c r="A242" s="7451"/>
      <c r="B242" s="7451"/>
      <c r="C242" s="7451"/>
      <c r="D242" s="7451"/>
      <c r="E242" s="7451"/>
      <c r="F242" s="7451"/>
      <c r="G242" s="7451"/>
      <c r="H242" s="7451"/>
      <c r="I242" s="7451"/>
      <c r="J242" s="7451"/>
      <c r="K242" s="7451"/>
      <c r="L242" s="7451"/>
      <c r="M242" s="7451"/>
      <c r="N242" s="7451"/>
      <c r="O242" s="7451"/>
      <c r="P242" s="511" t="s">
        <v>52</v>
      </c>
      <c r="Q242" s="511" t="s">
        <v>53</v>
      </c>
      <c r="R242" s="520">
        <v>58.6</v>
      </c>
      <c r="S242" s="521">
        <f>ROUND(K238,2)*R242</f>
        <v>1241.7340000000002</v>
      </c>
    </row>
    <row r="243" spans="1:19" ht="45" customHeight="1" x14ac:dyDescent="0.25">
      <c r="A243" s="7451"/>
      <c r="B243" s="7451"/>
      <c r="C243" s="7451"/>
      <c r="D243" s="7451"/>
      <c r="E243" s="7451"/>
      <c r="F243" s="7451"/>
      <c r="G243" s="7451"/>
      <c r="H243" s="7451"/>
      <c r="I243" s="7451"/>
      <c r="J243" s="7451"/>
      <c r="K243" s="7451"/>
      <c r="L243" s="7451"/>
      <c r="M243" s="7451"/>
      <c r="N243" s="7451"/>
      <c r="O243" s="7451"/>
      <c r="P243" s="511" t="s">
        <v>54</v>
      </c>
      <c r="Q243" s="511" t="s">
        <v>55</v>
      </c>
      <c r="R243" s="522">
        <v>58.6</v>
      </c>
      <c r="S243" s="523">
        <f>ROUND(K238,2)*R243</f>
        <v>1241.7340000000002</v>
      </c>
    </row>
    <row r="244" spans="1:19" ht="45" customHeight="1" x14ac:dyDescent="0.25">
      <c r="A244" s="7451"/>
      <c r="B244" s="7451"/>
      <c r="C244" s="7451"/>
      <c r="D244" s="7451"/>
      <c r="E244" s="7451"/>
      <c r="F244" s="7451"/>
      <c r="G244" s="7451"/>
      <c r="H244" s="7451"/>
      <c r="I244" s="7451"/>
      <c r="J244" s="7451"/>
      <c r="K244" s="7451"/>
      <c r="L244" s="7451"/>
      <c r="M244" s="7451"/>
      <c r="N244" s="7451"/>
      <c r="O244" s="7451"/>
      <c r="P244" s="511" t="s">
        <v>56</v>
      </c>
      <c r="Q244" s="511" t="s">
        <v>57</v>
      </c>
      <c r="R244" s="524">
        <v>58.6</v>
      </c>
      <c r="S244" s="525">
        <f>ROUND(K238,2)*R244</f>
        <v>1241.7340000000002</v>
      </c>
    </row>
    <row r="245" spans="1:19" ht="45" customHeight="1" x14ac:dyDescent="0.25">
      <c r="A245" s="7451"/>
      <c r="B245" s="7451"/>
      <c r="C245" s="7451"/>
      <c r="D245" s="7451"/>
      <c r="E245" s="7451"/>
      <c r="F245" s="7451"/>
      <c r="G245" s="7451"/>
      <c r="H245" s="7451"/>
      <c r="I245" s="7451"/>
      <c r="J245" s="7451"/>
      <c r="K245" s="7451"/>
      <c r="L245" s="7451"/>
      <c r="M245" s="7451"/>
      <c r="N245" s="7451"/>
      <c r="O245" s="7451"/>
      <c r="P245" s="511" t="s">
        <v>58</v>
      </c>
      <c r="Q245" s="511" t="s">
        <v>59</v>
      </c>
      <c r="R245" s="526">
        <v>58.6</v>
      </c>
      <c r="S245" s="527">
        <f>ROUND(K238,2)*R245</f>
        <v>1241.7340000000002</v>
      </c>
    </row>
    <row r="246" spans="1:19" ht="45" customHeight="1" x14ac:dyDescent="0.25">
      <c r="A246" s="7451"/>
      <c r="B246" s="7451"/>
      <c r="C246" s="7451"/>
      <c r="D246" s="7451"/>
      <c r="E246" s="7451"/>
      <c r="F246" s="7451"/>
      <c r="G246" s="7451"/>
      <c r="H246" s="7451"/>
      <c r="I246" s="7451"/>
      <c r="J246" s="7451"/>
      <c r="K246" s="7451"/>
      <c r="L246" s="7451"/>
      <c r="M246" s="7451"/>
      <c r="N246" s="7451"/>
      <c r="O246" s="7451"/>
      <c r="P246" s="511" t="s">
        <v>60</v>
      </c>
      <c r="Q246" s="511" t="s">
        <v>61</v>
      </c>
      <c r="R246" s="528">
        <v>58.6</v>
      </c>
      <c r="S246" s="529">
        <f>ROUND(K238,2)*R246</f>
        <v>1241.7340000000002</v>
      </c>
    </row>
    <row r="247" spans="1:19" ht="45" customHeight="1" x14ac:dyDescent="0.25">
      <c r="A247" s="7451"/>
      <c r="B247" s="7451"/>
      <c r="C247" s="7451"/>
      <c r="D247" s="7451"/>
      <c r="E247" s="7451"/>
      <c r="F247" s="7451"/>
      <c r="G247" s="7451"/>
      <c r="H247" s="7451"/>
      <c r="I247" s="7451"/>
      <c r="J247" s="7451"/>
      <c r="K247" s="7451"/>
      <c r="L247" s="7451"/>
      <c r="M247" s="7451"/>
      <c r="N247" s="7451"/>
      <c r="O247" s="7451"/>
      <c r="P247" s="511" t="s">
        <v>62</v>
      </c>
      <c r="Q247" s="511" t="s">
        <v>63</v>
      </c>
      <c r="R247" s="530">
        <v>58.6</v>
      </c>
      <c r="S247" s="531">
        <f>ROUND(K238,2)*R247</f>
        <v>1241.7340000000002</v>
      </c>
    </row>
    <row r="248" spans="1:19" ht="45" customHeight="1" x14ac:dyDescent="0.25">
      <c r="A248" s="7451"/>
      <c r="B248" s="7451"/>
      <c r="C248" s="7451"/>
      <c r="D248" s="7451"/>
      <c r="E248" s="7451"/>
      <c r="F248" s="7451"/>
      <c r="G248" s="7451"/>
      <c r="H248" s="7451"/>
      <c r="I248" s="7451"/>
      <c r="J248" s="7451"/>
      <c r="K248" s="7451"/>
      <c r="L248" s="7451"/>
      <c r="M248" s="7451"/>
      <c r="N248" s="7451"/>
      <c r="O248" s="7451"/>
      <c r="P248" s="511" t="s">
        <v>64</v>
      </c>
      <c r="Q248" s="511" t="s">
        <v>65</v>
      </c>
      <c r="R248" s="532">
        <v>58.6</v>
      </c>
      <c r="S248" s="533">
        <f>ROUND(K238,2)*R248</f>
        <v>1241.7340000000002</v>
      </c>
    </row>
    <row r="249" spans="1:19" ht="45" customHeight="1" x14ac:dyDescent="0.25">
      <c r="A249" s="7451"/>
      <c r="B249" s="7451"/>
      <c r="C249" s="7451"/>
      <c r="D249" s="7451"/>
      <c r="E249" s="7451"/>
      <c r="F249" s="7451"/>
      <c r="G249" s="7451"/>
      <c r="H249" s="7451"/>
      <c r="I249" s="7451"/>
      <c r="J249" s="7451"/>
      <c r="K249" s="7451"/>
      <c r="L249" s="7451"/>
      <c r="M249" s="7451"/>
      <c r="N249" s="7451"/>
      <c r="O249" s="7451"/>
      <c r="P249" s="511" t="s">
        <v>66</v>
      </c>
      <c r="Q249" s="511" t="s">
        <v>67</v>
      </c>
      <c r="R249" s="534">
        <v>58.6</v>
      </c>
      <c r="S249" s="535">
        <f>ROUND(K238,2)*R249</f>
        <v>1241.7340000000002</v>
      </c>
    </row>
    <row r="250" spans="1:19" ht="45" customHeight="1" x14ac:dyDescent="0.25">
      <c r="A250" s="7451"/>
      <c r="B250" s="7451"/>
      <c r="C250" s="7451"/>
      <c r="D250" s="7451"/>
      <c r="E250" s="7451"/>
      <c r="F250" s="7451"/>
      <c r="G250" s="7451"/>
      <c r="H250" s="7451"/>
      <c r="I250" s="7451"/>
      <c r="J250" s="7451"/>
      <c r="K250" s="7451"/>
      <c r="L250" s="7451"/>
      <c r="M250" s="7451"/>
      <c r="N250" s="7451"/>
      <c r="O250" s="7451"/>
      <c r="P250" s="511" t="s">
        <v>68</v>
      </c>
      <c r="Q250" s="511" t="s">
        <v>69</v>
      </c>
      <c r="R250" s="536">
        <v>58.6</v>
      </c>
      <c r="S250" s="537">
        <f>ROUND(K238,2)*R250</f>
        <v>1241.7340000000002</v>
      </c>
    </row>
    <row r="251" spans="1:19" ht="45" customHeight="1" x14ac:dyDescent="0.25">
      <c r="A251" s="7451"/>
      <c r="B251" s="7451"/>
      <c r="C251" s="7451"/>
      <c r="D251" s="7451"/>
      <c r="E251" s="7451"/>
      <c r="F251" s="7451"/>
      <c r="G251" s="7451"/>
      <c r="H251" s="7451"/>
      <c r="I251" s="7451"/>
      <c r="J251" s="7451"/>
      <c r="K251" s="7451"/>
      <c r="L251" s="7451"/>
      <c r="M251" s="7451"/>
      <c r="N251" s="7451"/>
      <c r="O251" s="7451"/>
      <c r="P251" s="511" t="s">
        <v>70</v>
      </c>
      <c r="Q251" s="511" t="s">
        <v>71</v>
      </c>
      <c r="R251" s="538">
        <v>58.6</v>
      </c>
      <c r="S251" s="539">
        <f>ROUND(K238,2)*R251</f>
        <v>1241.7340000000002</v>
      </c>
    </row>
    <row r="252" spans="1:19" ht="45" customHeight="1" x14ac:dyDescent="0.25">
      <c r="A252" s="7451"/>
      <c r="B252" s="7451"/>
      <c r="C252" s="7451"/>
      <c r="D252" s="7451"/>
      <c r="E252" s="7451"/>
      <c r="F252" s="7451"/>
      <c r="G252" s="7451"/>
      <c r="H252" s="7451"/>
      <c r="I252" s="7451"/>
      <c r="J252" s="7451"/>
      <c r="K252" s="7451"/>
      <c r="L252" s="7451"/>
      <c r="M252" s="7451"/>
      <c r="N252" s="7451"/>
      <c r="O252" s="7451"/>
      <c r="P252" s="511" t="s">
        <v>72</v>
      </c>
      <c r="Q252" s="511" t="s">
        <v>73</v>
      </c>
      <c r="R252" s="540">
        <v>58.6</v>
      </c>
      <c r="S252" s="541">
        <f>ROUND(K238,2)*R252</f>
        <v>1241.7340000000002</v>
      </c>
    </row>
    <row r="253" spans="1:19" ht="45" customHeight="1" x14ac:dyDescent="0.25">
      <c r="A253" s="7451"/>
      <c r="B253" s="7451"/>
      <c r="C253" s="7451"/>
      <c r="D253" s="7451"/>
      <c r="E253" s="7451"/>
      <c r="F253" s="7451"/>
      <c r="G253" s="7451"/>
      <c r="H253" s="7451"/>
      <c r="I253" s="7451"/>
      <c r="J253" s="7451"/>
      <c r="K253" s="7451"/>
      <c r="L253" s="7451"/>
      <c r="M253" s="7451"/>
      <c r="N253" s="7451"/>
      <c r="O253" s="7451"/>
      <c r="P253" s="511" t="s">
        <v>74</v>
      </c>
      <c r="Q253" s="511" t="s">
        <v>75</v>
      </c>
      <c r="R253" s="542">
        <v>58.6</v>
      </c>
      <c r="S253" s="543">
        <f>ROUND(K238,2)*R253</f>
        <v>1241.7340000000002</v>
      </c>
    </row>
    <row r="254" spans="1:19" ht="45" customHeight="1" x14ac:dyDescent="0.25">
      <c r="A254" s="7451"/>
      <c r="B254" s="7451"/>
      <c r="C254" s="7451"/>
      <c r="D254" s="7451"/>
      <c r="E254" s="7451"/>
      <c r="F254" s="7451"/>
      <c r="G254" s="7451"/>
      <c r="H254" s="7451"/>
      <c r="I254" s="7451"/>
      <c r="J254" s="7451"/>
      <c r="K254" s="7451"/>
      <c r="L254" s="7451"/>
      <c r="M254" s="7451"/>
      <c r="N254" s="7451"/>
      <c r="O254" s="7451"/>
      <c r="P254" s="511" t="s">
        <v>76</v>
      </c>
      <c r="Q254" s="511" t="s">
        <v>77</v>
      </c>
      <c r="R254" s="544">
        <v>58.6</v>
      </c>
      <c r="S254" s="545">
        <f>ROUND(K238,2)*R254</f>
        <v>1241.7340000000002</v>
      </c>
    </row>
    <row r="255" spans="1:19" ht="45" customHeight="1" x14ac:dyDescent="0.25">
      <c r="A255" s="7451"/>
      <c r="B255" s="7451"/>
      <c r="C255" s="7451"/>
      <c r="D255" s="7451"/>
      <c r="E255" s="7451"/>
      <c r="F255" s="7451"/>
      <c r="G255" s="7451"/>
      <c r="H255" s="7451"/>
      <c r="I255" s="7451"/>
      <c r="J255" s="7451"/>
      <c r="K255" s="7451"/>
      <c r="L255" s="7451"/>
      <c r="M255" s="7451"/>
      <c r="N255" s="7451"/>
      <c r="O255" s="7451"/>
      <c r="P255" s="511" t="s">
        <v>78</v>
      </c>
      <c r="Q255" s="511" t="s">
        <v>79</v>
      </c>
      <c r="R255" s="546">
        <v>58.6</v>
      </c>
      <c r="S255" s="547">
        <f>ROUND(K238,2)*R255</f>
        <v>1241.7340000000002</v>
      </c>
    </row>
    <row r="256" spans="1:19" ht="45" customHeight="1" x14ac:dyDescent="0.25">
      <c r="A256" s="7451"/>
      <c r="B256" s="7451"/>
      <c r="C256" s="7451"/>
      <c r="D256" s="7451"/>
      <c r="E256" s="7451"/>
      <c r="F256" s="7451"/>
      <c r="G256" s="7451"/>
      <c r="H256" s="7451"/>
      <c r="I256" s="7451"/>
      <c r="J256" s="7451"/>
      <c r="K256" s="7451"/>
      <c r="L256" s="7451"/>
      <c r="M256" s="7451"/>
      <c r="N256" s="7451"/>
      <c r="O256" s="7451"/>
      <c r="P256" s="511" t="s">
        <v>80</v>
      </c>
      <c r="Q256" s="511" t="s">
        <v>81</v>
      </c>
      <c r="R256" s="548">
        <v>58.6</v>
      </c>
      <c r="S256" s="549">
        <f>ROUND(K238,2)*R256</f>
        <v>1241.7340000000002</v>
      </c>
    </row>
    <row r="257" spans="1:19" ht="45" customHeight="1" x14ac:dyDescent="0.25">
      <c r="A257" s="7451"/>
      <c r="B257" s="7451"/>
      <c r="C257" s="7451"/>
      <c r="D257" s="7451"/>
      <c r="E257" s="7451"/>
      <c r="F257" s="7451"/>
      <c r="G257" s="7451"/>
      <c r="H257" s="7451"/>
      <c r="I257" s="7451"/>
      <c r="J257" s="7451"/>
      <c r="K257" s="7451"/>
      <c r="L257" s="7451"/>
      <c r="M257" s="7451"/>
      <c r="N257" s="7451"/>
      <c r="O257" s="7451"/>
      <c r="P257" s="511" t="s">
        <v>82</v>
      </c>
      <c r="Q257" s="511" t="s">
        <v>83</v>
      </c>
      <c r="R257" s="550">
        <v>58.6</v>
      </c>
      <c r="S257" s="551">
        <f>ROUND(K238,2)*R257</f>
        <v>1241.7340000000002</v>
      </c>
    </row>
    <row r="258" spans="1:19" ht="45" customHeight="1" x14ac:dyDescent="0.25">
      <c r="A258" s="7451"/>
      <c r="B258" s="7451"/>
      <c r="C258" s="7451"/>
      <c r="D258" s="7451"/>
      <c r="E258" s="7451"/>
      <c r="F258" s="7451"/>
      <c r="G258" s="7451"/>
      <c r="H258" s="7451"/>
      <c r="I258" s="7451"/>
      <c r="J258" s="7451"/>
      <c r="K258" s="7451"/>
      <c r="L258" s="7451"/>
      <c r="M258" s="7451"/>
      <c r="N258" s="7451"/>
      <c r="O258" s="7451"/>
      <c r="P258" s="511" t="s">
        <v>84</v>
      </c>
      <c r="Q258" s="511" t="s">
        <v>85</v>
      </c>
      <c r="R258" s="552">
        <v>58.6</v>
      </c>
      <c r="S258" s="553">
        <f>ROUND(K238,2)*R258</f>
        <v>1241.7340000000002</v>
      </c>
    </row>
    <row r="259" spans="1:19" ht="45" customHeight="1" x14ac:dyDescent="0.25">
      <c r="A259" s="7451"/>
      <c r="B259" s="7451"/>
      <c r="C259" s="7451"/>
      <c r="D259" s="7451"/>
      <c r="E259" s="7451"/>
      <c r="F259" s="7451"/>
      <c r="G259" s="7451"/>
      <c r="H259" s="7451"/>
      <c r="I259" s="7451"/>
      <c r="J259" s="7451"/>
      <c r="K259" s="7451"/>
      <c r="L259" s="7451"/>
      <c r="M259" s="7451"/>
      <c r="N259" s="7451"/>
      <c r="O259" s="7451"/>
      <c r="P259" s="511" t="s">
        <v>86</v>
      </c>
      <c r="Q259" s="511" t="s">
        <v>87</v>
      </c>
      <c r="R259" s="554">
        <v>58.6</v>
      </c>
      <c r="S259" s="555">
        <f>ROUND(K238,2)*R259</f>
        <v>1241.7340000000002</v>
      </c>
    </row>
    <row r="260" spans="1:19" ht="45" customHeight="1" x14ac:dyDescent="0.25">
      <c r="A260" s="7451"/>
      <c r="B260" s="7451"/>
      <c r="C260" s="7451"/>
      <c r="D260" s="7451"/>
      <c r="E260" s="7451"/>
      <c r="F260" s="7451"/>
      <c r="G260" s="7451"/>
      <c r="H260" s="7451"/>
      <c r="I260" s="7451"/>
      <c r="J260" s="7451"/>
      <c r="K260" s="7451"/>
      <c r="L260" s="7451"/>
      <c r="M260" s="7451"/>
      <c r="N260" s="7451"/>
      <c r="O260" s="7451"/>
      <c r="P260" s="511" t="s">
        <v>88</v>
      </c>
      <c r="Q260" s="511" t="s">
        <v>89</v>
      </c>
      <c r="R260" s="556">
        <v>58.6</v>
      </c>
      <c r="S260" s="557">
        <f>ROUND(K238,2)*R260</f>
        <v>1241.7340000000002</v>
      </c>
    </row>
    <row r="261" spans="1:19" ht="45" customHeight="1" x14ac:dyDescent="0.25">
      <c r="A261" s="7451"/>
      <c r="B261" s="7451"/>
      <c r="C261" s="7451"/>
      <c r="D261" s="7451"/>
      <c r="E261" s="7451"/>
      <c r="F261" s="7451"/>
      <c r="G261" s="7451"/>
      <c r="H261" s="7451"/>
      <c r="I261" s="7451"/>
      <c r="J261" s="7451"/>
      <c r="K261" s="7451"/>
      <c r="L261" s="7451"/>
      <c r="M261" s="7451"/>
      <c r="N261" s="7451"/>
      <c r="O261" s="7451"/>
      <c r="P261" s="511" t="s">
        <v>90</v>
      </c>
      <c r="Q261" s="511" t="s">
        <v>91</v>
      </c>
      <c r="R261" s="558">
        <v>58.6</v>
      </c>
      <c r="S261" s="559">
        <f>ROUND(K238,2)*R261</f>
        <v>1241.7340000000002</v>
      </c>
    </row>
    <row r="262" spans="1:19" ht="45" customHeight="1" x14ac:dyDescent="0.25">
      <c r="A262" s="7451"/>
      <c r="B262" s="7451"/>
      <c r="C262" s="7451"/>
      <c r="D262" s="7451"/>
      <c r="E262" s="7451"/>
      <c r="F262" s="7451"/>
      <c r="G262" s="7451"/>
      <c r="H262" s="7451"/>
      <c r="I262" s="7451"/>
      <c r="J262" s="7451"/>
      <c r="K262" s="7451"/>
      <c r="L262" s="7451"/>
      <c r="M262" s="7451"/>
      <c r="N262" s="7451"/>
      <c r="O262" s="7451"/>
      <c r="P262" s="511" t="s">
        <v>92</v>
      </c>
      <c r="Q262" s="511" t="s">
        <v>93</v>
      </c>
      <c r="R262" s="560">
        <v>58.6</v>
      </c>
      <c r="S262" s="561">
        <f>ROUND(K238,2)*R262</f>
        <v>1241.7340000000002</v>
      </c>
    </row>
    <row r="263" spans="1:19" ht="45" customHeight="1" x14ac:dyDescent="0.25">
      <c r="A263" s="8375" t="s">
        <v>23</v>
      </c>
      <c r="B263" s="8375" t="s">
        <v>128</v>
      </c>
      <c r="C263" s="8375" t="s">
        <v>25</v>
      </c>
      <c r="D263" s="8375" t="s">
        <v>129</v>
      </c>
      <c r="E263" s="8375" t="s">
        <v>130</v>
      </c>
      <c r="F263" s="8376">
        <f>R263+R264+R265+R266+R267+R268+R269+R270+R271+R272+R273+R274+R275+R276+R277+R278+R279+R280+R281+R282+R283+R284+R285+R286+R287</f>
        <v>942.50000000000045</v>
      </c>
      <c r="G263" s="8375" t="s">
        <v>127</v>
      </c>
      <c r="H263" s="8377">
        <v>15.93</v>
      </c>
      <c r="I263" s="8378">
        <v>15.93</v>
      </c>
      <c r="J263" s="8379">
        <v>0.21579999999999999</v>
      </c>
      <c r="K263" s="8380">
        <f>ROUND(I263,2)+(ROUND(I263,2)*J263)</f>
        <v>19.367694</v>
      </c>
      <c r="L263" s="8381">
        <f>ROUND(S263,2)+ROUND(S264,2)+ROUND(S265,2)+ROUND(S266,2)+ROUND(S267,2)+ROUND(S268,2)+ROUND(S269,2)+ROUND(S270,2)+ROUND(S271,2)+ROUND(S272,2)+ROUND(S273,2)+ROUND(S274,2)+ROUND(S275,2)+ROUND(S276,2)+ROUND(S277,2)+ROUND(S278,2)+ROUND(S279,2)+ROUND(S280,2)+ROUND(S281,2)+ROUND(S282,2)+ROUND(S283,2)+ROUND(S284,2)+ROUND(S285,2)+ROUND(S286,2)+ROUND(S287,2)</f>
        <v>18256.25</v>
      </c>
      <c r="M263" s="8375"/>
      <c r="N263" s="8375" t="s">
        <v>56</v>
      </c>
      <c r="O263" s="8375" t="s">
        <v>120</v>
      </c>
      <c r="P263" s="562" t="s">
        <v>20</v>
      </c>
      <c r="Q263" s="562" t="s">
        <v>29</v>
      </c>
      <c r="R263" s="563">
        <v>37.700000000000003</v>
      </c>
      <c r="S263" s="564">
        <f>ROUND(K263,2)*R263</f>
        <v>730.24900000000014</v>
      </c>
    </row>
    <row r="264" spans="1:19" ht="45" customHeight="1" x14ac:dyDescent="0.25">
      <c r="A264" s="7451"/>
      <c r="B264" s="7451"/>
      <c r="C264" s="7451"/>
      <c r="D264" s="7451"/>
      <c r="E264" s="7451"/>
      <c r="F264" s="7451"/>
      <c r="G264" s="7451"/>
      <c r="H264" s="7451"/>
      <c r="I264" s="7451"/>
      <c r="J264" s="7451"/>
      <c r="K264" s="7451"/>
      <c r="L264" s="7451"/>
      <c r="M264" s="7451"/>
      <c r="N264" s="7451"/>
      <c r="O264" s="7451"/>
      <c r="P264" s="562" t="s">
        <v>30</v>
      </c>
      <c r="Q264" s="562" t="s">
        <v>48</v>
      </c>
      <c r="R264" s="565">
        <v>37.700000000000003</v>
      </c>
      <c r="S264" s="566">
        <f>ROUND(K263,2)*R264</f>
        <v>730.24900000000014</v>
      </c>
    </row>
    <row r="265" spans="1:19" ht="45" customHeight="1" x14ac:dyDescent="0.25">
      <c r="A265" s="7451"/>
      <c r="B265" s="7451"/>
      <c r="C265" s="7451"/>
      <c r="D265" s="7451"/>
      <c r="E265" s="7451"/>
      <c r="F265" s="7451"/>
      <c r="G265" s="7451"/>
      <c r="H265" s="7451"/>
      <c r="I265" s="7451"/>
      <c r="J265" s="7451"/>
      <c r="K265" s="7451"/>
      <c r="L265" s="7451"/>
      <c r="M265" s="7451"/>
      <c r="N265" s="7451"/>
      <c r="O265" s="7451"/>
      <c r="P265" s="562" t="s">
        <v>43</v>
      </c>
      <c r="Q265" s="562" t="s">
        <v>49</v>
      </c>
      <c r="R265" s="567">
        <v>37.700000000000003</v>
      </c>
      <c r="S265" s="568">
        <f>ROUND(K263,2)*R265</f>
        <v>730.24900000000014</v>
      </c>
    </row>
    <row r="266" spans="1:19" ht="45" customHeight="1" x14ac:dyDescent="0.25">
      <c r="A266" s="7451"/>
      <c r="B266" s="7451"/>
      <c r="C266" s="7451"/>
      <c r="D266" s="7451"/>
      <c r="E266" s="7451"/>
      <c r="F266" s="7451"/>
      <c r="G266" s="7451"/>
      <c r="H266" s="7451"/>
      <c r="I266" s="7451"/>
      <c r="J266" s="7451"/>
      <c r="K266" s="7451"/>
      <c r="L266" s="7451"/>
      <c r="M266" s="7451"/>
      <c r="N266" s="7451"/>
      <c r="O266" s="7451"/>
      <c r="P266" s="562" t="s">
        <v>50</v>
      </c>
      <c r="Q266" s="562" t="s">
        <v>51</v>
      </c>
      <c r="R266" s="569">
        <v>37.700000000000003</v>
      </c>
      <c r="S266" s="570">
        <f>ROUND(K263,2)*R266</f>
        <v>730.24900000000014</v>
      </c>
    </row>
    <row r="267" spans="1:19" ht="45" customHeight="1" x14ac:dyDescent="0.25">
      <c r="A267" s="7451"/>
      <c r="B267" s="7451"/>
      <c r="C267" s="7451"/>
      <c r="D267" s="7451"/>
      <c r="E267" s="7451"/>
      <c r="F267" s="7451"/>
      <c r="G267" s="7451"/>
      <c r="H267" s="7451"/>
      <c r="I267" s="7451"/>
      <c r="J267" s="7451"/>
      <c r="K267" s="7451"/>
      <c r="L267" s="7451"/>
      <c r="M267" s="7451"/>
      <c r="N267" s="7451"/>
      <c r="O267" s="7451"/>
      <c r="P267" s="562" t="s">
        <v>52</v>
      </c>
      <c r="Q267" s="562" t="s">
        <v>53</v>
      </c>
      <c r="R267" s="571">
        <v>37.700000000000003</v>
      </c>
      <c r="S267" s="572">
        <f>ROUND(K263,2)*R267</f>
        <v>730.24900000000014</v>
      </c>
    </row>
    <row r="268" spans="1:19" ht="45" customHeight="1" x14ac:dyDescent="0.25">
      <c r="A268" s="7451"/>
      <c r="B268" s="7451"/>
      <c r="C268" s="7451"/>
      <c r="D268" s="7451"/>
      <c r="E268" s="7451"/>
      <c r="F268" s="7451"/>
      <c r="G268" s="7451"/>
      <c r="H268" s="7451"/>
      <c r="I268" s="7451"/>
      <c r="J268" s="7451"/>
      <c r="K268" s="7451"/>
      <c r="L268" s="7451"/>
      <c r="M268" s="7451"/>
      <c r="N268" s="7451"/>
      <c r="O268" s="7451"/>
      <c r="P268" s="562" t="s">
        <v>54</v>
      </c>
      <c r="Q268" s="562" t="s">
        <v>55</v>
      </c>
      <c r="R268" s="573">
        <v>37.700000000000003</v>
      </c>
      <c r="S268" s="574">
        <f>ROUND(K263,2)*R268</f>
        <v>730.24900000000014</v>
      </c>
    </row>
    <row r="269" spans="1:19" ht="45" customHeight="1" x14ac:dyDescent="0.25">
      <c r="A269" s="7451"/>
      <c r="B269" s="7451"/>
      <c r="C269" s="7451"/>
      <c r="D269" s="7451"/>
      <c r="E269" s="7451"/>
      <c r="F269" s="7451"/>
      <c r="G269" s="7451"/>
      <c r="H269" s="7451"/>
      <c r="I269" s="7451"/>
      <c r="J269" s="7451"/>
      <c r="K269" s="7451"/>
      <c r="L269" s="7451"/>
      <c r="M269" s="7451"/>
      <c r="N269" s="7451"/>
      <c r="O269" s="7451"/>
      <c r="P269" s="562" t="s">
        <v>56</v>
      </c>
      <c r="Q269" s="562" t="s">
        <v>57</v>
      </c>
      <c r="R269" s="575">
        <v>37.700000000000003</v>
      </c>
      <c r="S269" s="576">
        <f>ROUND(K263,2)*R269</f>
        <v>730.24900000000014</v>
      </c>
    </row>
    <row r="270" spans="1:19" ht="45" customHeight="1" x14ac:dyDescent="0.25">
      <c r="A270" s="7451"/>
      <c r="B270" s="7451"/>
      <c r="C270" s="7451"/>
      <c r="D270" s="7451"/>
      <c r="E270" s="7451"/>
      <c r="F270" s="7451"/>
      <c r="G270" s="7451"/>
      <c r="H270" s="7451"/>
      <c r="I270" s="7451"/>
      <c r="J270" s="7451"/>
      <c r="K270" s="7451"/>
      <c r="L270" s="7451"/>
      <c r="M270" s="7451"/>
      <c r="N270" s="7451"/>
      <c r="O270" s="7451"/>
      <c r="P270" s="562" t="s">
        <v>58</v>
      </c>
      <c r="Q270" s="562" t="s">
        <v>59</v>
      </c>
      <c r="R270" s="577">
        <v>37.700000000000003</v>
      </c>
      <c r="S270" s="578">
        <f>ROUND(K263,2)*R270</f>
        <v>730.24900000000014</v>
      </c>
    </row>
    <row r="271" spans="1:19" ht="45" customHeight="1" x14ac:dyDescent="0.25">
      <c r="A271" s="7451"/>
      <c r="B271" s="7451"/>
      <c r="C271" s="7451"/>
      <c r="D271" s="7451"/>
      <c r="E271" s="7451"/>
      <c r="F271" s="7451"/>
      <c r="G271" s="7451"/>
      <c r="H271" s="7451"/>
      <c r="I271" s="7451"/>
      <c r="J271" s="7451"/>
      <c r="K271" s="7451"/>
      <c r="L271" s="7451"/>
      <c r="M271" s="7451"/>
      <c r="N271" s="7451"/>
      <c r="O271" s="7451"/>
      <c r="P271" s="562" t="s">
        <v>60</v>
      </c>
      <c r="Q271" s="562" t="s">
        <v>61</v>
      </c>
      <c r="R271" s="579">
        <v>37.700000000000003</v>
      </c>
      <c r="S271" s="580">
        <f>ROUND(K263,2)*R271</f>
        <v>730.24900000000014</v>
      </c>
    </row>
    <row r="272" spans="1:19" ht="45" customHeight="1" x14ac:dyDescent="0.25">
      <c r="A272" s="7451"/>
      <c r="B272" s="7451"/>
      <c r="C272" s="7451"/>
      <c r="D272" s="7451"/>
      <c r="E272" s="7451"/>
      <c r="F272" s="7451"/>
      <c r="G272" s="7451"/>
      <c r="H272" s="7451"/>
      <c r="I272" s="7451"/>
      <c r="J272" s="7451"/>
      <c r="K272" s="7451"/>
      <c r="L272" s="7451"/>
      <c r="M272" s="7451"/>
      <c r="N272" s="7451"/>
      <c r="O272" s="7451"/>
      <c r="P272" s="562" t="s">
        <v>62</v>
      </c>
      <c r="Q272" s="562" t="s">
        <v>63</v>
      </c>
      <c r="R272" s="581">
        <v>37.700000000000003</v>
      </c>
      <c r="S272" s="582">
        <f>ROUND(K263,2)*R272</f>
        <v>730.24900000000014</v>
      </c>
    </row>
    <row r="273" spans="1:19" ht="45" customHeight="1" x14ac:dyDescent="0.25">
      <c r="A273" s="7451"/>
      <c r="B273" s="7451"/>
      <c r="C273" s="7451"/>
      <c r="D273" s="7451"/>
      <c r="E273" s="7451"/>
      <c r="F273" s="7451"/>
      <c r="G273" s="7451"/>
      <c r="H273" s="7451"/>
      <c r="I273" s="7451"/>
      <c r="J273" s="7451"/>
      <c r="K273" s="7451"/>
      <c r="L273" s="7451"/>
      <c r="M273" s="7451"/>
      <c r="N273" s="7451"/>
      <c r="O273" s="7451"/>
      <c r="P273" s="562" t="s">
        <v>64</v>
      </c>
      <c r="Q273" s="562" t="s">
        <v>65</v>
      </c>
      <c r="R273" s="583">
        <v>37.700000000000003</v>
      </c>
      <c r="S273" s="584">
        <f>ROUND(K263,2)*R273</f>
        <v>730.24900000000014</v>
      </c>
    </row>
    <row r="274" spans="1:19" ht="45" customHeight="1" x14ac:dyDescent="0.25">
      <c r="A274" s="7451"/>
      <c r="B274" s="7451"/>
      <c r="C274" s="7451"/>
      <c r="D274" s="7451"/>
      <c r="E274" s="7451"/>
      <c r="F274" s="7451"/>
      <c r="G274" s="7451"/>
      <c r="H274" s="7451"/>
      <c r="I274" s="7451"/>
      <c r="J274" s="7451"/>
      <c r="K274" s="7451"/>
      <c r="L274" s="7451"/>
      <c r="M274" s="7451"/>
      <c r="N274" s="7451"/>
      <c r="O274" s="7451"/>
      <c r="P274" s="562" t="s">
        <v>66</v>
      </c>
      <c r="Q274" s="562" t="s">
        <v>67</v>
      </c>
      <c r="R274" s="585">
        <v>37.700000000000003</v>
      </c>
      <c r="S274" s="586">
        <f>ROUND(K263,2)*R274</f>
        <v>730.24900000000014</v>
      </c>
    </row>
    <row r="275" spans="1:19" ht="45" customHeight="1" x14ac:dyDescent="0.25">
      <c r="A275" s="7451"/>
      <c r="B275" s="7451"/>
      <c r="C275" s="7451"/>
      <c r="D275" s="7451"/>
      <c r="E275" s="7451"/>
      <c r="F275" s="7451"/>
      <c r="G275" s="7451"/>
      <c r="H275" s="7451"/>
      <c r="I275" s="7451"/>
      <c r="J275" s="7451"/>
      <c r="K275" s="7451"/>
      <c r="L275" s="7451"/>
      <c r="M275" s="7451"/>
      <c r="N275" s="7451"/>
      <c r="O275" s="7451"/>
      <c r="P275" s="562" t="s">
        <v>68</v>
      </c>
      <c r="Q275" s="562" t="s">
        <v>69</v>
      </c>
      <c r="R275" s="587">
        <v>37.700000000000003</v>
      </c>
      <c r="S275" s="588">
        <f>ROUND(K263,2)*R275</f>
        <v>730.24900000000014</v>
      </c>
    </row>
    <row r="276" spans="1:19" ht="45" customHeight="1" x14ac:dyDescent="0.25">
      <c r="A276" s="7451"/>
      <c r="B276" s="7451"/>
      <c r="C276" s="7451"/>
      <c r="D276" s="7451"/>
      <c r="E276" s="7451"/>
      <c r="F276" s="7451"/>
      <c r="G276" s="7451"/>
      <c r="H276" s="7451"/>
      <c r="I276" s="7451"/>
      <c r="J276" s="7451"/>
      <c r="K276" s="7451"/>
      <c r="L276" s="7451"/>
      <c r="M276" s="7451"/>
      <c r="N276" s="7451"/>
      <c r="O276" s="7451"/>
      <c r="P276" s="562" t="s">
        <v>70</v>
      </c>
      <c r="Q276" s="562" t="s">
        <v>71</v>
      </c>
      <c r="R276" s="589">
        <v>37.700000000000003</v>
      </c>
      <c r="S276" s="590">
        <f>ROUND(K263,2)*R276</f>
        <v>730.24900000000014</v>
      </c>
    </row>
    <row r="277" spans="1:19" ht="45" customHeight="1" x14ac:dyDescent="0.25">
      <c r="A277" s="7451"/>
      <c r="B277" s="7451"/>
      <c r="C277" s="7451"/>
      <c r="D277" s="7451"/>
      <c r="E277" s="7451"/>
      <c r="F277" s="7451"/>
      <c r="G277" s="7451"/>
      <c r="H277" s="7451"/>
      <c r="I277" s="7451"/>
      <c r="J277" s="7451"/>
      <c r="K277" s="7451"/>
      <c r="L277" s="7451"/>
      <c r="M277" s="7451"/>
      <c r="N277" s="7451"/>
      <c r="O277" s="7451"/>
      <c r="P277" s="562" t="s">
        <v>72</v>
      </c>
      <c r="Q277" s="562" t="s">
        <v>73</v>
      </c>
      <c r="R277" s="591">
        <v>37.700000000000003</v>
      </c>
      <c r="S277" s="592">
        <f>ROUND(K263,2)*R277</f>
        <v>730.24900000000014</v>
      </c>
    </row>
    <row r="278" spans="1:19" ht="45" customHeight="1" x14ac:dyDescent="0.25">
      <c r="A278" s="7451"/>
      <c r="B278" s="7451"/>
      <c r="C278" s="7451"/>
      <c r="D278" s="7451"/>
      <c r="E278" s="7451"/>
      <c r="F278" s="7451"/>
      <c r="G278" s="7451"/>
      <c r="H278" s="7451"/>
      <c r="I278" s="7451"/>
      <c r="J278" s="7451"/>
      <c r="K278" s="7451"/>
      <c r="L278" s="7451"/>
      <c r="M278" s="7451"/>
      <c r="N278" s="7451"/>
      <c r="O278" s="7451"/>
      <c r="P278" s="562" t="s">
        <v>74</v>
      </c>
      <c r="Q278" s="562" t="s">
        <v>75</v>
      </c>
      <c r="R278" s="593">
        <v>37.700000000000003</v>
      </c>
      <c r="S278" s="594">
        <f>ROUND(K263,2)*R278</f>
        <v>730.24900000000014</v>
      </c>
    </row>
    <row r="279" spans="1:19" ht="45" customHeight="1" x14ac:dyDescent="0.25">
      <c r="A279" s="7451"/>
      <c r="B279" s="7451"/>
      <c r="C279" s="7451"/>
      <c r="D279" s="7451"/>
      <c r="E279" s="7451"/>
      <c r="F279" s="7451"/>
      <c r="G279" s="7451"/>
      <c r="H279" s="7451"/>
      <c r="I279" s="7451"/>
      <c r="J279" s="7451"/>
      <c r="K279" s="7451"/>
      <c r="L279" s="7451"/>
      <c r="M279" s="7451"/>
      <c r="N279" s="7451"/>
      <c r="O279" s="7451"/>
      <c r="P279" s="562" t="s">
        <v>76</v>
      </c>
      <c r="Q279" s="562" t="s">
        <v>77</v>
      </c>
      <c r="R279" s="595">
        <v>37.700000000000003</v>
      </c>
      <c r="S279" s="596">
        <f>ROUND(K263,2)*R279</f>
        <v>730.24900000000014</v>
      </c>
    </row>
    <row r="280" spans="1:19" ht="45" customHeight="1" x14ac:dyDescent="0.25">
      <c r="A280" s="7451"/>
      <c r="B280" s="7451"/>
      <c r="C280" s="7451"/>
      <c r="D280" s="7451"/>
      <c r="E280" s="7451"/>
      <c r="F280" s="7451"/>
      <c r="G280" s="7451"/>
      <c r="H280" s="7451"/>
      <c r="I280" s="7451"/>
      <c r="J280" s="7451"/>
      <c r="K280" s="7451"/>
      <c r="L280" s="7451"/>
      <c r="M280" s="7451"/>
      <c r="N280" s="7451"/>
      <c r="O280" s="7451"/>
      <c r="P280" s="562" t="s">
        <v>78</v>
      </c>
      <c r="Q280" s="562" t="s">
        <v>79</v>
      </c>
      <c r="R280" s="597">
        <v>37.700000000000003</v>
      </c>
      <c r="S280" s="598">
        <f>ROUND(K263,2)*R280</f>
        <v>730.24900000000014</v>
      </c>
    </row>
    <row r="281" spans="1:19" ht="45" customHeight="1" x14ac:dyDescent="0.25">
      <c r="A281" s="7451"/>
      <c r="B281" s="7451"/>
      <c r="C281" s="7451"/>
      <c r="D281" s="7451"/>
      <c r="E281" s="7451"/>
      <c r="F281" s="7451"/>
      <c r="G281" s="7451"/>
      <c r="H281" s="7451"/>
      <c r="I281" s="7451"/>
      <c r="J281" s="7451"/>
      <c r="K281" s="7451"/>
      <c r="L281" s="7451"/>
      <c r="M281" s="7451"/>
      <c r="N281" s="7451"/>
      <c r="O281" s="7451"/>
      <c r="P281" s="562" t="s">
        <v>80</v>
      </c>
      <c r="Q281" s="562" t="s">
        <v>81</v>
      </c>
      <c r="R281" s="599">
        <v>37.700000000000003</v>
      </c>
      <c r="S281" s="600">
        <f>ROUND(K263,2)*R281</f>
        <v>730.24900000000014</v>
      </c>
    </row>
    <row r="282" spans="1:19" ht="45" customHeight="1" x14ac:dyDescent="0.25">
      <c r="A282" s="7451"/>
      <c r="B282" s="7451"/>
      <c r="C282" s="7451"/>
      <c r="D282" s="7451"/>
      <c r="E282" s="7451"/>
      <c r="F282" s="7451"/>
      <c r="G282" s="7451"/>
      <c r="H282" s="7451"/>
      <c r="I282" s="7451"/>
      <c r="J282" s="7451"/>
      <c r="K282" s="7451"/>
      <c r="L282" s="7451"/>
      <c r="M282" s="7451"/>
      <c r="N282" s="7451"/>
      <c r="O282" s="7451"/>
      <c r="P282" s="562" t="s">
        <v>82</v>
      </c>
      <c r="Q282" s="562" t="s">
        <v>83</v>
      </c>
      <c r="R282" s="601">
        <v>37.700000000000003</v>
      </c>
      <c r="S282" s="602">
        <f>ROUND(K263,2)*R282</f>
        <v>730.24900000000014</v>
      </c>
    </row>
    <row r="283" spans="1:19" ht="45" customHeight="1" x14ac:dyDescent="0.25">
      <c r="A283" s="7451"/>
      <c r="B283" s="7451"/>
      <c r="C283" s="7451"/>
      <c r="D283" s="7451"/>
      <c r="E283" s="7451"/>
      <c r="F283" s="7451"/>
      <c r="G283" s="7451"/>
      <c r="H283" s="7451"/>
      <c r="I283" s="7451"/>
      <c r="J283" s="7451"/>
      <c r="K283" s="7451"/>
      <c r="L283" s="7451"/>
      <c r="M283" s="7451"/>
      <c r="N283" s="7451"/>
      <c r="O283" s="7451"/>
      <c r="P283" s="562" t="s">
        <v>84</v>
      </c>
      <c r="Q283" s="562" t="s">
        <v>85</v>
      </c>
      <c r="R283" s="603">
        <v>37.700000000000003</v>
      </c>
      <c r="S283" s="604">
        <f>ROUND(K263,2)*R283</f>
        <v>730.24900000000014</v>
      </c>
    </row>
    <row r="284" spans="1:19" ht="45" customHeight="1" x14ac:dyDescent="0.25">
      <c r="A284" s="7451"/>
      <c r="B284" s="7451"/>
      <c r="C284" s="7451"/>
      <c r="D284" s="7451"/>
      <c r="E284" s="7451"/>
      <c r="F284" s="7451"/>
      <c r="G284" s="7451"/>
      <c r="H284" s="7451"/>
      <c r="I284" s="7451"/>
      <c r="J284" s="7451"/>
      <c r="K284" s="7451"/>
      <c r="L284" s="7451"/>
      <c r="M284" s="7451"/>
      <c r="N284" s="7451"/>
      <c r="O284" s="7451"/>
      <c r="P284" s="562" t="s">
        <v>86</v>
      </c>
      <c r="Q284" s="562" t="s">
        <v>87</v>
      </c>
      <c r="R284" s="605">
        <v>37.700000000000003</v>
      </c>
      <c r="S284" s="606">
        <f>ROUND(K263,2)*R284</f>
        <v>730.24900000000014</v>
      </c>
    </row>
    <row r="285" spans="1:19" ht="45" customHeight="1" x14ac:dyDescent="0.25">
      <c r="A285" s="7451"/>
      <c r="B285" s="7451"/>
      <c r="C285" s="7451"/>
      <c r="D285" s="7451"/>
      <c r="E285" s="7451"/>
      <c r="F285" s="7451"/>
      <c r="G285" s="7451"/>
      <c r="H285" s="7451"/>
      <c r="I285" s="7451"/>
      <c r="J285" s="7451"/>
      <c r="K285" s="7451"/>
      <c r="L285" s="7451"/>
      <c r="M285" s="7451"/>
      <c r="N285" s="7451"/>
      <c r="O285" s="7451"/>
      <c r="P285" s="562" t="s">
        <v>88</v>
      </c>
      <c r="Q285" s="562" t="s">
        <v>89</v>
      </c>
      <c r="R285" s="607">
        <v>37.700000000000003</v>
      </c>
      <c r="S285" s="608">
        <f>ROUND(K263,2)*R285</f>
        <v>730.24900000000014</v>
      </c>
    </row>
    <row r="286" spans="1:19" ht="45" customHeight="1" x14ac:dyDescent="0.25">
      <c r="A286" s="7451"/>
      <c r="B286" s="7451"/>
      <c r="C286" s="7451"/>
      <c r="D286" s="7451"/>
      <c r="E286" s="7451"/>
      <c r="F286" s="7451"/>
      <c r="G286" s="7451"/>
      <c r="H286" s="7451"/>
      <c r="I286" s="7451"/>
      <c r="J286" s="7451"/>
      <c r="K286" s="7451"/>
      <c r="L286" s="7451"/>
      <c r="M286" s="7451"/>
      <c r="N286" s="7451"/>
      <c r="O286" s="7451"/>
      <c r="P286" s="562" t="s">
        <v>90</v>
      </c>
      <c r="Q286" s="562" t="s">
        <v>91</v>
      </c>
      <c r="R286" s="609">
        <v>37.700000000000003</v>
      </c>
      <c r="S286" s="610">
        <f>ROUND(K263,2)*R286</f>
        <v>730.24900000000014</v>
      </c>
    </row>
    <row r="287" spans="1:19" ht="45" customHeight="1" x14ac:dyDescent="0.25">
      <c r="A287" s="7451"/>
      <c r="B287" s="7451"/>
      <c r="C287" s="7451"/>
      <c r="D287" s="7451"/>
      <c r="E287" s="7451"/>
      <c r="F287" s="7451"/>
      <c r="G287" s="7451"/>
      <c r="H287" s="7451"/>
      <c r="I287" s="7451"/>
      <c r="J287" s="7451"/>
      <c r="K287" s="7451"/>
      <c r="L287" s="7451"/>
      <c r="M287" s="7451"/>
      <c r="N287" s="7451"/>
      <c r="O287" s="7451"/>
      <c r="P287" s="562" t="s">
        <v>92</v>
      </c>
      <c r="Q287" s="562" t="s">
        <v>93</v>
      </c>
      <c r="R287" s="611">
        <v>37.700000000000003</v>
      </c>
      <c r="S287" s="612">
        <f>ROUND(K263,2)*R287</f>
        <v>730.24900000000014</v>
      </c>
    </row>
    <row r="288" spans="1:19" ht="45" customHeight="1" x14ac:dyDescent="0.25">
      <c r="A288" s="8382" t="s">
        <v>23</v>
      </c>
      <c r="B288" s="8382" t="s">
        <v>131</v>
      </c>
      <c r="C288" s="8382" t="s">
        <v>25</v>
      </c>
      <c r="D288" s="8382" t="s">
        <v>132</v>
      </c>
      <c r="E288" s="8382" t="s">
        <v>133</v>
      </c>
      <c r="F288" s="8383">
        <f>R288+R289+R290+R291+R292+R293+R294+R295+R296+R297+R298+R299+R300+R301+R302+R303+R304+R305+R306+R307+R308+R309+R310+R311+R312</f>
        <v>2232.4999999999995</v>
      </c>
      <c r="G288" s="8382" t="s">
        <v>127</v>
      </c>
      <c r="H288" s="8384">
        <v>14.59</v>
      </c>
      <c r="I288" s="8385">
        <v>14.59</v>
      </c>
      <c r="J288" s="8386">
        <v>0.21579999999999999</v>
      </c>
      <c r="K288" s="8387">
        <f>ROUND(I288,2)+(ROUND(I288,2)*J288)</f>
        <v>17.738522</v>
      </c>
      <c r="L288" s="8388">
        <f>ROUND(S288,2)+ROUND(S289,2)+ROUND(S290,2)+ROUND(S291,2)+ROUND(S292,2)+ROUND(S293,2)+ROUND(S294,2)+ROUND(S295,2)+ROUND(S296,2)+ROUND(S297,2)+ROUND(S298,2)+ROUND(S299,2)+ROUND(S300,2)+ROUND(S301,2)+ROUND(S302,2)+ROUND(S303,2)+ROUND(S304,2)+ROUND(S305,2)+ROUND(S306,2)+ROUND(S307,2)+ROUND(S308,2)+ROUND(S309,2)+ROUND(S310,2)+ROUND(S311,2)+ROUND(S312,2)</f>
        <v>39604.5</v>
      </c>
      <c r="M288" s="8382"/>
      <c r="N288" s="8382" t="s">
        <v>56</v>
      </c>
      <c r="O288" s="8382" t="s">
        <v>120</v>
      </c>
      <c r="P288" s="613" t="s">
        <v>20</v>
      </c>
      <c r="Q288" s="613" t="s">
        <v>29</v>
      </c>
      <c r="R288" s="614">
        <v>89.3</v>
      </c>
      <c r="S288" s="615">
        <f>ROUND(K288,2)*R288</f>
        <v>1584.1819999999998</v>
      </c>
    </row>
    <row r="289" spans="1:19" ht="45" customHeight="1" x14ac:dyDescent="0.25">
      <c r="A289" s="7451"/>
      <c r="B289" s="7451"/>
      <c r="C289" s="7451"/>
      <c r="D289" s="7451"/>
      <c r="E289" s="7451"/>
      <c r="F289" s="7451"/>
      <c r="G289" s="7451"/>
      <c r="H289" s="7451"/>
      <c r="I289" s="7451"/>
      <c r="J289" s="7451"/>
      <c r="K289" s="7451"/>
      <c r="L289" s="7451"/>
      <c r="M289" s="7451"/>
      <c r="N289" s="7451"/>
      <c r="O289" s="7451"/>
      <c r="P289" s="613" t="s">
        <v>30</v>
      </c>
      <c r="Q289" s="613" t="s">
        <v>48</v>
      </c>
      <c r="R289" s="616">
        <v>89.3</v>
      </c>
      <c r="S289" s="617">
        <f>ROUND(K288,2)*R289</f>
        <v>1584.1819999999998</v>
      </c>
    </row>
    <row r="290" spans="1:19" ht="45" customHeight="1" x14ac:dyDescent="0.25">
      <c r="A290" s="7451"/>
      <c r="B290" s="7451"/>
      <c r="C290" s="7451"/>
      <c r="D290" s="7451"/>
      <c r="E290" s="7451"/>
      <c r="F290" s="7451"/>
      <c r="G290" s="7451"/>
      <c r="H290" s="7451"/>
      <c r="I290" s="7451"/>
      <c r="J290" s="7451"/>
      <c r="K290" s="7451"/>
      <c r="L290" s="7451"/>
      <c r="M290" s="7451"/>
      <c r="N290" s="7451"/>
      <c r="O290" s="7451"/>
      <c r="P290" s="613" t="s">
        <v>43</v>
      </c>
      <c r="Q290" s="613" t="s">
        <v>49</v>
      </c>
      <c r="R290" s="618">
        <v>89.3</v>
      </c>
      <c r="S290" s="619">
        <f>ROUND(K288,2)*R290</f>
        <v>1584.1819999999998</v>
      </c>
    </row>
    <row r="291" spans="1:19" ht="45" customHeight="1" x14ac:dyDescent="0.25">
      <c r="A291" s="7451"/>
      <c r="B291" s="7451"/>
      <c r="C291" s="7451"/>
      <c r="D291" s="7451"/>
      <c r="E291" s="7451"/>
      <c r="F291" s="7451"/>
      <c r="G291" s="7451"/>
      <c r="H291" s="7451"/>
      <c r="I291" s="7451"/>
      <c r="J291" s="7451"/>
      <c r="K291" s="7451"/>
      <c r="L291" s="7451"/>
      <c r="M291" s="7451"/>
      <c r="N291" s="7451"/>
      <c r="O291" s="7451"/>
      <c r="P291" s="613" t="s">
        <v>50</v>
      </c>
      <c r="Q291" s="613" t="s">
        <v>51</v>
      </c>
      <c r="R291" s="620">
        <v>89.3</v>
      </c>
      <c r="S291" s="621">
        <f>ROUND(K288,2)*R291</f>
        <v>1584.1819999999998</v>
      </c>
    </row>
    <row r="292" spans="1:19" ht="45" customHeight="1" x14ac:dyDescent="0.25">
      <c r="A292" s="7451"/>
      <c r="B292" s="7451"/>
      <c r="C292" s="7451"/>
      <c r="D292" s="7451"/>
      <c r="E292" s="7451"/>
      <c r="F292" s="7451"/>
      <c r="G292" s="7451"/>
      <c r="H292" s="7451"/>
      <c r="I292" s="7451"/>
      <c r="J292" s="7451"/>
      <c r="K292" s="7451"/>
      <c r="L292" s="7451"/>
      <c r="M292" s="7451"/>
      <c r="N292" s="7451"/>
      <c r="O292" s="7451"/>
      <c r="P292" s="613" t="s">
        <v>52</v>
      </c>
      <c r="Q292" s="613" t="s">
        <v>53</v>
      </c>
      <c r="R292" s="622">
        <v>89.3</v>
      </c>
      <c r="S292" s="623">
        <f>ROUND(K288,2)*R292</f>
        <v>1584.1819999999998</v>
      </c>
    </row>
    <row r="293" spans="1:19" ht="45" customHeight="1" x14ac:dyDescent="0.25">
      <c r="A293" s="7451"/>
      <c r="B293" s="7451"/>
      <c r="C293" s="7451"/>
      <c r="D293" s="7451"/>
      <c r="E293" s="7451"/>
      <c r="F293" s="7451"/>
      <c r="G293" s="7451"/>
      <c r="H293" s="7451"/>
      <c r="I293" s="7451"/>
      <c r="J293" s="7451"/>
      <c r="K293" s="7451"/>
      <c r="L293" s="7451"/>
      <c r="M293" s="7451"/>
      <c r="N293" s="7451"/>
      <c r="O293" s="7451"/>
      <c r="P293" s="613" t="s">
        <v>54</v>
      </c>
      <c r="Q293" s="613" t="s">
        <v>55</v>
      </c>
      <c r="R293" s="624">
        <v>89.3</v>
      </c>
      <c r="S293" s="625">
        <f>ROUND(K288,2)*R293</f>
        <v>1584.1819999999998</v>
      </c>
    </row>
    <row r="294" spans="1:19" ht="45" customHeight="1" x14ac:dyDescent="0.25">
      <c r="A294" s="7451"/>
      <c r="B294" s="7451"/>
      <c r="C294" s="7451"/>
      <c r="D294" s="7451"/>
      <c r="E294" s="7451"/>
      <c r="F294" s="7451"/>
      <c r="G294" s="7451"/>
      <c r="H294" s="7451"/>
      <c r="I294" s="7451"/>
      <c r="J294" s="7451"/>
      <c r="K294" s="7451"/>
      <c r="L294" s="7451"/>
      <c r="M294" s="7451"/>
      <c r="N294" s="7451"/>
      <c r="O294" s="7451"/>
      <c r="P294" s="613" t="s">
        <v>56</v>
      </c>
      <c r="Q294" s="613" t="s">
        <v>57</v>
      </c>
      <c r="R294" s="626">
        <v>89.3</v>
      </c>
      <c r="S294" s="627">
        <f>ROUND(K288,2)*R294</f>
        <v>1584.1819999999998</v>
      </c>
    </row>
    <row r="295" spans="1:19" ht="45" customHeight="1" x14ac:dyDescent="0.25">
      <c r="A295" s="7451"/>
      <c r="B295" s="7451"/>
      <c r="C295" s="7451"/>
      <c r="D295" s="7451"/>
      <c r="E295" s="7451"/>
      <c r="F295" s="7451"/>
      <c r="G295" s="7451"/>
      <c r="H295" s="7451"/>
      <c r="I295" s="7451"/>
      <c r="J295" s="7451"/>
      <c r="K295" s="7451"/>
      <c r="L295" s="7451"/>
      <c r="M295" s="7451"/>
      <c r="N295" s="7451"/>
      <c r="O295" s="7451"/>
      <c r="P295" s="613" t="s">
        <v>58</v>
      </c>
      <c r="Q295" s="613" t="s">
        <v>59</v>
      </c>
      <c r="R295" s="628">
        <v>89.3</v>
      </c>
      <c r="S295" s="629">
        <f>ROUND(K288,2)*R295</f>
        <v>1584.1819999999998</v>
      </c>
    </row>
    <row r="296" spans="1:19" ht="45" customHeight="1" x14ac:dyDescent="0.25">
      <c r="A296" s="7451"/>
      <c r="B296" s="7451"/>
      <c r="C296" s="7451"/>
      <c r="D296" s="7451"/>
      <c r="E296" s="7451"/>
      <c r="F296" s="7451"/>
      <c r="G296" s="7451"/>
      <c r="H296" s="7451"/>
      <c r="I296" s="7451"/>
      <c r="J296" s="7451"/>
      <c r="K296" s="7451"/>
      <c r="L296" s="7451"/>
      <c r="M296" s="7451"/>
      <c r="N296" s="7451"/>
      <c r="O296" s="7451"/>
      <c r="P296" s="613" t="s">
        <v>60</v>
      </c>
      <c r="Q296" s="613" t="s">
        <v>61</v>
      </c>
      <c r="R296" s="630">
        <v>89.3</v>
      </c>
      <c r="S296" s="631">
        <f>ROUND(K288,2)*R296</f>
        <v>1584.1819999999998</v>
      </c>
    </row>
    <row r="297" spans="1:19" ht="45" customHeight="1" x14ac:dyDescent="0.25">
      <c r="A297" s="7451"/>
      <c r="B297" s="7451"/>
      <c r="C297" s="7451"/>
      <c r="D297" s="7451"/>
      <c r="E297" s="7451"/>
      <c r="F297" s="7451"/>
      <c r="G297" s="7451"/>
      <c r="H297" s="7451"/>
      <c r="I297" s="7451"/>
      <c r="J297" s="7451"/>
      <c r="K297" s="7451"/>
      <c r="L297" s="7451"/>
      <c r="M297" s="7451"/>
      <c r="N297" s="7451"/>
      <c r="O297" s="7451"/>
      <c r="P297" s="613" t="s">
        <v>62</v>
      </c>
      <c r="Q297" s="613" t="s">
        <v>63</v>
      </c>
      <c r="R297" s="632">
        <v>89.3</v>
      </c>
      <c r="S297" s="633">
        <f>ROUND(K288,2)*R297</f>
        <v>1584.1819999999998</v>
      </c>
    </row>
    <row r="298" spans="1:19" ht="45" customHeight="1" x14ac:dyDescent="0.25">
      <c r="A298" s="7451"/>
      <c r="B298" s="7451"/>
      <c r="C298" s="7451"/>
      <c r="D298" s="7451"/>
      <c r="E298" s="7451"/>
      <c r="F298" s="7451"/>
      <c r="G298" s="7451"/>
      <c r="H298" s="7451"/>
      <c r="I298" s="7451"/>
      <c r="J298" s="7451"/>
      <c r="K298" s="7451"/>
      <c r="L298" s="7451"/>
      <c r="M298" s="7451"/>
      <c r="N298" s="7451"/>
      <c r="O298" s="7451"/>
      <c r="P298" s="613" t="s">
        <v>64</v>
      </c>
      <c r="Q298" s="613" t="s">
        <v>65</v>
      </c>
      <c r="R298" s="634">
        <v>89.3</v>
      </c>
      <c r="S298" s="635">
        <f>ROUND(K288,2)*R298</f>
        <v>1584.1819999999998</v>
      </c>
    </row>
    <row r="299" spans="1:19" ht="45" customHeight="1" x14ac:dyDescent="0.25">
      <c r="A299" s="7451"/>
      <c r="B299" s="7451"/>
      <c r="C299" s="7451"/>
      <c r="D299" s="7451"/>
      <c r="E299" s="7451"/>
      <c r="F299" s="7451"/>
      <c r="G299" s="7451"/>
      <c r="H299" s="7451"/>
      <c r="I299" s="7451"/>
      <c r="J299" s="7451"/>
      <c r="K299" s="7451"/>
      <c r="L299" s="7451"/>
      <c r="M299" s="7451"/>
      <c r="N299" s="7451"/>
      <c r="O299" s="7451"/>
      <c r="P299" s="613" t="s">
        <v>66</v>
      </c>
      <c r="Q299" s="613" t="s">
        <v>67</v>
      </c>
      <c r="R299" s="636">
        <v>89.3</v>
      </c>
      <c r="S299" s="637">
        <f>ROUND(K288,2)*R299</f>
        <v>1584.1819999999998</v>
      </c>
    </row>
    <row r="300" spans="1:19" ht="45" customHeight="1" x14ac:dyDescent="0.25">
      <c r="A300" s="7451"/>
      <c r="B300" s="7451"/>
      <c r="C300" s="7451"/>
      <c r="D300" s="7451"/>
      <c r="E300" s="7451"/>
      <c r="F300" s="7451"/>
      <c r="G300" s="7451"/>
      <c r="H300" s="7451"/>
      <c r="I300" s="7451"/>
      <c r="J300" s="7451"/>
      <c r="K300" s="7451"/>
      <c r="L300" s="7451"/>
      <c r="M300" s="7451"/>
      <c r="N300" s="7451"/>
      <c r="O300" s="7451"/>
      <c r="P300" s="613" t="s">
        <v>68</v>
      </c>
      <c r="Q300" s="613" t="s">
        <v>69</v>
      </c>
      <c r="R300" s="638">
        <v>89.3</v>
      </c>
      <c r="S300" s="639">
        <f>ROUND(K288,2)*R300</f>
        <v>1584.1819999999998</v>
      </c>
    </row>
    <row r="301" spans="1:19" ht="45" customHeight="1" x14ac:dyDescent="0.25">
      <c r="A301" s="7451"/>
      <c r="B301" s="7451"/>
      <c r="C301" s="7451"/>
      <c r="D301" s="7451"/>
      <c r="E301" s="7451"/>
      <c r="F301" s="7451"/>
      <c r="G301" s="7451"/>
      <c r="H301" s="7451"/>
      <c r="I301" s="7451"/>
      <c r="J301" s="7451"/>
      <c r="K301" s="7451"/>
      <c r="L301" s="7451"/>
      <c r="M301" s="7451"/>
      <c r="N301" s="7451"/>
      <c r="O301" s="7451"/>
      <c r="P301" s="613" t="s">
        <v>70</v>
      </c>
      <c r="Q301" s="613" t="s">
        <v>71</v>
      </c>
      <c r="R301" s="640">
        <v>89.3</v>
      </c>
      <c r="S301" s="641">
        <f>ROUND(K288,2)*R301</f>
        <v>1584.1819999999998</v>
      </c>
    </row>
    <row r="302" spans="1:19" ht="45" customHeight="1" x14ac:dyDescent="0.25">
      <c r="A302" s="7451"/>
      <c r="B302" s="7451"/>
      <c r="C302" s="7451"/>
      <c r="D302" s="7451"/>
      <c r="E302" s="7451"/>
      <c r="F302" s="7451"/>
      <c r="G302" s="7451"/>
      <c r="H302" s="7451"/>
      <c r="I302" s="7451"/>
      <c r="J302" s="7451"/>
      <c r="K302" s="7451"/>
      <c r="L302" s="7451"/>
      <c r="M302" s="7451"/>
      <c r="N302" s="7451"/>
      <c r="O302" s="7451"/>
      <c r="P302" s="613" t="s">
        <v>72</v>
      </c>
      <c r="Q302" s="613" t="s">
        <v>73</v>
      </c>
      <c r="R302" s="642">
        <v>89.3</v>
      </c>
      <c r="S302" s="643">
        <f>ROUND(K288,2)*R302</f>
        <v>1584.1819999999998</v>
      </c>
    </row>
    <row r="303" spans="1:19" ht="45" customHeight="1" x14ac:dyDescent="0.25">
      <c r="A303" s="7451"/>
      <c r="B303" s="7451"/>
      <c r="C303" s="7451"/>
      <c r="D303" s="7451"/>
      <c r="E303" s="7451"/>
      <c r="F303" s="7451"/>
      <c r="G303" s="7451"/>
      <c r="H303" s="7451"/>
      <c r="I303" s="7451"/>
      <c r="J303" s="7451"/>
      <c r="K303" s="7451"/>
      <c r="L303" s="7451"/>
      <c r="M303" s="7451"/>
      <c r="N303" s="7451"/>
      <c r="O303" s="7451"/>
      <c r="P303" s="613" t="s">
        <v>74</v>
      </c>
      <c r="Q303" s="613" t="s">
        <v>75</v>
      </c>
      <c r="R303" s="644">
        <v>89.3</v>
      </c>
      <c r="S303" s="645">
        <f>ROUND(K288,2)*R303</f>
        <v>1584.1819999999998</v>
      </c>
    </row>
    <row r="304" spans="1:19" ht="45" customHeight="1" x14ac:dyDescent="0.25">
      <c r="A304" s="7451"/>
      <c r="B304" s="7451"/>
      <c r="C304" s="7451"/>
      <c r="D304" s="7451"/>
      <c r="E304" s="7451"/>
      <c r="F304" s="7451"/>
      <c r="G304" s="7451"/>
      <c r="H304" s="7451"/>
      <c r="I304" s="7451"/>
      <c r="J304" s="7451"/>
      <c r="K304" s="7451"/>
      <c r="L304" s="7451"/>
      <c r="M304" s="7451"/>
      <c r="N304" s="7451"/>
      <c r="O304" s="7451"/>
      <c r="P304" s="613" t="s">
        <v>76</v>
      </c>
      <c r="Q304" s="613" t="s">
        <v>77</v>
      </c>
      <c r="R304" s="646">
        <v>89.3</v>
      </c>
      <c r="S304" s="647">
        <f>ROUND(K288,2)*R304</f>
        <v>1584.1819999999998</v>
      </c>
    </row>
    <row r="305" spans="1:19" ht="45" customHeight="1" x14ac:dyDescent="0.25">
      <c r="A305" s="7451"/>
      <c r="B305" s="7451"/>
      <c r="C305" s="7451"/>
      <c r="D305" s="7451"/>
      <c r="E305" s="7451"/>
      <c r="F305" s="7451"/>
      <c r="G305" s="7451"/>
      <c r="H305" s="7451"/>
      <c r="I305" s="7451"/>
      <c r="J305" s="7451"/>
      <c r="K305" s="7451"/>
      <c r="L305" s="7451"/>
      <c r="M305" s="7451"/>
      <c r="N305" s="7451"/>
      <c r="O305" s="7451"/>
      <c r="P305" s="613" t="s">
        <v>78</v>
      </c>
      <c r="Q305" s="613" t="s">
        <v>79</v>
      </c>
      <c r="R305" s="648">
        <v>89.3</v>
      </c>
      <c r="S305" s="649">
        <f>ROUND(K288,2)*R305</f>
        <v>1584.1819999999998</v>
      </c>
    </row>
    <row r="306" spans="1:19" ht="45" customHeight="1" x14ac:dyDescent="0.25">
      <c r="A306" s="7451"/>
      <c r="B306" s="7451"/>
      <c r="C306" s="7451"/>
      <c r="D306" s="7451"/>
      <c r="E306" s="7451"/>
      <c r="F306" s="7451"/>
      <c r="G306" s="7451"/>
      <c r="H306" s="7451"/>
      <c r="I306" s="7451"/>
      <c r="J306" s="7451"/>
      <c r="K306" s="7451"/>
      <c r="L306" s="7451"/>
      <c r="M306" s="7451"/>
      <c r="N306" s="7451"/>
      <c r="O306" s="7451"/>
      <c r="P306" s="613" t="s">
        <v>80</v>
      </c>
      <c r="Q306" s="613" t="s">
        <v>81</v>
      </c>
      <c r="R306" s="650">
        <v>89.3</v>
      </c>
      <c r="S306" s="651">
        <f>ROUND(K288,2)*R306</f>
        <v>1584.1819999999998</v>
      </c>
    </row>
    <row r="307" spans="1:19" ht="45" customHeight="1" x14ac:dyDescent="0.25">
      <c r="A307" s="7451"/>
      <c r="B307" s="7451"/>
      <c r="C307" s="7451"/>
      <c r="D307" s="7451"/>
      <c r="E307" s="7451"/>
      <c r="F307" s="7451"/>
      <c r="G307" s="7451"/>
      <c r="H307" s="7451"/>
      <c r="I307" s="7451"/>
      <c r="J307" s="7451"/>
      <c r="K307" s="7451"/>
      <c r="L307" s="7451"/>
      <c r="M307" s="7451"/>
      <c r="N307" s="7451"/>
      <c r="O307" s="7451"/>
      <c r="P307" s="613" t="s">
        <v>82</v>
      </c>
      <c r="Q307" s="613" t="s">
        <v>83</v>
      </c>
      <c r="R307" s="652">
        <v>89.3</v>
      </c>
      <c r="S307" s="653">
        <f>ROUND(K288,2)*R307</f>
        <v>1584.1819999999998</v>
      </c>
    </row>
    <row r="308" spans="1:19" ht="45" customHeight="1" x14ac:dyDescent="0.25">
      <c r="A308" s="7451"/>
      <c r="B308" s="7451"/>
      <c r="C308" s="7451"/>
      <c r="D308" s="7451"/>
      <c r="E308" s="7451"/>
      <c r="F308" s="7451"/>
      <c r="G308" s="7451"/>
      <c r="H308" s="7451"/>
      <c r="I308" s="7451"/>
      <c r="J308" s="7451"/>
      <c r="K308" s="7451"/>
      <c r="L308" s="7451"/>
      <c r="M308" s="7451"/>
      <c r="N308" s="7451"/>
      <c r="O308" s="7451"/>
      <c r="P308" s="613" t="s">
        <v>84</v>
      </c>
      <c r="Q308" s="613" t="s">
        <v>85</v>
      </c>
      <c r="R308" s="654">
        <v>89.3</v>
      </c>
      <c r="S308" s="655">
        <f>ROUND(K288,2)*R308</f>
        <v>1584.1819999999998</v>
      </c>
    </row>
    <row r="309" spans="1:19" ht="45" customHeight="1" x14ac:dyDescent="0.25">
      <c r="A309" s="7451"/>
      <c r="B309" s="7451"/>
      <c r="C309" s="7451"/>
      <c r="D309" s="7451"/>
      <c r="E309" s="7451"/>
      <c r="F309" s="7451"/>
      <c r="G309" s="7451"/>
      <c r="H309" s="7451"/>
      <c r="I309" s="7451"/>
      <c r="J309" s="7451"/>
      <c r="K309" s="7451"/>
      <c r="L309" s="7451"/>
      <c r="M309" s="7451"/>
      <c r="N309" s="7451"/>
      <c r="O309" s="7451"/>
      <c r="P309" s="613" t="s">
        <v>86</v>
      </c>
      <c r="Q309" s="613" t="s">
        <v>87</v>
      </c>
      <c r="R309" s="656">
        <v>89.3</v>
      </c>
      <c r="S309" s="657">
        <f>ROUND(K288,2)*R309</f>
        <v>1584.1819999999998</v>
      </c>
    </row>
    <row r="310" spans="1:19" ht="45" customHeight="1" x14ac:dyDescent="0.25">
      <c r="A310" s="7451"/>
      <c r="B310" s="7451"/>
      <c r="C310" s="7451"/>
      <c r="D310" s="7451"/>
      <c r="E310" s="7451"/>
      <c r="F310" s="7451"/>
      <c r="G310" s="7451"/>
      <c r="H310" s="7451"/>
      <c r="I310" s="7451"/>
      <c r="J310" s="7451"/>
      <c r="K310" s="7451"/>
      <c r="L310" s="7451"/>
      <c r="M310" s="7451"/>
      <c r="N310" s="7451"/>
      <c r="O310" s="7451"/>
      <c r="P310" s="613" t="s">
        <v>88</v>
      </c>
      <c r="Q310" s="613" t="s">
        <v>89</v>
      </c>
      <c r="R310" s="658">
        <v>89.3</v>
      </c>
      <c r="S310" s="659">
        <f>ROUND(K288,2)*R310</f>
        <v>1584.1819999999998</v>
      </c>
    </row>
    <row r="311" spans="1:19" ht="45" customHeight="1" x14ac:dyDescent="0.25">
      <c r="A311" s="7451"/>
      <c r="B311" s="7451"/>
      <c r="C311" s="7451"/>
      <c r="D311" s="7451"/>
      <c r="E311" s="7451"/>
      <c r="F311" s="7451"/>
      <c r="G311" s="7451"/>
      <c r="H311" s="7451"/>
      <c r="I311" s="7451"/>
      <c r="J311" s="7451"/>
      <c r="K311" s="7451"/>
      <c r="L311" s="7451"/>
      <c r="M311" s="7451"/>
      <c r="N311" s="7451"/>
      <c r="O311" s="7451"/>
      <c r="P311" s="613" t="s">
        <v>90</v>
      </c>
      <c r="Q311" s="613" t="s">
        <v>91</v>
      </c>
      <c r="R311" s="660">
        <v>89.3</v>
      </c>
      <c r="S311" s="661">
        <f>ROUND(K288,2)*R311</f>
        <v>1584.1819999999998</v>
      </c>
    </row>
    <row r="312" spans="1:19" ht="45" customHeight="1" x14ac:dyDescent="0.25">
      <c r="A312" s="7451"/>
      <c r="B312" s="7451"/>
      <c r="C312" s="7451"/>
      <c r="D312" s="7451"/>
      <c r="E312" s="7451"/>
      <c r="F312" s="7451"/>
      <c r="G312" s="7451"/>
      <c r="H312" s="7451"/>
      <c r="I312" s="7451"/>
      <c r="J312" s="7451"/>
      <c r="K312" s="7451"/>
      <c r="L312" s="7451"/>
      <c r="M312" s="7451"/>
      <c r="N312" s="7451"/>
      <c r="O312" s="7451"/>
      <c r="P312" s="613" t="s">
        <v>92</v>
      </c>
      <c r="Q312" s="613" t="s">
        <v>93</v>
      </c>
      <c r="R312" s="662">
        <v>89.3</v>
      </c>
      <c r="S312" s="663">
        <f>ROUND(K288,2)*R312</f>
        <v>1584.1819999999998</v>
      </c>
    </row>
    <row r="313" spans="1:19" ht="45" customHeight="1" x14ac:dyDescent="0.25">
      <c r="A313" s="8361" t="s">
        <v>23</v>
      </c>
      <c r="B313" s="8361" t="s">
        <v>134</v>
      </c>
      <c r="C313" s="8361" t="s">
        <v>25</v>
      </c>
      <c r="D313" s="8361" t="s">
        <v>135</v>
      </c>
      <c r="E313" s="8361" t="s">
        <v>136</v>
      </c>
      <c r="F313" s="8362">
        <f>R313+R314+R315+R316+R317+R318+R319+R320+R321+R322+R323+R324+R325+R326+R327+R328+R329+R330+R331+R332+R333+R334+R335+R336+R337</f>
        <v>1742.5000000000007</v>
      </c>
      <c r="G313" s="8361" t="s">
        <v>127</v>
      </c>
      <c r="H313" s="8363">
        <v>12.93</v>
      </c>
      <c r="I313" s="8364">
        <v>12.93</v>
      </c>
      <c r="J313" s="8365">
        <v>0.21579999999999999</v>
      </c>
      <c r="K313" s="8366">
        <f>ROUND(I313,2)+(ROUND(I313,2)*J313)</f>
        <v>15.720293999999999</v>
      </c>
      <c r="L313" s="8367">
        <f>ROUND(S313,2)+ROUND(S314,2)+ROUND(S315,2)+ROUND(S316,2)+ROUND(S317,2)+ROUND(S318,2)+ROUND(S319,2)+ROUND(S320,2)+ROUND(S321,2)+ROUND(S322,2)+ROUND(S323,2)+ROUND(S324,2)+ROUND(S325,2)+ROUND(S326,2)+ROUND(S327,2)+ROUND(S328,2)+ROUND(S329,2)+ROUND(S330,2)+ROUND(S331,2)+ROUND(S332,2)+ROUND(S333,2)+ROUND(S334,2)+ROUND(S335,2)+ROUND(S336,2)+ROUND(S337,2)</f>
        <v>27392.000000000004</v>
      </c>
      <c r="M313" s="8361"/>
      <c r="N313" s="8361" t="s">
        <v>56</v>
      </c>
      <c r="O313" s="8361" t="s">
        <v>120</v>
      </c>
      <c r="P313" s="664" t="s">
        <v>20</v>
      </c>
      <c r="Q313" s="664" t="s">
        <v>29</v>
      </c>
      <c r="R313" s="665">
        <v>69.7</v>
      </c>
      <c r="S313" s="666">
        <f>ROUND(K313,2)*R313</f>
        <v>1095.6840000000002</v>
      </c>
    </row>
    <row r="314" spans="1:19" ht="45" customHeight="1" x14ac:dyDescent="0.25">
      <c r="A314" s="7451"/>
      <c r="B314" s="7451"/>
      <c r="C314" s="7451"/>
      <c r="D314" s="7451"/>
      <c r="E314" s="7451"/>
      <c r="F314" s="7451"/>
      <c r="G314" s="7451"/>
      <c r="H314" s="7451"/>
      <c r="I314" s="7451"/>
      <c r="J314" s="7451"/>
      <c r="K314" s="7451"/>
      <c r="L314" s="7451"/>
      <c r="M314" s="7451"/>
      <c r="N314" s="7451"/>
      <c r="O314" s="7451"/>
      <c r="P314" s="664" t="s">
        <v>30</v>
      </c>
      <c r="Q314" s="664" t="s">
        <v>48</v>
      </c>
      <c r="R314" s="667">
        <v>69.7</v>
      </c>
      <c r="S314" s="668">
        <f>ROUND(K313,2)*R314</f>
        <v>1095.6840000000002</v>
      </c>
    </row>
    <row r="315" spans="1:19" ht="45" customHeight="1" x14ac:dyDescent="0.25">
      <c r="A315" s="7451"/>
      <c r="B315" s="7451"/>
      <c r="C315" s="7451"/>
      <c r="D315" s="7451"/>
      <c r="E315" s="7451"/>
      <c r="F315" s="7451"/>
      <c r="G315" s="7451"/>
      <c r="H315" s="7451"/>
      <c r="I315" s="7451"/>
      <c r="J315" s="7451"/>
      <c r="K315" s="7451"/>
      <c r="L315" s="7451"/>
      <c r="M315" s="7451"/>
      <c r="N315" s="7451"/>
      <c r="O315" s="7451"/>
      <c r="P315" s="664" t="s">
        <v>43</v>
      </c>
      <c r="Q315" s="664" t="s">
        <v>49</v>
      </c>
      <c r="R315" s="669">
        <v>69.7</v>
      </c>
      <c r="S315" s="670">
        <f>ROUND(K313,2)*R315</f>
        <v>1095.6840000000002</v>
      </c>
    </row>
    <row r="316" spans="1:19" ht="45" customHeight="1" x14ac:dyDescent="0.25">
      <c r="A316" s="7451"/>
      <c r="B316" s="7451"/>
      <c r="C316" s="7451"/>
      <c r="D316" s="7451"/>
      <c r="E316" s="7451"/>
      <c r="F316" s="7451"/>
      <c r="G316" s="7451"/>
      <c r="H316" s="7451"/>
      <c r="I316" s="7451"/>
      <c r="J316" s="7451"/>
      <c r="K316" s="7451"/>
      <c r="L316" s="7451"/>
      <c r="M316" s="7451"/>
      <c r="N316" s="7451"/>
      <c r="O316" s="7451"/>
      <c r="P316" s="664" t="s">
        <v>50</v>
      </c>
      <c r="Q316" s="664" t="s">
        <v>51</v>
      </c>
      <c r="R316" s="671">
        <v>69.7</v>
      </c>
      <c r="S316" s="672">
        <f>ROUND(K313,2)*R316</f>
        <v>1095.6840000000002</v>
      </c>
    </row>
    <row r="317" spans="1:19" ht="45" customHeight="1" x14ac:dyDescent="0.25">
      <c r="A317" s="7451"/>
      <c r="B317" s="7451"/>
      <c r="C317" s="7451"/>
      <c r="D317" s="7451"/>
      <c r="E317" s="7451"/>
      <c r="F317" s="7451"/>
      <c r="G317" s="7451"/>
      <c r="H317" s="7451"/>
      <c r="I317" s="7451"/>
      <c r="J317" s="7451"/>
      <c r="K317" s="7451"/>
      <c r="L317" s="7451"/>
      <c r="M317" s="7451"/>
      <c r="N317" s="7451"/>
      <c r="O317" s="7451"/>
      <c r="P317" s="664" t="s">
        <v>52</v>
      </c>
      <c r="Q317" s="664" t="s">
        <v>53</v>
      </c>
      <c r="R317" s="673">
        <v>69.7</v>
      </c>
      <c r="S317" s="674">
        <f>ROUND(K313,2)*R317</f>
        <v>1095.6840000000002</v>
      </c>
    </row>
    <row r="318" spans="1:19" ht="45" customHeight="1" x14ac:dyDescent="0.25">
      <c r="A318" s="7451"/>
      <c r="B318" s="7451"/>
      <c r="C318" s="7451"/>
      <c r="D318" s="7451"/>
      <c r="E318" s="7451"/>
      <c r="F318" s="7451"/>
      <c r="G318" s="7451"/>
      <c r="H318" s="7451"/>
      <c r="I318" s="7451"/>
      <c r="J318" s="7451"/>
      <c r="K318" s="7451"/>
      <c r="L318" s="7451"/>
      <c r="M318" s="7451"/>
      <c r="N318" s="7451"/>
      <c r="O318" s="7451"/>
      <c r="P318" s="664" t="s">
        <v>54</v>
      </c>
      <c r="Q318" s="664" t="s">
        <v>55</v>
      </c>
      <c r="R318" s="675">
        <v>69.7</v>
      </c>
      <c r="S318" s="676">
        <f>ROUND(K313,2)*R318</f>
        <v>1095.6840000000002</v>
      </c>
    </row>
    <row r="319" spans="1:19" ht="45" customHeight="1" x14ac:dyDescent="0.25">
      <c r="A319" s="7451"/>
      <c r="B319" s="7451"/>
      <c r="C319" s="7451"/>
      <c r="D319" s="7451"/>
      <c r="E319" s="7451"/>
      <c r="F319" s="7451"/>
      <c r="G319" s="7451"/>
      <c r="H319" s="7451"/>
      <c r="I319" s="7451"/>
      <c r="J319" s="7451"/>
      <c r="K319" s="7451"/>
      <c r="L319" s="7451"/>
      <c r="M319" s="7451"/>
      <c r="N319" s="7451"/>
      <c r="O319" s="7451"/>
      <c r="P319" s="664" t="s">
        <v>56</v>
      </c>
      <c r="Q319" s="664" t="s">
        <v>57</v>
      </c>
      <c r="R319" s="677">
        <v>69.7</v>
      </c>
      <c r="S319" s="678">
        <f>ROUND(K313,2)*R319</f>
        <v>1095.6840000000002</v>
      </c>
    </row>
    <row r="320" spans="1:19" ht="45" customHeight="1" x14ac:dyDescent="0.25">
      <c r="A320" s="7451"/>
      <c r="B320" s="7451"/>
      <c r="C320" s="7451"/>
      <c r="D320" s="7451"/>
      <c r="E320" s="7451"/>
      <c r="F320" s="7451"/>
      <c r="G320" s="7451"/>
      <c r="H320" s="7451"/>
      <c r="I320" s="7451"/>
      <c r="J320" s="7451"/>
      <c r="K320" s="7451"/>
      <c r="L320" s="7451"/>
      <c r="M320" s="7451"/>
      <c r="N320" s="7451"/>
      <c r="O320" s="7451"/>
      <c r="P320" s="664" t="s">
        <v>58</v>
      </c>
      <c r="Q320" s="664" t="s">
        <v>59</v>
      </c>
      <c r="R320" s="679">
        <v>69.7</v>
      </c>
      <c r="S320" s="680">
        <f>ROUND(K313,2)*R320</f>
        <v>1095.6840000000002</v>
      </c>
    </row>
    <row r="321" spans="1:19" ht="45" customHeight="1" x14ac:dyDescent="0.25">
      <c r="A321" s="7451"/>
      <c r="B321" s="7451"/>
      <c r="C321" s="7451"/>
      <c r="D321" s="7451"/>
      <c r="E321" s="7451"/>
      <c r="F321" s="7451"/>
      <c r="G321" s="7451"/>
      <c r="H321" s="7451"/>
      <c r="I321" s="7451"/>
      <c r="J321" s="7451"/>
      <c r="K321" s="7451"/>
      <c r="L321" s="7451"/>
      <c r="M321" s="7451"/>
      <c r="N321" s="7451"/>
      <c r="O321" s="7451"/>
      <c r="P321" s="664" t="s">
        <v>60</v>
      </c>
      <c r="Q321" s="664" t="s">
        <v>61</v>
      </c>
      <c r="R321" s="681">
        <v>69.7</v>
      </c>
      <c r="S321" s="682">
        <f>ROUND(K313,2)*R321</f>
        <v>1095.6840000000002</v>
      </c>
    </row>
    <row r="322" spans="1:19" ht="45" customHeight="1" x14ac:dyDescent="0.25">
      <c r="A322" s="7451"/>
      <c r="B322" s="7451"/>
      <c r="C322" s="7451"/>
      <c r="D322" s="7451"/>
      <c r="E322" s="7451"/>
      <c r="F322" s="7451"/>
      <c r="G322" s="7451"/>
      <c r="H322" s="7451"/>
      <c r="I322" s="7451"/>
      <c r="J322" s="7451"/>
      <c r="K322" s="7451"/>
      <c r="L322" s="7451"/>
      <c r="M322" s="7451"/>
      <c r="N322" s="7451"/>
      <c r="O322" s="7451"/>
      <c r="P322" s="664" t="s">
        <v>62</v>
      </c>
      <c r="Q322" s="664" t="s">
        <v>63</v>
      </c>
      <c r="R322" s="683">
        <v>69.7</v>
      </c>
      <c r="S322" s="684">
        <f>ROUND(K313,2)*R322</f>
        <v>1095.6840000000002</v>
      </c>
    </row>
    <row r="323" spans="1:19" ht="45" customHeight="1" x14ac:dyDescent="0.25">
      <c r="A323" s="7451"/>
      <c r="B323" s="7451"/>
      <c r="C323" s="7451"/>
      <c r="D323" s="7451"/>
      <c r="E323" s="7451"/>
      <c r="F323" s="7451"/>
      <c r="G323" s="7451"/>
      <c r="H323" s="7451"/>
      <c r="I323" s="7451"/>
      <c r="J323" s="7451"/>
      <c r="K323" s="7451"/>
      <c r="L323" s="7451"/>
      <c r="M323" s="7451"/>
      <c r="N323" s="7451"/>
      <c r="O323" s="7451"/>
      <c r="P323" s="664" t="s">
        <v>64</v>
      </c>
      <c r="Q323" s="664" t="s">
        <v>65</v>
      </c>
      <c r="R323" s="685">
        <v>69.7</v>
      </c>
      <c r="S323" s="686">
        <f>ROUND(K313,2)*R323</f>
        <v>1095.6840000000002</v>
      </c>
    </row>
    <row r="324" spans="1:19" ht="45" customHeight="1" x14ac:dyDescent="0.25">
      <c r="A324" s="7451"/>
      <c r="B324" s="7451"/>
      <c r="C324" s="7451"/>
      <c r="D324" s="7451"/>
      <c r="E324" s="7451"/>
      <c r="F324" s="7451"/>
      <c r="G324" s="7451"/>
      <c r="H324" s="7451"/>
      <c r="I324" s="7451"/>
      <c r="J324" s="7451"/>
      <c r="K324" s="7451"/>
      <c r="L324" s="7451"/>
      <c r="M324" s="7451"/>
      <c r="N324" s="7451"/>
      <c r="O324" s="7451"/>
      <c r="P324" s="664" t="s">
        <v>66</v>
      </c>
      <c r="Q324" s="664" t="s">
        <v>67</v>
      </c>
      <c r="R324" s="687">
        <v>69.7</v>
      </c>
      <c r="S324" s="688">
        <f>ROUND(K313,2)*R324</f>
        <v>1095.6840000000002</v>
      </c>
    </row>
    <row r="325" spans="1:19" ht="45" customHeight="1" x14ac:dyDescent="0.25">
      <c r="A325" s="7451"/>
      <c r="B325" s="7451"/>
      <c r="C325" s="7451"/>
      <c r="D325" s="7451"/>
      <c r="E325" s="7451"/>
      <c r="F325" s="7451"/>
      <c r="G325" s="7451"/>
      <c r="H325" s="7451"/>
      <c r="I325" s="7451"/>
      <c r="J325" s="7451"/>
      <c r="K325" s="7451"/>
      <c r="L325" s="7451"/>
      <c r="M325" s="7451"/>
      <c r="N325" s="7451"/>
      <c r="O325" s="7451"/>
      <c r="P325" s="664" t="s">
        <v>68</v>
      </c>
      <c r="Q325" s="664" t="s">
        <v>69</v>
      </c>
      <c r="R325" s="689">
        <v>69.7</v>
      </c>
      <c r="S325" s="690">
        <f>ROUND(K313,2)*R325</f>
        <v>1095.6840000000002</v>
      </c>
    </row>
    <row r="326" spans="1:19" ht="45" customHeight="1" x14ac:dyDescent="0.25">
      <c r="A326" s="7451"/>
      <c r="B326" s="7451"/>
      <c r="C326" s="7451"/>
      <c r="D326" s="7451"/>
      <c r="E326" s="7451"/>
      <c r="F326" s="7451"/>
      <c r="G326" s="7451"/>
      <c r="H326" s="7451"/>
      <c r="I326" s="7451"/>
      <c r="J326" s="7451"/>
      <c r="K326" s="7451"/>
      <c r="L326" s="7451"/>
      <c r="M326" s="7451"/>
      <c r="N326" s="7451"/>
      <c r="O326" s="7451"/>
      <c r="P326" s="664" t="s">
        <v>70</v>
      </c>
      <c r="Q326" s="664" t="s">
        <v>71</v>
      </c>
      <c r="R326" s="691">
        <v>69.7</v>
      </c>
      <c r="S326" s="692">
        <f>ROUND(K313,2)*R326</f>
        <v>1095.6840000000002</v>
      </c>
    </row>
    <row r="327" spans="1:19" ht="45" customHeight="1" x14ac:dyDescent="0.25">
      <c r="A327" s="7451"/>
      <c r="B327" s="7451"/>
      <c r="C327" s="7451"/>
      <c r="D327" s="7451"/>
      <c r="E327" s="7451"/>
      <c r="F327" s="7451"/>
      <c r="G327" s="7451"/>
      <c r="H327" s="7451"/>
      <c r="I327" s="7451"/>
      <c r="J327" s="7451"/>
      <c r="K327" s="7451"/>
      <c r="L327" s="7451"/>
      <c r="M327" s="7451"/>
      <c r="N327" s="7451"/>
      <c r="O327" s="7451"/>
      <c r="P327" s="664" t="s">
        <v>72</v>
      </c>
      <c r="Q327" s="664" t="s">
        <v>73</v>
      </c>
      <c r="R327" s="693">
        <v>69.7</v>
      </c>
      <c r="S327" s="694">
        <f>ROUND(K313,2)*R327</f>
        <v>1095.6840000000002</v>
      </c>
    </row>
    <row r="328" spans="1:19" ht="45" customHeight="1" x14ac:dyDescent="0.25">
      <c r="A328" s="7451"/>
      <c r="B328" s="7451"/>
      <c r="C328" s="7451"/>
      <c r="D328" s="7451"/>
      <c r="E328" s="7451"/>
      <c r="F328" s="7451"/>
      <c r="G328" s="7451"/>
      <c r="H328" s="7451"/>
      <c r="I328" s="7451"/>
      <c r="J328" s="7451"/>
      <c r="K328" s="7451"/>
      <c r="L328" s="7451"/>
      <c r="M328" s="7451"/>
      <c r="N328" s="7451"/>
      <c r="O328" s="7451"/>
      <c r="P328" s="664" t="s">
        <v>74</v>
      </c>
      <c r="Q328" s="664" t="s">
        <v>75</v>
      </c>
      <c r="R328" s="695">
        <v>69.7</v>
      </c>
      <c r="S328" s="696">
        <f>ROUND(K313,2)*R328</f>
        <v>1095.6840000000002</v>
      </c>
    </row>
    <row r="329" spans="1:19" ht="45" customHeight="1" x14ac:dyDescent="0.25">
      <c r="A329" s="7451"/>
      <c r="B329" s="7451"/>
      <c r="C329" s="7451"/>
      <c r="D329" s="7451"/>
      <c r="E329" s="7451"/>
      <c r="F329" s="7451"/>
      <c r="G329" s="7451"/>
      <c r="H329" s="7451"/>
      <c r="I329" s="7451"/>
      <c r="J329" s="7451"/>
      <c r="K329" s="7451"/>
      <c r="L329" s="7451"/>
      <c r="M329" s="7451"/>
      <c r="N329" s="7451"/>
      <c r="O329" s="7451"/>
      <c r="P329" s="664" t="s">
        <v>76</v>
      </c>
      <c r="Q329" s="664" t="s">
        <v>77</v>
      </c>
      <c r="R329" s="697">
        <v>69.7</v>
      </c>
      <c r="S329" s="698">
        <f>ROUND(K313,2)*R329</f>
        <v>1095.6840000000002</v>
      </c>
    </row>
    <row r="330" spans="1:19" ht="45" customHeight="1" x14ac:dyDescent="0.25">
      <c r="A330" s="7451"/>
      <c r="B330" s="7451"/>
      <c r="C330" s="7451"/>
      <c r="D330" s="7451"/>
      <c r="E330" s="7451"/>
      <c r="F330" s="7451"/>
      <c r="G330" s="7451"/>
      <c r="H330" s="7451"/>
      <c r="I330" s="7451"/>
      <c r="J330" s="7451"/>
      <c r="K330" s="7451"/>
      <c r="L330" s="7451"/>
      <c r="M330" s="7451"/>
      <c r="N330" s="7451"/>
      <c r="O330" s="7451"/>
      <c r="P330" s="664" t="s">
        <v>78</v>
      </c>
      <c r="Q330" s="664" t="s">
        <v>79</v>
      </c>
      <c r="R330" s="699">
        <v>69.7</v>
      </c>
      <c r="S330" s="700">
        <f>ROUND(K313,2)*R330</f>
        <v>1095.6840000000002</v>
      </c>
    </row>
    <row r="331" spans="1:19" ht="45" customHeight="1" x14ac:dyDescent="0.25">
      <c r="A331" s="7451"/>
      <c r="B331" s="7451"/>
      <c r="C331" s="7451"/>
      <c r="D331" s="7451"/>
      <c r="E331" s="7451"/>
      <c r="F331" s="7451"/>
      <c r="G331" s="7451"/>
      <c r="H331" s="7451"/>
      <c r="I331" s="7451"/>
      <c r="J331" s="7451"/>
      <c r="K331" s="7451"/>
      <c r="L331" s="7451"/>
      <c r="M331" s="7451"/>
      <c r="N331" s="7451"/>
      <c r="O331" s="7451"/>
      <c r="P331" s="664" t="s">
        <v>80</v>
      </c>
      <c r="Q331" s="664" t="s">
        <v>81</v>
      </c>
      <c r="R331" s="701">
        <v>69.7</v>
      </c>
      <c r="S331" s="702">
        <f>ROUND(K313,2)*R331</f>
        <v>1095.6840000000002</v>
      </c>
    </row>
    <row r="332" spans="1:19" ht="45" customHeight="1" x14ac:dyDescent="0.25">
      <c r="A332" s="7451"/>
      <c r="B332" s="7451"/>
      <c r="C332" s="7451"/>
      <c r="D332" s="7451"/>
      <c r="E332" s="7451"/>
      <c r="F332" s="7451"/>
      <c r="G332" s="7451"/>
      <c r="H332" s="7451"/>
      <c r="I332" s="7451"/>
      <c r="J332" s="7451"/>
      <c r="K332" s="7451"/>
      <c r="L332" s="7451"/>
      <c r="M332" s="7451"/>
      <c r="N332" s="7451"/>
      <c r="O332" s="7451"/>
      <c r="P332" s="664" t="s">
        <v>82</v>
      </c>
      <c r="Q332" s="664" t="s">
        <v>83</v>
      </c>
      <c r="R332" s="703">
        <v>69.7</v>
      </c>
      <c r="S332" s="704">
        <f>ROUND(K313,2)*R332</f>
        <v>1095.6840000000002</v>
      </c>
    </row>
    <row r="333" spans="1:19" ht="45" customHeight="1" x14ac:dyDescent="0.25">
      <c r="A333" s="7451"/>
      <c r="B333" s="7451"/>
      <c r="C333" s="7451"/>
      <c r="D333" s="7451"/>
      <c r="E333" s="7451"/>
      <c r="F333" s="7451"/>
      <c r="G333" s="7451"/>
      <c r="H333" s="7451"/>
      <c r="I333" s="7451"/>
      <c r="J333" s="7451"/>
      <c r="K333" s="7451"/>
      <c r="L333" s="7451"/>
      <c r="M333" s="7451"/>
      <c r="N333" s="7451"/>
      <c r="O333" s="7451"/>
      <c r="P333" s="664" t="s">
        <v>84</v>
      </c>
      <c r="Q333" s="664" t="s">
        <v>85</v>
      </c>
      <c r="R333" s="705">
        <v>69.7</v>
      </c>
      <c r="S333" s="706">
        <f>ROUND(K313,2)*R333</f>
        <v>1095.6840000000002</v>
      </c>
    </row>
    <row r="334" spans="1:19" ht="45" customHeight="1" x14ac:dyDescent="0.25">
      <c r="A334" s="7451"/>
      <c r="B334" s="7451"/>
      <c r="C334" s="7451"/>
      <c r="D334" s="7451"/>
      <c r="E334" s="7451"/>
      <c r="F334" s="7451"/>
      <c r="G334" s="7451"/>
      <c r="H334" s="7451"/>
      <c r="I334" s="7451"/>
      <c r="J334" s="7451"/>
      <c r="K334" s="7451"/>
      <c r="L334" s="7451"/>
      <c r="M334" s="7451"/>
      <c r="N334" s="7451"/>
      <c r="O334" s="7451"/>
      <c r="P334" s="664" t="s">
        <v>86</v>
      </c>
      <c r="Q334" s="664" t="s">
        <v>87</v>
      </c>
      <c r="R334" s="707">
        <v>69.7</v>
      </c>
      <c r="S334" s="708">
        <f>ROUND(K313,2)*R334</f>
        <v>1095.6840000000002</v>
      </c>
    </row>
    <row r="335" spans="1:19" ht="45" customHeight="1" x14ac:dyDescent="0.25">
      <c r="A335" s="7451"/>
      <c r="B335" s="7451"/>
      <c r="C335" s="7451"/>
      <c r="D335" s="7451"/>
      <c r="E335" s="7451"/>
      <c r="F335" s="7451"/>
      <c r="G335" s="7451"/>
      <c r="H335" s="7451"/>
      <c r="I335" s="7451"/>
      <c r="J335" s="7451"/>
      <c r="K335" s="7451"/>
      <c r="L335" s="7451"/>
      <c r="M335" s="7451"/>
      <c r="N335" s="7451"/>
      <c r="O335" s="7451"/>
      <c r="P335" s="664" t="s">
        <v>88</v>
      </c>
      <c r="Q335" s="664" t="s">
        <v>89</v>
      </c>
      <c r="R335" s="709">
        <v>69.7</v>
      </c>
      <c r="S335" s="710">
        <f>ROUND(K313,2)*R335</f>
        <v>1095.6840000000002</v>
      </c>
    </row>
    <row r="336" spans="1:19" ht="45" customHeight="1" x14ac:dyDescent="0.25">
      <c r="A336" s="7451"/>
      <c r="B336" s="7451"/>
      <c r="C336" s="7451"/>
      <c r="D336" s="7451"/>
      <c r="E336" s="7451"/>
      <c r="F336" s="7451"/>
      <c r="G336" s="7451"/>
      <c r="H336" s="7451"/>
      <c r="I336" s="7451"/>
      <c r="J336" s="7451"/>
      <c r="K336" s="7451"/>
      <c r="L336" s="7451"/>
      <c r="M336" s="7451"/>
      <c r="N336" s="7451"/>
      <c r="O336" s="7451"/>
      <c r="P336" s="664" t="s">
        <v>90</v>
      </c>
      <c r="Q336" s="664" t="s">
        <v>91</v>
      </c>
      <c r="R336" s="711">
        <v>69.7</v>
      </c>
      <c r="S336" s="712">
        <f>ROUND(K313,2)*R336</f>
        <v>1095.6840000000002</v>
      </c>
    </row>
    <row r="337" spans="1:19" ht="45" customHeight="1" x14ac:dyDescent="0.25">
      <c r="A337" s="7451"/>
      <c r="B337" s="7451"/>
      <c r="C337" s="7451"/>
      <c r="D337" s="7451"/>
      <c r="E337" s="7451"/>
      <c r="F337" s="7451"/>
      <c r="G337" s="7451"/>
      <c r="H337" s="7451"/>
      <c r="I337" s="7451"/>
      <c r="J337" s="7451"/>
      <c r="K337" s="7451"/>
      <c r="L337" s="7451"/>
      <c r="M337" s="7451"/>
      <c r="N337" s="7451"/>
      <c r="O337" s="7451"/>
      <c r="P337" s="664" t="s">
        <v>92</v>
      </c>
      <c r="Q337" s="664" t="s">
        <v>93</v>
      </c>
      <c r="R337" s="713">
        <v>69.7</v>
      </c>
      <c r="S337" s="714">
        <f>ROUND(K313,2)*R337</f>
        <v>1095.6840000000002</v>
      </c>
    </row>
    <row r="338" spans="1:19" ht="45" customHeight="1" x14ac:dyDescent="0.25">
      <c r="A338" s="8368" t="s">
        <v>23</v>
      </c>
      <c r="B338" s="8368" t="s">
        <v>137</v>
      </c>
      <c r="C338" s="8368" t="s">
        <v>33</v>
      </c>
      <c r="D338" s="8368" t="s">
        <v>138</v>
      </c>
      <c r="E338" s="8368" t="s">
        <v>139</v>
      </c>
      <c r="F338" s="8369">
        <f>R338+R339+R340+R341+R342+R343+R344+R345+R346+R347+R348+R349+R350+R351+R352+R353+R354+R355+R356+R357+R358+R359+R360+R361+R362</f>
        <v>1500</v>
      </c>
      <c r="G338" s="8368" t="s">
        <v>28</v>
      </c>
      <c r="H338" s="8370">
        <v>58.71</v>
      </c>
      <c r="I338" s="8371">
        <v>58.71</v>
      </c>
      <c r="J338" s="8372">
        <v>0.21579999999999999</v>
      </c>
      <c r="K338" s="8373">
        <f>ROUND(I338,2)+(ROUND(I338,2)*J338)</f>
        <v>71.379617999999994</v>
      </c>
      <c r="L338" s="8374">
        <f>ROUND(S338,2)+ROUND(S339,2)+ROUND(S340,2)+ROUND(S341,2)+ROUND(S342,2)+ROUND(S343,2)+ROUND(S344,2)+ROUND(S345,2)+ROUND(S346,2)+ROUND(S347,2)+ROUND(S348,2)+ROUND(S349,2)+ROUND(S350,2)+ROUND(S351,2)+ROUND(S352,2)+ROUND(S353,2)+ROUND(S354,2)+ROUND(S355,2)+ROUND(S356,2)+ROUND(S357,2)+ROUND(S358,2)+ROUND(S359,2)+ROUND(S360,2)+ROUND(S361,2)+ROUND(S362,2)</f>
        <v>107070.00000000004</v>
      </c>
      <c r="M338" s="8368"/>
      <c r="N338" s="8368" t="s">
        <v>56</v>
      </c>
      <c r="O338" s="8368" t="s">
        <v>120</v>
      </c>
      <c r="P338" s="715" t="s">
        <v>20</v>
      </c>
      <c r="Q338" s="715" t="s">
        <v>29</v>
      </c>
      <c r="R338" s="716">
        <v>60</v>
      </c>
      <c r="S338" s="717">
        <f>ROUND(K338,2)*R338</f>
        <v>4282.7999999999993</v>
      </c>
    </row>
    <row r="339" spans="1:19" ht="45" customHeight="1" x14ac:dyDescent="0.25">
      <c r="A339" s="7451"/>
      <c r="B339" s="7451"/>
      <c r="C339" s="7451"/>
      <c r="D339" s="7451"/>
      <c r="E339" s="7451"/>
      <c r="F339" s="7451"/>
      <c r="G339" s="7451"/>
      <c r="H339" s="7451"/>
      <c r="I339" s="7451"/>
      <c r="J339" s="7451"/>
      <c r="K339" s="7451"/>
      <c r="L339" s="7451"/>
      <c r="M339" s="7451"/>
      <c r="N339" s="7451"/>
      <c r="O339" s="7451"/>
      <c r="P339" s="715" t="s">
        <v>30</v>
      </c>
      <c r="Q339" s="715" t="s">
        <v>48</v>
      </c>
      <c r="R339" s="718">
        <v>60</v>
      </c>
      <c r="S339" s="719">
        <f>ROUND(K338,2)*R339</f>
        <v>4282.7999999999993</v>
      </c>
    </row>
    <row r="340" spans="1:19" ht="45" customHeight="1" x14ac:dyDescent="0.25">
      <c r="A340" s="7451"/>
      <c r="B340" s="7451"/>
      <c r="C340" s="7451"/>
      <c r="D340" s="7451"/>
      <c r="E340" s="7451"/>
      <c r="F340" s="7451"/>
      <c r="G340" s="7451"/>
      <c r="H340" s="7451"/>
      <c r="I340" s="7451"/>
      <c r="J340" s="7451"/>
      <c r="K340" s="7451"/>
      <c r="L340" s="7451"/>
      <c r="M340" s="7451"/>
      <c r="N340" s="7451"/>
      <c r="O340" s="7451"/>
      <c r="P340" s="715" t="s">
        <v>43</v>
      </c>
      <c r="Q340" s="715" t="s">
        <v>49</v>
      </c>
      <c r="R340" s="720">
        <v>60</v>
      </c>
      <c r="S340" s="721">
        <f>ROUND(K338,2)*R340</f>
        <v>4282.7999999999993</v>
      </c>
    </row>
    <row r="341" spans="1:19" ht="45" customHeight="1" x14ac:dyDescent="0.25">
      <c r="A341" s="7451"/>
      <c r="B341" s="7451"/>
      <c r="C341" s="7451"/>
      <c r="D341" s="7451"/>
      <c r="E341" s="7451"/>
      <c r="F341" s="7451"/>
      <c r="G341" s="7451"/>
      <c r="H341" s="7451"/>
      <c r="I341" s="7451"/>
      <c r="J341" s="7451"/>
      <c r="K341" s="7451"/>
      <c r="L341" s="7451"/>
      <c r="M341" s="7451"/>
      <c r="N341" s="7451"/>
      <c r="O341" s="7451"/>
      <c r="P341" s="715" t="s">
        <v>50</v>
      </c>
      <c r="Q341" s="715" t="s">
        <v>51</v>
      </c>
      <c r="R341" s="722">
        <v>60</v>
      </c>
      <c r="S341" s="723">
        <f>ROUND(K338,2)*R341</f>
        <v>4282.7999999999993</v>
      </c>
    </row>
    <row r="342" spans="1:19" ht="45" customHeight="1" x14ac:dyDescent="0.25">
      <c r="A342" s="7451"/>
      <c r="B342" s="7451"/>
      <c r="C342" s="7451"/>
      <c r="D342" s="7451"/>
      <c r="E342" s="7451"/>
      <c r="F342" s="7451"/>
      <c r="G342" s="7451"/>
      <c r="H342" s="7451"/>
      <c r="I342" s="7451"/>
      <c r="J342" s="7451"/>
      <c r="K342" s="7451"/>
      <c r="L342" s="7451"/>
      <c r="M342" s="7451"/>
      <c r="N342" s="7451"/>
      <c r="O342" s="7451"/>
      <c r="P342" s="715" t="s">
        <v>52</v>
      </c>
      <c r="Q342" s="715" t="s">
        <v>53</v>
      </c>
      <c r="R342" s="724">
        <v>60</v>
      </c>
      <c r="S342" s="725">
        <f>ROUND(K338,2)*R342</f>
        <v>4282.7999999999993</v>
      </c>
    </row>
    <row r="343" spans="1:19" ht="45" customHeight="1" x14ac:dyDescent="0.25">
      <c r="A343" s="7451"/>
      <c r="B343" s="7451"/>
      <c r="C343" s="7451"/>
      <c r="D343" s="7451"/>
      <c r="E343" s="7451"/>
      <c r="F343" s="7451"/>
      <c r="G343" s="7451"/>
      <c r="H343" s="7451"/>
      <c r="I343" s="7451"/>
      <c r="J343" s="7451"/>
      <c r="K343" s="7451"/>
      <c r="L343" s="7451"/>
      <c r="M343" s="7451"/>
      <c r="N343" s="7451"/>
      <c r="O343" s="7451"/>
      <c r="P343" s="715" t="s">
        <v>54</v>
      </c>
      <c r="Q343" s="715" t="s">
        <v>55</v>
      </c>
      <c r="R343" s="726">
        <v>60</v>
      </c>
      <c r="S343" s="727">
        <f>ROUND(K338,2)*R343</f>
        <v>4282.7999999999993</v>
      </c>
    </row>
    <row r="344" spans="1:19" ht="45" customHeight="1" x14ac:dyDescent="0.25">
      <c r="A344" s="7451"/>
      <c r="B344" s="7451"/>
      <c r="C344" s="7451"/>
      <c r="D344" s="7451"/>
      <c r="E344" s="7451"/>
      <c r="F344" s="7451"/>
      <c r="G344" s="7451"/>
      <c r="H344" s="7451"/>
      <c r="I344" s="7451"/>
      <c r="J344" s="7451"/>
      <c r="K344" s="7451"/>
      <c r="L344" s="7451"/>
      <c r="M344" s="7451"/>
      <c r="N344" s="7451"/>
      <c r="O344" s="7451"/>
      <c r="P344" s="715" t="s">
        <v>56</v>
      </c>
      <c r="Q344" s="715" t="s">
        <v>57</v>
      </c>
      <c r="R344" s="728">
        <v>60</v>
      </c>
      <c r="S344" s="729">
        <f>ROUND(K338,2)*R344</f>
        <v>4282.7999999999993</v>
      </c>
    </row>
    <row r="345" spans="1:19" ht="45" customHeight="1" x14ac:dyDescent="0.25">
      <c r="A345" s="7451"/>
      <c r="B345" s="7451"/>
      <c r="C345" s="7451"/>
      <c r="D345" s="7451"/>
      <c r="E345" s="7451"/>
      <c r="F345" s="7451"/>
      <c r="G345" s="7451"/>
      <c r="H345" s="7451"/>
      <c r="I345" s="7451"/>
      <c r="J345" s="7451"/>
      <c r="K345" s="7451"/>
      <c r="L345" s="7451"/>
      <c r="M345" s="7451"/>
      <c r="N345" s="7451"/>
      <c r="O345" s="7451"/>
      <c r="P345" s="715" t="s">
        <v>58</v>
      </c>
      <c r="Q345" s="715" t="s">
        <v>59</v>
      </c>
      <c r="R345" s="730">
        <v>60</v>
      </c>
      <c r="S345" s="731">
        <f>ROUND(K338,2)*R345</f>
        <v>4282.7999999999993</v>
      </c>
    </row>
    <row r="346" spans="1:19" ht="45" customHeight="1" x14ac:dyDescent="0.25">
      <c r="A346" s="7451"/>
      <c r="B346" s="7451"/>
      <c r="C346" s="7451"/>
      <c r="D346" s="7451"/>
      <c r="E346" s="7451"/>
      <c r="F346" s="7451"/>
      <c r="G346" s="7451"/>
      <c r="H346" s="7451"/>
      <c r="I346" s="7451"/>
      <c r="J346" s="7451"/>
      <c r="K346" s="7451"/>
      <c r="L346" s="7451"/>
      <c r="M346" s="7451"/>
      <c r="N346" s="7451"/>
      <c r="O346" s="7451"/>
      <c r="P346" s="715" t="s">
        <v>60</v>
      </c>
      <c r="Q346" s="715" t="s">
        <v>61</v>
      </c>
      <c r="R346" s="732">
        <v>60</v>
      </c>
      <c r="S346" s="733">
        <f>ROUND(K338,2)*R346</f>
        <v>4282.7999999999993</v>
      </c>
    </row>
    <row r="347" spans="1:19" ht="45" customHeight="1" x14ac:dyDescent="0.25">
      <c r="A347" s="7451"/>
      <c r="B347" s="7451"/>
      <c r="C347" s="7451"/>
      <c r="D347" s="7451"/>
      <c r="E347" s="7451"/>
      <c r="F347" s="7451"/>
      <c r="G347" s="7451"/>
      <c r="H347" s="7451"/>
      <c r="I347" s="7451"/>
      <c r="J347" s="7451"/>
      <c r="K347" s="7451"/>
      <c r="L347" s="7451"/>
      <c r="M347" s="7451"/>
      <c r="N347" s="7451"/>
      <c r="O347" s="7451"/>
      <c r="P347" s="715" t="s">
        <v>62</v>
      </c>
      <c r="Q347" s="715" t="s">
        <v>63</v>
      </c>
      <c r="R347" s="734">
        <v>60</v>
      </c>
      <c r="S347" s="735">
        <f>ROUND(K338,2)*R347</f>
        <v>4282.7999999999993</v>
      </c>
    </row>
    <row r="348" spans="1:19" ht="45" customHeight="1" x14ac:dyDescent="0.25">
      <c r="A348" s="7451"/>
      <c r="B348" s="7451"/>
      <c r="C348" s="7451"/>
      <c r="D348" s="7451"/>
      <c r="E348" s="7451"/>
      <c r="F348" s="7451"/>
      <c r="G348" s="7451"/>
      <c r="H348" s="7451"/>
      <c r="I348" s="7451"/>
      <c r="J348" s="7451"/>
      <c r="K348" s="7451"/>
      <c r="L348" s="7451"/>
      <c r="M348" s="7451"/>
      <c r="N348" s="7451"/>
      <c r="O348" s="7451"/>
      <c r="P348" s="715" t="s">
        <v>64</v>
      </c>
      <c r="Q348" s="715" t="s">
        <v>65</v>
      </c>
      <c r="R348" s="736">
        <v>60</v>
      </c>
      <c r="S348" s="737">
        <f>ROUND(K338,2)*R348</f>
        <v>4282.7999999999993</v>
      </c>
    </row>
    <row r="349" spans="1:19" ht="45" customHeight="1" x14ac:dyDescent="0.25">
      <c r="A349" s="7451"/>
      <c r="B349" s="7451"/>
      <c r="C349" s="7451"/>
      <c r="D349" s="7451"/>
      <c r="E349" s="7451"/>
      <c r="F349" s="7451"/>
      <c r="G349" s="7451"/>
      <c r="H349" s="7451"/>
      <c r="I349" s="7451"/>
      <c r="J349" s="7451"/>
      <c r="K349" s="7451"/>
      <c r="L349" s="7451"/>
      <c r="M349" s="7451"/>
      <c r="N349" s="7451"/>
      <c r="O349" s="7451"/>
      <c r="P349" s="715" t="s">
        <v>66</v>
      </c>
      <c r="Q349" s="715" t="s">
        <v>67</v>
      </c>
      <c r="R349" s="738">
        <v>60</v>
      </c>
      <c r="S349" s="739">
        <f>ROUND(K338,2)*R349</f>
        <v>4282.7999999999993</v>
      </c>
    </row>
    <row r="350" spans="1:19" ht="45" customHeight="1" x14ac:dyDescent="0.25">
      <c r="A350" s="7451"/>
      <c r="B350" s="7451"/>
      <c r="C350" s="7451"/>
      <c r="D350" s="7451"/>
      <c r="E350" s="7451"/>
      <c r="F350" s="7451"/>
      <c r="G350" s="7451"/>
      <c r="H350" s="7451"/>
      <c r="I350" s="7451"/>
      <c r="J350" s="7451"/>
      <c r="K350" s="7451"/>
      <c r="L350" s="7451"/>
      <c r="M350" s="7451"/>
      <c r="N350" s="7451"/>
      <c r="O350" s="7451"/>
      <c r="P350" s="715" t="s">
        <v>68</v>
      </c>
      <c r="Q350" s="715" t="s">
        <v>69</v>
      </c>
      <c r="R350" s="740">
        <v>60</v>
      </c>
      <c r="S350" s="741">
        <f>ROUND(K338,2)*R350</f>
        <v>4282.7999999999993</v>
      </c>
    </row>
    <row r="351" spans="1:19" ht="45" customHeight="1" x14ac:dyDescent="0.25">
      <c r="A351" s="7451"/>
      <c r="B351" s="7451"/>
      <c r="C351" s="7451"/>
      <c r="D351" s="7451"/>
      <c r="E351" s="7451"/>
      <c r="F351" s="7451"/>
      <c r="G351" s="7451"/>
      <c r="H351" s="7451"/>
      <c r="I351" s="7451"/>
      <c r="J351" s="7451"/>
      <c r="K351" s="7451"/>
      <c r="L351" s="7451"/>
      <c r="M351" s="7451"/>
      <c r="N351" s="7451"/>
      <c r="O351" s="7451"/>
      <c r="P351" s="715" t="s">
        <v>70</v>
      </c>
      <c r="Q351" s="715" t="s">
        <v>71</v>
      </c>
      <c r="R351" s="742">
        <v>60</v>
      </c>
      <c r="S351" s="743">
        <f>ROUND(K338,2)*R351</f>
        <v>4282.7999999999993</v>
      </c>
    </row>
    <row r="352" spans="1:19" ht="45" customHeight="1" x14ac:dyDescent="0.25">
      <c r="A352" s="7451"/>
      <c r="B352" s="7451"/>
      <c r="C352" s="7451"/>
      <c r="D352" s="7451"/>
      <c r="E352" s="7451"/>
      <c r="F352" s="7451"/>
      <c r="G352" s="7451"/>
      <c r="H352" s="7451"/>
      <c r="I352" s="7451"/>
      <c r="J352" s="7451"/>
      <c r="K352" s="7451"/>
      <c r="L352" s="7451"/>
      <c r="M352" s="7451"/>
      <c r="N352" s="7451"/>
      <c r="O352" s="7451"/>
      <c r="P352" s="715" t="s">
        <v>72</v>
      </c>
      <c r="Q352" s="715" t="s">
        <v>73</v>
      </c>
      <c r="R352" s="744">
        <v>60</v>
      </c>
      <c r="S352" s="745">
        <f>ROUND(K338,2)*R352</f>
        <v>4282.7999999999993</v>
      </c>
    </row>
    <row r="353" spans="1:19" ht="45" customHeight="1" x14ac:dyDescent="0.25">
      <c r="A353" s="7451"/>
      <c r="B353" s="7451"/>
      <c r="C353" s="7451"/>
      <c r="D353" s="7451"/>
      <c r="E353" s="7451"/>
      <c r="F353" s="7451"/>
      <c r="G353" s="7451"/>
      <c r="H353" s="7451"/>
      <c r="I353" s="7451"/>
      <c r="J353" s="7451"/>
      <c r="K353" s="7451"/>
      <c r="L353" s="7451"/>
      <c r="M353" s="7451"/>
      <c r="N353" s="7451"/>
      <c r="O353" s="7451"/>
      <c r="P353" s="715" t="s">
        <v>74</v>
      </c>
      <c r="Q353" s="715" t="s">
        <v>75</v>
      </c>
      <c r="R353" s="746">
        <v>60</v>
      </c>
      <c r="S353" s="747">
        <f>ROUND(K338,2)*R353</f>
        <v>4282.7999999999993</v>
      </c>
    </row>
    <row r="354" spans="1:19" ht="45" customHeight="1" x14ac:dyDescent="0.25">
      <c r="A354" s="7451"/>
      <c r="B354" s="7451"/>
      <c r="C354" s="7451"/>
      <c r="D354" s="7451"/>
      <c r="E354" s="7451"/>
      <c r="F354" s="7451"/>
      <c r="G354" s="7451"/>
      <c r="H354" s="7451"/>
      <c r="I354" s="7451"/>
      <c r="J354" s="7451"/>
      <c r="K354" s="7451"/>
      <c r="L354" s="7451"/>
      <c r="M354" s="7451"/>
      <c r="N354" s="7451"/>
      <c r="O354" s="7451"/>
      <c r="P354" s="715" t="s">
        <v>76</v>
      </c>
      <c r="Q354" s="715" t="s">
        <v>77</v>
      </c>
      <c r="R354" s="748">
        <v>60</v>
      </c>
      <c r="S354" s="749">
        <f>ROUND(K338,2)*R354</f>
        <v>4282.7999999999993</v>
      </c>
    </row>
    <row r="355" spans="1:19" ht="45" customHeight="1" x14ac:dyDescent="0.25">
      <c r="A355" s="7451"/>
      <c r="B355" s="7451"/>
      <c r="C355" s="7451"/>
      <c r="D355" s="7451"/>
      <c r="E355" s="7451"/>
      <c r="F355" s="7451"/>
      <c r="G355" s="7451"/>
      <c r="H355" s="7451"/>
      <c r="I355" s="7451"/>
      <c r="J355" s="7451"/>
      <c r="K355" s="7451"/>
      <c r="L355" s="7451"/>
      <c r="M355" s="7451"/>
      <c r="N355" s="7451"/>
      <c r="O355" s="7451"/>
      <c r="P355" s="715" t="s">
        <v>78</v>
      </c>
      <c r="Q355" s="715" t="s">
        <v>79</v>
      </c>
      <c r="R355" s="750">
        <v>60</v>
      </c>
      <c r="S355" s="751">
        <f>ROUND(K338,2)*R355</f>
        <v>4282.7999999999993</v>
      </c>
    </row>
    <row r="356" spans="1:19" ht="45" customHeight="1" x14ac:dyDescent="0.25">
      <c r="A356" s="7451"/>
      <c r="B356" s="7451"/>
      <c r="C356" s="7451"/>
      <c r="D356" s="7451"/>
      <c r="E356" s="7451"/>
      <c r="F356" s="7451"/>
      <c r="G356" s="7451"/>
      <c r="H356" s="7451"/>
      <c r="I356" s="7451"/>
      <c r="J356" s="7451"/>
      <c r="K356" s="7451"/>
      <c r="L356" s="7451"/>
      <c r="M356" s="7451"/>
      <c r="N356" s="7451"/>
      <c r="O356" s="7451"/>
      <c r="P356" s="715" t="s">
        <v>80</v>
      </c>
      <c r="Q356" s="715" t="s">
        <v>81</v>
      </c>
      <c r="R356" s="752">
        <v>60</v>
      </c>
      <c r="S356" s="753">
        <f>ROUND(K338,2)*R356</f>
        <v>4282.7999999999993</v>
      </c>
    </row>
    <row r="357" spans="1:19" ht="45" customHeight="1" x14ac:dyDescent="0.25">
      <c r="A357" s="7451"/>
      <c r="B357" s="7451"/>
      <c r="C357" s="7451"/>
      <c r="D357" s="7451"/>
      <c r="E357" s="7451"/>
      <c r="F357" s="7451"/>
      <c r="G357" s="7451"/>
      <c r="H357" s="7451"/>
      <c r="I357" s="7451"/>
      <c r="J357" s="7451"/>
      <c r="K357" s="7451"/>
      <c r="L357" s="7451"/>
      <c r="M357" s="7451"/>
      <c r="N357" s="7451"/>
      <c r="O357" s="7451"/>
      <c r="P357" s="715" t="s">
        <v>82</v>
      </c>
      <c r="Q357" s="715" t="s">
        <v>83</v>
      </c>
      <c r="R357" s="754">
        <v>60</v>
      </c>
      <c r="S357" s="755">
        <f>ROUND(K338,2)*R357</f>
        <v>4282.7999999999993</v>
      </c>
    </row>
    <row r="358" spans="1:19" ht="45" customHeight="1" x14ac:dyDescent="0.25">
      <c r="A358" s="7451"/>
      <c r="B358" s="7451"/>
      <c r="C358" s="7451"/>
      <c r="D358" s="7451"/>
      <c r="E358" s="7451"/>
      <c r="F358" s="7451"/>
      <c r="G358" s="7451"/>
      <c r="H358" s="7451"/>
      <c r="I358" s="7451"/>
      <c r="J358" s="7451"/>
      <c r="K358" s="7451"/>
      <c r="L358" s="7451"/>
      <c r="M358" s="7451"/>
      <c r="N358" s="7451"/>
      <c r="O358" s="7451"/>
      <c r="P358" s="715" t="s">
        <v>84</v>
      </c>
      <c r="Q358" s="715" t="s">
        <v>85</v>
      </c>
      <c r="R358" s="756">
        <v>60</v>
      </c>
      <c r="S358" s="757">
        <f>ROUND(K338,2)*R358</f>
        <v>4282.7999999999993</v>
      </c>
    </row>
    <row r="359" spans="1:19" ht="45" customHeight="1" x14ac:dyDescent="0.25">
      <c r="A359" s="7451"/>
      <c r="B359" s="7451"/>
      <c r="C359" s="7451"/>
      <c r="D359" s="7451"/>
      <c r="E359" s="7451"/>
      <c r="F359" s="7451"/>
      <c r="G359" s="7451"/>
      <c r="H359" s="7451"/>
      <c r="I359" s="7451"/>
      <c r="J359" s="7451"/>
      <c r="K359" s="7451"/>
      <c r="L359" s="7451"/>
      <c r="M359" s="7451"/>
      <c r="N359" s="7451"/>
      <c r="O359" s="7451"/>
      <c r="P359" s="715" t="s">
        <v>86</v>
      </c>
      <c r="Q359" s="715" t="s">
        <v>87</v>
      </c>
      <c r="R359" s="758">
        <v>60</v>
      </c>
      <c r="S359" s="759">
        <f>ROUND(K338,2)*R359</f>
        <v>4282.7999999999993</v>
      </c>
    </row>
    <row r="360" spans="1:19" ht="45" customHeight="1" x14ac:dyDescent="0.25">
      <c r="A360" s="7451"/>
      <c r="B360" s="7451"/>
      <c r="C360" s="7451"/>
      <c r="D360" s="7451"/>
      <c r="E360" s="7451"/>
      <c r="F360" s="7451"/>
      <c r="G360" s="7451"/>
      <c r="H360" s="7451"/>
      <c r="I360" s="7451"/>
      <c r="J360" s="7451"/>
      <c r="K360" s="7451"/>
      <c r="L360" s="7451"/>
      <c r="M360" s="7451"/>
      <c r="N360" s="7451"/>
      <c r="O360" s="7451"/>
      <c r="P360" s="715" t="s">
        <v>88</v>
      </c>
      <c r="Q360" s="715" t="s">
        <v>89</v>
      </c>
      <c r="R360" s="760">
        <v>60</v>
      </c>
      <c r="S360" s="761">
        <f>ROUND(K338,2)*R360</f>
        <v>4282.7999999999993</v>
      </c>
    </row>
    <row r="361" spans="1:19" ht="45" customHeight="1" x14ac:dyDescent="0.25">
      <c r="A361" s="7451"/>
      <c r="B361" s="7451"/>
      <c r="C361" s="7451"/>
      <c r="D361" s="7451"/>
      <c r="E361" s="7451"/>
      <c r="F361" s="7451"/>
      <c r="G361" s="7451"/>
      <c r="H361" s="7451"/>
      <c r="I361" s="7451"/>
      <c r="J361" s="7451"/>
      <c r="K361" s="7451"/>
      <c r="L361" s="7451"/>
      <c r="M361" s="7451"/>
      <c r="N361" s="7451"/>
      <c r="O361" s="7451"/>
      <c r="P361" s="715" t="s">
        <v>90</v>
      </c>
      <c r="Q361" s="715" t="s">
        <v>91</v>
      </c>
      <c r="R361" s="762">
        <v>60</v>
      </c>
      <c r="S361" s="763">
        <f>ROUND(K338,2)*R361</f>
        <v>4282.7999999999993</v>
      </c>
    </row>
    <row r="362" spans="1:19" ht="45" customHeight="1" x14ac:dyDescent="0.25">
      <c r="A362" s="7451"/>
      <c r="B362" s="7451"/>
      <c r="C362" s="7451"/>
      <c r="D362" s="7451"/>
      <c r="E362" s="7451"/>
      <c r="F362" s="7451"/>
      <c r="G362" s="7451"/>
      <c r="H362" s="7451"/>
      <c r="I362" s="7451"/>
      <c r="J362" s="7451"/>
      <c r="K362" s="7451"/>
      <c r="L362" s="7451"/>
      <c r="M362" s="7451"/>
      <c r="N362" s="7451"/>
      <c r="O362" s="7451"/>
      <c r="P362" s="715" t="s">
        <v>92</v>
      </c>
      <c r="Q362" s="715" t="s">
        <v>93</v>
      </c>
      <c r="R362" s="764">
        <v>60</v>
      </c>
      <c r="S362" s="765">
        <f>ROUND(K338,2)*R362</f>
        <v>4282.7999999999993</v>
      </c>
    </row>
    <row r="363" spans="1:19" ht="45" customHeight="1" x14ac:dyDescent="0.25">
      <c r="A363" s="8347" t="s">
        <v>23</v>
      </c>
      <c r="B363" s="8347" t="s">
        <v>140</v>
      </c>
      <c r="C363" s="8347" t="s">
        <v>25</v>
      </c>
      <c r="D363" s="8347" t="s">
        <v>141</v>
      </c>
      <c r="E363" s="8347" t="s">
        <v>142</v>
      </c>
      <c r="F363" s="8348">
        <f>R363+R364+R365+R366+R367+R368+R369+R370+R371+R372+R373+R374+R375+R376+R377+R378+R379+R380+R381+R382+R383+R384+R385+R386+R387</f>
        <v>105.24999999999994</v>
      </c>
      <c r="G363" s="8347" t="s">
        <v>107</v>
      </c>
      <c r="H363" s="8349">
        <v>567.32000000000005</v>
      </c>
      <c r="I363" s="8350">
        <v>567.32000000000005</v>
      </c>
      <c r="J363" s="8351">
        <v>0.21579999999999999</v>
      </c>
      <c r="K363" s="8352">
        <f>ROUND(I363,2)+(ROUND(I363,2)*J363)</f>
        <v>689.74765600000001</v>
      </c>
      <c r="L363" s="8353">
        <f>ROUND(S363,2)+ROUND(S364,2)+ROUND(S365,2)+ROUND(S366,2)+ROUND(S367,2)+ROUND(S368,2)+ROUND(S369,2)+ROUND(S370,2)+ROUND(S371,2)+ROUND(S372,2)+ROUND(S373,2)+ROUND(S374,2)+ROUND(S375,2)+ROUND(S376,2)+ROUND(S377,2)+ROUND(S378,2)+ROUND(S379,2)+ROUND(S380,2)+ROUND(S381,2)+ROUND(S382,2)+ROUND(S383,2)+ROUND(S384,2)+ROUND(S385,2)+ROUND(S386,2)+ROUND(S387,2)</f>
        <v>72596.249999999985</v>
      </c>
      <c r="M363" s="8347"/>
      <c r="N363" s="8347" t="s">
        <v>56</v>
      </c>
      <c r="O363" s="8347" t="s">
        <v>120</v>
      </c>
      <c r="P363" s="766" t="s">
        <v>20</v>
      </c>
      <c r="Q363" s="766" t="s">
        <v>29</v>
      </c>
      <c r="R363" s="767">
        <v>4.21</v>
      </c>
      <c r="S363" s="768">
        <f>ROUND(K363,2)*R363</f>
        <v>2903.8474999999999</v>
      </c>
    </row>
    <row r="364" spans="1:19" ht="45" customHeight="1" x14ac:dyDescent="0.25">
      <c r="A364" s="7451"/>
      <c r="B364" s="7451"/>
      <c r="C364" s="7451"/>
      <c r="D364" s="7451"/>
      <c r="E364" s="7451"/>
      <c r="F364" s="7451"/>
      <c r="G364" s="7451"/>
      <c r="H364" s="7451"/>
      <c r="I364" s="7451"/>
      <c r="J364" s="7451"/>
      <c r="K364" s="7451"/>
      <c r="L364" s="7451"/>
      <c r="M364" s="7451"/>
      <c r="N364" s="7451"/>
      <c r="O364" s="7451"/>
      <c r="P364" s="766" t="s">
        <v>30</v>
      </c>
      <c r="Q364" s="766" t="s">
        <v>48</v>
      </c>
      <c r="R364" s="769">
        <v>4.21</v>
      </c>
      <c r="S364" s="770">
        <f>ROUND(K363,2)*R364</f>
        <v>2903.8474999999999</v>
      </c>
    </row>
    <row r="365" spans="1:19" ht="45" customHeight="1" x14ac:dyDescent="0.25">
      <c r="A365" s="7451"/>
      <c r="B365" s="7451"/>
      <c r="C365" s="7451"/>
      <c r="D365" s="7451"/>
      <c r="E365" s="7451"/>
      <c r="F365" s="7451"/>
      <c r="G365" s="7451"/>
      <c r="H365" s="7451"/>
      <c r="I365" s="7451"/>
      <c r="J365" s="7451"/>
      <c r="K365" s="7451"/>
      <c r="L365" s="7451"/>
      <c r="M365" s="7451"/>
      <c r="N365" s="7451"/>
      <c r="O365" s="7451"/>
      <c r="P365" s="766" t="s">
        <v>43</v>
      </c>
      <c r="Q365" s="766" t="s">
        <v>49</v>
      </c>
      <c r="R365" s="771">
        <v>4.21</v>
      </c>
      <c r="S365" s="772">
        <f>ROUND(K363,2)*R365</f>
        <v>2903.8474999999999</v>
      </c>
    </row>
    <row r="366" spans="1:19" ht="45" customHeight="1" x14ac:dyDescent="0.25">
      <c r="A366" s="7451"/>
      <c r="B366" s="7451"/>
      <c r="C366" s="7451"/>
      <c r="D366" s="7451"/>
      <c r="E366" s="7451"/>
      <c r="F366" s="7451"/>
      <c r="G366" s="7451"/>
      <c r="H366" s="7451"/>
      <c r="I366" s="7451"/>
      <c r="J366" s="7451"/>
      <c r="K366" s="7451"/>
      <c r="L366" s="7451"/>
      <c r="M366" s="7451"/>
      <c r="N366" s="7451"/>
      <c r="O366" s="7451"/>
      <c r="P366" s="766" t="s">
        <v>50</v>
      </c>
      <c r="Q366" s="766" t="s">
        <v>51</v>
      </c>
      <c r="R366" s="773">
        <v>4.21</v>
      </c>
      <c r="S366" s="774">
        <f>ROUND(K363,2)*R366</f>
        <v>2903.8474999999999</v>
      </c>
    </row>
    <row r="367" spans="1:19" ht="45" customHeight="1" x14ac:dyDescent="0.25">
      <c r="A367" s="7451"/>
      <c r="B367" s="7451"/>
      <c r="C367" s="7451"/>
      <c r="D367" s="7451"/>
      <c r="E367" s="7451"/>
      <c r="F367" s="7451"/>
      <c r="G367" s="7451"/>
      <c r="H367" s="7451"/>
      <c r="I367" s="7451"/>
      <c r="J367" s="7451"/>
      <c r="K367" s="7451"/>
      <c r="L367" s="7451"/>
      <c r="M367" s="7451"/>
      <c r="N367" s="7451"/>
      <c r="O367" s="7451"/>
      <c r="P367" s="766" t="s">
        <v>52</v>
      </c>
      <c r="Q367" s="766" t="s">
        <v>53</v>
      </c>
      <c r="R367" s="775">
        <v>4.21</v>
      </c>
      <c r="S367" s="776">
        <f>ROUND(K363,2)*R367</f>
        <v>2903.8474999999999</v>
      </c>
    </row>
    <row r="368" spans="1:19" ht="45" customHeight="1" x14ac:dyDescent="0.25">
      <c r="A368" s="7451"/>
      <c r="B368" s="7451"/>
      <c r="C368" s="7451"/>
      <c r="D368" s="7451"/>
      <c r="E368" s="7451"/>
      <c r="F368" s="7451"/>
      <c r="G368" s="7451"/>
      <c r="H368" s="7451"/>
      <c r="I368" s="7451"/>
      <c r="J368" s="7451"/>
      <c r="K368" s="7451"/>
      <c r="L368" s="7451"/>
      <c r="M368" s="7451"/>
      <c r="N368" s="7451"/>
      <c r="O368" s="7451"/>
      <c r="P368" s="766" t="s">
        <v>54</v>
      </c>
      <c r="Q368" s="766" t="s">
        <v>55</v>
      </c>
      <c r="R368" s="777">
        <v>4.21</v>
      </c>
      <c r="S368" s="778">
        <f>ROUND(K363,2)*R368</f>
        <v>2903.8474999999999</v>
      </c>
    </row>
    <row r="369" spans="1:19" ht="45" customHeight="1" x14ac:dyDescent="0.25">
      <c r="A369" s="7451"/>
      <c r="B369" s="7451"/>
      <c r="C369" s="7451"/>
      <c r="D369" s="7451"/>
      <c r="E369" s="7451"/>
      <c r="F369" s="7451"/>
      <c r="G369" s="7451"/>
      <c r="H369" s="7451"/>
      <c r="I369" s="7451"/>
      <c r="J369" s="7451"/>
      <c r="K369" s="7451"/>
      <c r="L369" s="7451"/>
      <c r="M369" s="7451"/>
      <c r="N369" s="7451"/>
      <c r="O369" s="7451"/>
      <c r="P369" s="766" t="s">
        <v>56</v>
      </c>
      <c r="Q369" s="766" t="s">
        <v>57</v>
      </c>
      <c r="R369" s="779">
        <v>4.21</v>
      </c>
      <c r="S369" s="780">
        <f>ROUND(K363,2)*R369</f>
        <v>2903.8474999999999</v>
      </c>
    </row>
    <row r="370" spans="1:19" ht="45" customHeight="1" x14ac:dyDescent="0.25">
      <c r="A370" s="7451"/>
      <c r="B370" s="7451"/>
      <c r="C370" s="7451"/>
      <c r="D370" s="7451"/>
      <c r="E370" s="7451"/>
      <c r="F370" s="7451"/>
      <c r="G370" s="7451"/>
      <c r="H370" s="7451"/>
      <c r="I370" s="7451"/>
      <c r="J370" s="7451"/>
      <c r="K370" s="7451"/>
      <c r="L370" s="7451"/>
      <c r="M370" s="7451"/>
      <c r="N370" s="7451"/>
      <c r="O370" s="7451"/>
      <c r="P370" s="766" t="s">
        <v>58</v>
      </c>
      <c r="Q370" s="766" t="s">
        <v>59</v>
      </c>
      <c r="R370" s="781">
        <v>4.21</v>
      </c>
      <c r="S370" s="782">
        <f>ROUND(K363,2)*R370</f>
        <v>2903.8474999999999</v>
      </c>
    </row>
    <row r="371" spans="1:19" ht="45" customHeight="1" x14ac:dyDescent="0.25">
      <c r="A371" s="7451"/>
      <c r="B371" s="7451"/>
      <c r="C371" s="7451"/>
      <c r="D371" s="7451"/>
      <c r="E371" s="7451"/>
      <c r="F371" s="7451"/>
      <c r="G371" s="7451"/>
      <c r="H371" s="7451"/>
      <c r="I371" s="7451"/>
      <c r="J371" s="7451"/>
      <c r="K371" s="7451"/>
      <c r="L371" s="7451"/>
      <c r="M371" s="7451"/>
      <c r="N371" s="7451"/>
      <c r="O371" s="7451"/>
      <c r="P371" s="766" t="s">
        <v>60</v>
      </c>
      <c r="Q371" s="766" t="s">
        <v>61</v>
      </c>
      <c r="R371" s="783">
        <v>4.21</v>
      </c>
      <c r="S371" s="784">
        <f>ROUND(K363,2)*R371</f>
        <v>2903.8474999999999</v>
      </c>
    </row>
    <row r="372" spans="1:19" ht="45" customHeight="1" x14ac:dyDescent="0.25">
      <c r="A372" s="7451"/>
      <c r="B372" s="7451"/>
      <c r="C372" s="7451"/>
      <c r="D372" s="7451"/>
      <c r="E372" s="7451"/>
      <c r="F372" s="7451"/>
      <c r="G372" s="7451"/>
      <c r="H372" s="7451"/>
      <c r="I372" s="7451"/>
      <c r="J372" s="7451"/>
      <c r="K372" s="7451"/>
      <c r="L372" s="7451"/>
      <c r="M372" s="7451"/>
      <c r="N372" s="7451"/>
      <c r="O372" s="7451"/>
      <c r="P372" s="766" t="s">
        <v>62</v>
      </c>
      <c r="Q372" s="766" t="s">
        <v>63</v>
      </c>
      <c r="R372" s="785">
        <v>4.21</v>
      </c>
      <c r="S372" s="786">
        <f>ROUND(K363,2)*R372</f>
        <v>2903.8474999999999</v>
      </c>
    </row>
    <row r="373" spans="1:19" ht="45" customHeight="1" x14ac:dyDescent="0.25">
      <c r="A373" s="7451"/>
      <c r="B373" s="7451"/>
      <c r="C373" s="7451"/>
      <c r="D373" s="7451"/>
      <c r="E373" s="7451"/>
      <c r="F373" s="7451"/>
      <c r="G373" s="7451"/>
      <c r="H373" s="7451"/>
      <c r="I373" s="7451"/>
      <c r="J373" s="7451"/>
      <c r="K373" s="7451"/>
      <c r="L373" s="7451"/>
      <c r="M373" s="7451"/>
      <c r="N373" s="7451"/>
      <c r="O373" s="7451"/>
      <c r="P373" s="766" t="s">
        <v>64</v>
      </c>
      <c r="Q373" s="766" t="s">
        <v>65</v>
      </c>
      <c r="R373" s="787">
        <v>4.21</v>
      </c>
      <c r="S373" s="788">
        <f>ROUND(K363,2)*R373</f>
        <v>2903.8474999999999</v>
      </c>
    </row>
    <row r="374" spans="1:19" ht="45" customHeight="1" x14ac:dyDescent="0.25">
      <c r="A374" s="7451"/>
      <c r="B374" s="7451"/>
      <c r="C374" s="7451"/>
      <c r="D374" s="7451"/>
      <c r="E374" s="7451"/>
      <c r="F374" s="7451"/>
      <c r="G374" s="7451"/>
      <c r="H374" s="7451"/>
      <c r="I374" s="7451"/>
      <c r="J374" s="7451"/>
      <c r="K374" s="7451"/>
      <c r="L374" s="7451"/>
      <c r="M374" s="7451"/>
      <c r="N374" s="7451"/>
      <c r="O374" s="7451"/>
      <c r="P374" s="766" t="s">
        <v>66</v>
      </c>
      <c r="Q374" s="766" t="s">
        <v>67</v>
      </c>
      <c r="R374" s="789">
        <v>4.21</v>
      </c>
      <c r="S374" s="790">
        <f>ROUND(K363,2)*R374</f>
        <v>2903.8474999999999</v>
      </c>
    </row>
    <row r="375" spans="1:19" ht="45" customHeight="1" x14ac:dyDescent="0.25">
      <c r="A375" s="7451"/>
      <c r="B375" s="7451"/>
      <c r="C375" s="7451"/>
      <c r="D375" s="7451"/>
      <c r="E375" s="7451"/>
      <c r="F375" s="7451"/>
      <c r="G375" s="7451"/>
      <c r="H375" s="7451"/>
      <c r="I375" s="7451"/>
      <c r="J375" s="7451"/>
      <c r="K375" s="7451"/>
      <c r="L375" s="7451"/>
      <c r="M375" s="7451"/>
      <c r="N375" s="7451"/>
      <c r="O375" s="7451"/>
      <c r="P375" s="766" t="s">
        <v>68</v>
      </c>
      <c r="Q375" s="766" t="s">
        <v>69</v>
      </c>
      <c r="R375" s="791">
        <v>4.21</v>
      </c>
      <c r="S375" s="792">
        <f>ROUND(K363,2)*R375</f>
        <v>2903.8474999999999</v>
      </c>
    </row>
    <row r="376" spans="1:19" ht="45" customHeight="1" x14ac:dyDescent="0.25">
      <c r="A376" s="7451"/>
      <c r="B376" s="7451"/>
      <c r="C376" s="7451"/>
      <c r="D376" s="7451"/>
      <c r="E376" s="7451"/>
      <c r="F376" s="7451"/>
      <c r="G376" s="7451"/>
      <c r="H376" s="7451"/>
      <c r="I376" s="7451"/>
      <c r="J376" s="7451"/>
      <c r="K376" s="7451"/>
      <c r="L376" s="7451"/>
      <c r="M376" s="7451"/>
      <c r="N376" s="7451"/>
      <c r="O376" s="7451"/>
      <c r="P376" s="766" t="s">
        <v>70</v>
      </c>
      <c r="Q376" s="766" t="s">
        <v>71</v>
      </c>
      <c r="R376" s="793">
        <v>4.21</v>
      </c>
      <c r="S376" s="794">
        <f>ROUND(K363,2)*R376</f>
        <v>2903.8474999999999</v>
      </c>
    </row>
    <row r="377" spans="1:19" ht="45" customHeight="1" x14ac:dyDescent="0.25">
      <c r="A377" s="7451"/>
      <c r="B377" s="7451"/>
      <c r="C377" s="7451"/>
      <c r="D377" s="7451"/>
      <c r="E377" s="7451"/>
      <c r="F377" s="7451"/>
      <c r="G377" s="7451"/>
      <c r="H377" s="7451"/>
      <c r="I377" s="7451"/>
      <c r="J377" s="7451"/>
      <c r="K377" s="7451"/>
      <c r="L377" s="7451"/>
      <c r="M377" s="7451"/>
      <c r="N377" s="7451"/>
      <c r="O377" s="7451"/>
      <c r="P377" s="766" t="s">
        <v>72</v>
      </c>
      <c r="Q377" s="766" t="s">
        <v>73</v>
      </c>
      <c r="R377" s="795">
        <v>4.21</v>
      </c>
      <c r="S377" s="796">
        <f>ROUND(K363,2)*R377</f>
        <v>2903.8474999999999</v>
      </c>
    </row>
    <row r="378" spans="1:19" ht="45" customHeight="1" x14ac:dyDescent="0.25">
      <c r="A378" s="7451"/>
      <c r="B378" s="7451"/>
      <c r="C378" s="7451"/>
      <c r="D378" s="7451"/>
      <c r="E378" s="7451"/>
      <c r="F378" s="7451"/>
      <c r="G378" s="7451"/>
      <c r="H378" s="7451"/>
      <c r="I378" s="7451"/>
      <c r="J378" s="7451"/>
      <c r="K378" s="7451"/>
      <c r="L378" s="7451"/>
      <c r="M378" s="7451"/>
      <c r="N378" s="7451"/>
      <c r="O378" s="7451"/>
      <c r="P378" s="766" t="s">
        <v>74</v>
      </c>
      <c r="Q378" s="766" t="s">
        <v>75</v>
      </c>
      <c r="R378" s="797">
        <v>4.21</v>
      </c>
      <c r="S378" s="798">
        <f>ROUND(K363,2)*R378</f>
        <v>2903.8474999999999</v>
      </c>
    </row>
    <row r="379" spans="1:19" ht="45" customHeight="1" x14ac:dyDescent="0.25">
      <c r="A379" s="7451"/>
      <c r="B379" s="7451"/>
      <c r="C379" s="7451"/>
      <c r="D379" s="7451"/>
      <c r="E379" s="7451"/>
      <c r="F379" s="7451"/>
      <c r="G379" s="7451"/>
      <c r="H379" s="7451"/>
      <c r="I379" s="7451"/>
      <c r="J379" s="7451"/>
      <c r="K379" s="7451"/>
      <c r="L379" s="7451"/>
      <c r="M379" s="7451"/>
      <c r="N379" s="7451"/>
      <c r="O379" s="7451"/>
      <c r="P379" s="766" t="s">
        <v>76</v>
      </c>
      <c r="Q379" s="766" t="s">
        <v>77</v>
      </c>
      <c r="R379" s="799">
        <v>4.21</v>
      </c>
      <c r="S379" s="800">
        <f>ROUND(K363,2)*R379</f>
        <v>2903.8474999999999</v>
      </c>
    </row>
    <row r="380" spans="1:19" ht="45" customHeight="1" x14ac:dyDescent="0.25">
      <c r="A380" s="7451"/>
      <c r="B380" s="7451"/>
      <c r="C380" s="7451"/>
      <c r="D380" s="7451"/>
      <c r="E380" s="7451"/>
      <c r="F380" s="7451"/>
      <c r="G380" s="7451"/>
      <c r="H380" s="7451"/>
      <c r="I380" s="7451"/>
      <c r="J380" s="7451"/>
      <c r="K380" s="7451"/>
      <c r="L380" s="7451"/>
      <c r="M380" s="7451"/>
      <c r="N380" s="7451"/>
      <c r="O380" s="7451"/>
      <c r="P380" s="766" t="s">
        <v>78</v>
      </c>
      <c r="Q380" s="766" t="s">
        <v>79</v>
      </c>
      <c r="R380" s="801">
        <v>4.21</v>
      </c>
      <c r="S380" s="802">
        <f>ROUND(K363,2)*R380</f>
        <v>2903.8474999999999</v>
      </c>
    </row>
    <row r="381" spans="1:19" ht="45" customHeight="1" x14ac:dyDescent="0.25">
      <c r="A381" s="7451"/>
      <c r="B381" s="7451"/>
      <c r="C381" s="7451"/>
      <c r="D381" s="7451"/>
      <c r="E381" s="7451"/>
      <c r="F381" s="7451"/>
      <c r="G381" s="7451"/>
      <c r="H381" s="7451"/>
      <c r="I381" s="7451"/>
      <c r="J381" s="7451"/>
      <c r="K381" s="7451"/>
      <c r="L381" s="7451"/>
      <c r="M381" s="7451"/>
      <c r="N381" s="7451"/>
      <c r="O381" s="7451"/>
      <c r="P381" s="766" t="s">
        <v>80</v>
      </c>
      <c r="Q381" s="766" t="s">
        <v>81</v>
      </c>
      <c r="R381" s="803">
        <v>4.21</v>
      </c>
      <c r="S381" s="804">
        <f>ROUND(K363,2)*R381</f>
        <v>2903.8474999999999</v>
      </c>
    </row>
    <row r="382" spans="1:19" ht="45" customHeight="1" x14ac:dyDescent="0.25">
      <c r="A382" s="7451"/>
      <c r="B382" s="7451"/>
      <c r="C382" s="7451"/>
      <c r="D382" s="7451"/>
      <c r="E382" s="7451"/>
      <c r="F382" s="7451"/>
      <c r="G382" s="7451"/>
      <c r="H382" s="7451"/>
      <c r="I382" s="7451"/>
      <c r="J382" s="7451"/>
      <c r="K382" s="7451"/>
      <c r="L382" s="7451"/>
      <c r="M382" s="7451"/>
      <c r="N382" s="7451"/>
      <c r="O382" s="7451"/>
      <c r="P382" s="766" t="s">
        <v>82</v>
      </c>
      <c r="Q382" s="766" t="s">
        <v>83</v>
      </c>
      <c r="R382" s="805">
        <v>4.21</v>
      </c>
      <c r="S382" s="806">
        <f>ROUND(K363,2)*R382</f>
        <v>2903.8474999999999</v>
      </c>
    </row>
    <row r="383" spans="1:19" ht="45" customHeight="1" x14ac:dyDescent="0.25">
      <c r="A383" s="7451"/>
      <c r="B383" s="7451"/>
      <c r="C383" s="7451"/>
      <c r="D383" s="7451"/>
      <c r="E383" s="7451"/>
      <c r="F383" s="7451"/>
      <c r="G383" s="7451"/>
      <c r="H383" s="7451"/>
      <c r="I383" s="7451"/>
      <c r="J383" s="7451"/>
      <c r="K383" s="7451"/>
      <c r="L383" s="7451"/>
      <c r="M383" s="7451"/>
      <c r="N383" s="7451"/>
      <c r="O383" s="7451"/>
      <c r="P383" s="766" t="s">
        <v>84</v>
      </c>
      <c r="Q383" s="766" t="s">
        <v>85</v>
      </c>
      <c r="R383" s="807">
        <v>4.21</v>
      </c>
      <c r="S383" s="808">
        <f>ROUND(K363,2)*R383</f>
        <v>2903.8474999999999</v>
      </c>
    </row>
    <row r="384" spans="1:19" ht="45" customHeight="1" x14ac:dyDescent="0.25">
      <c r="A384" s="7451"/>
      <c r="B384" s="7451"/>
      <c r="C384" s="7451"/>
      <c r="D384" s="7451"/>
      <c r="E384" s="7451"/>
      <c r="F384" s="7451"/>
      <c r="G384" s="7451"/>
      <c r="H384" s="7451"/>
      <c r="I384" s="7451"/>
      <c r="J384" s="7451"/>
      <c r="K384" s="7451"/>
      <c r="L384" s="7451"/>
      <c r="M384" s="7451"/>
      <c r="N384" s="7451"/>
      <c r="O384" s="7451"/>
      <c r="P384" s="766" t="s">
        <v>86</v>
      </c>
      <c r="Q384" s="766" t="s">
        <v>87</v>
      </c>
      <c r="R384" s="809">
        <v>4.21</v>
      </c>
      <c r="S384" s="810">
        <f>ROUND(K363,2)*R384</f>
        <v>2903.8474999999999</v>
      </c>
    </row>
    <row r="385" spans="1:19" ht="45" customHeight="1" x14ac:dyDescent="0.25">
      <c r="A385" s="7451"/>
      <c r="B385" s="7451"/>
      <c r="C385" s="7451"/>
      <c r="D385" s="7451"/>
      <c r="E385" s="7451"/>
      <c r="F385" s="7451"/>
      <c r="G385" s="7451"/>
      <c r="H385" s="7451"/>
      <c r="I385" s="7451"/>
      <c r="J385" s="7451"/>
      <c r="K385" s="7451"/>
      <c r="L385" s="7451"/>
      <c r="M385" s="7451"/>
      <c r="N385" s="7451"/>
      <c r="O385" s="7451"/>
      <c r="P385" s="766" t="s">
        <v>88</v>
      </c>
      <c r="Q385" s="766" t="s">
        <v>89</v>
      </c>
      <c r="R385" s="811">
        <v>4.21</v>
      </c>
      <c r="S385" s="812">
        <f>ROUND(K363,2)*R385</f>
        <v>2903.8474999999999</v>
      </c>
    </row>
    <row r="386" spans="1:19" ht="45" customHeight="1" x14ac:dyDescent="0.25">
      <c r="A386" s="7451"/>
      <c r="B386" s="7451"/>
      <c r="C386" s="7451"/>
      <c r="D386" s="7451"/>
      <c r="E386" s="7451"/>
      <c r="F386" s="7451"/>
      <c r="G386" s="7451"/>
      <c r="H386" s="7451"/>
      <c r="I386" s="7451"/>
      <c r="J386" s="7451"/>
      <c r="K386" s="7451"/>
      <c r="L386" s="7451"/>
      <c r="M386" s="7451"/>
      <c r="N386" s="7451"/>
      <c r="O386" s="7451"/>
      <c r="P386" s="766" t="s">
        <v>90</v>
      </c>
      <c r="Q386" s="766" t="s">
        <v>91</v>
      </c>
      <c r="R386" s="813">
        <v>4.21</v>
      </c>
      <c r="S386" s="814">
        <f>ROUND(K363,2)*R386</f>
        <v>2903.8474999999999</v>
      </c>
    </row>
    <row r="387" spans="1:19" ht="45" customHeight="1" x14ac:dyDescent="0.25">
      <c r="A387" s="7451"/>
      <c r="B387" s="7451"/>
      <c r="C387" s="7451"/>
      <c r="D387" s="7451"/>
      <c r="E387" s="7451"/>
      <c r="F387" s="7451"/>
      <c r="G387" s="7451"/>
      <c r="H387" s="7451"/>
      <c r="I387" s="7451"/>
      <c r="J387" s="7451"/>
      <c r="K387" s="7451"/>
      <c r="L387" s="7451"/>
      <c r="M387" s="7451"/>
      <c r="N387" s="7451"/>
      <c r="O387" s="7451"/>
      <c r="P387" s="766" t="s">
        <v>92</v>
      </c>
      <c r="Q387" s="766" t="s">
        <v>93</v>
      </c>
      <c r="R387" s="815">
        <v>4.21</v>
      </c>
      <c r="S387" s="816">
        <f>ROUND(K363,2)*R387</f>
        <v>2903.8474999999999</v>
      </c>
    </row>
    <row r="388" spans="1:19" ht="45" customHeight="1" x14ac:dyDescent="0.25">
      <c r="A388" s="8354" t="s">
        <v>23</v>
      </c>
      <c r="B388" s="8354" t="s">
        <v>143</v>
      </c>
      <c r="C388" s="8354" t="s">
        <v>25</v>
      </c>
      <c r="D388" s="8354" t="s">
        <v>144</v>
      </c>
      <c r="E388" s="8354" t="s">
        <v>145</v>
      </c>
      <c r="F388" s="8355">
        <f>R388+R389+R390+R391+R392+R393+R394+R395+R396+R397+R398+R399+R400+R401+R402+R403+R404+R405+R406+R407+R408+R409+R410+R411+R412</f>
        <v>970.24999999999955</v>
      </c>
      <c r="G388" s="8354" t="s">
        <v>28</v>
      </c>
      <c r="H388" s="8356">
        <v>43.04</v>
      </c>
      <c r="I388" s="8357">
        <v>43.04</v>
      </c>
      <c r="J388" s="8358">
        <v>0.21579999999999999</v>
      </c>
      <c r="K388" s="8359">
        <f>ROUND(I388,2)+(ROUND(I388,2)*J388)</f>
        <v>52.328032</v>
      </c>
      <c r="L388" s="8360">
        <f>ROUND(S388,2)+ROUND(S389,2)+ROUND(S390,2)+ROUND(S391,2)+ROUND(S392,2)+ROUND(S393,2)+ROUND(S394,2)+ROUND(S395,2)+ROUND(S396,2)+ROUND(S397,2)+ROUND(S398,2)+ROUND(S399,2)+ROUND(S400,2)+ROUND(S401,2)+ROUND(S402,2)+ROUND(S403,2)+ROUND(S404,2)+ROUND(S405,2)+ROUND(S406,2)+ROUND(S407,2)+ROUND(S408,2)+ROUND(S409,2)+ROUND(S410,2)+ROUND(S411,2)+ROUND(S412,2)</f>
        <v>50773.25</v>
      </c>
      <c r="M388" s="8354"/>
      <c r="N388" s="8354" t="s">
        <v>56</v>
      </c>
      <c r="O388" s="8354" t="s">
        <v>120</v>
      </c>
      <c r="P388" s="817" t="s">
        <v>20</v>
      </c>
      <c r="Q388" s="817" t="s">
        <v>29</v>
      </c>
      <c r="R388" s="818">
        <v>38.81</v>
      </c>
      <c r="S388" s="819">
        <f>ROUND(K388,2)*R388</f>
        <v>2030.9273000000001</v>
      </c>
    </row>
    <row r="389" spans="1:19" ht="45" customHeight="1" x14ac:dyDescent="0.25">
      <c r="A389" s="7451"/>
      <c r="B389" s="7451"/>
      <c r="C389" s="7451"/>
      <c r="D389" s="7451"/>
      <c r="E389" s="7451"/>
      <c r="F389" s="7451"/>
      <c r="G389" s="7451"/>
      <c r="H389" s="7451"/>
      <c r="I389" s="7451"/>
      <c r="J389" s="7451"/>
      <c r="K389" s="7451"/>
      <c r="L389" s="7451"/>
      <c r="M389" s="7451"/>
      <c r="N389" s="7451"/>
      <c r="O389" s="7451"/>
      <c r="P389" s="817" t="s">
        <v>30</v>
      </c>
      <c r="Q389" s="817" t="s">
        <v>48</v>
      </c>
      <c r="R389" s="820">
        <v>38.81</v>
      </c>
      <c r="S389" s="821">
        <f>ROUND(K388,2)*R389</f>
        <v>2030.9273000000001</v>
      </c>
    </row>
    <row r="390" spans="1:19" ht="45" customHeight="1" x14ac:dyDescent="0.25">
      <c r="A390" s="7451"/>
      <c r="B390" s="7451"/>
      <c r="C390" s="7451"/>
      <c r="D390" s="7451"/>
      <c r="E390" s="7451"/>
      <c r="F390" s="7451"/>
      <c r="G390" s="7451"/>
      <c r="H390" s="7451"/>
      <c r="I390" s="7451"/>
      <c r="J390" s="7451"/>
      <c r="K390" s="7451"/>
      <c r="L390" s="7451"/>
      <c r="M390" s="7451"/>
      <c r="N390" s="7451"/>
      <c r="O390" s="7451"/>
      <c r="P390" s="817" t="s">
        <v>43</v>
      </c>
      <c r="Q390" s="817" t="s">
        <v>49</v>
      </c>
      <c r="R390" s="822">
        <v>38.81</v>
      </c>
      <c r="S390" s="823">
        <f>ROUND(K388,2)*R390</f>
        <v>2030.9273000000001</v>
      </c>
    </row>
    <row r="391" spans="1:19" ht="45" customHeight="1" x14ac:dyDescent="0.25">
      <c r="A391" s="7451"/>
      <c r="B391" s="7451"/>
      <c r="C391" s="7451"/>
      <c r="D391" s="7451"/>
      <c r="E391" s="7451"/>
      <c r="F391" s="7451"/>
      <c r="G391" s="7451"/>
      <c r="H391" s="7451"/>
      <c r="I391" s="7451"/>
      <c r="J391" s="7451"/>
      <c r="K391" s="7451"/>
      <c r="L391" s="7451"/>
      <c r="M391" s="7451"/>
      <c r="N391" s="7451"/>
      <c r="O391" s="7451"/>
      <c r="P391" s="817" t="s">
        <v>50</v>
      </c>
      <c r="Q391" s="817" t="s">
        <v>51</v>
      </c>
      <c r="R391" s="824">
        <v>38.81</v>
      </c>
      <c r="S391" s="825">
        <f>ROUND(K388,2)*R391</f>
        <v>2030.9273000000001</v>
      </c>
    </row>
    <row r="392" spans="1:19" ht="45" customHeight="1" x14ac:dyDescent="0.25">
      <c r="A392" s="7451"/>
      <c r="B392" s="7451"/>
      <c r="C392" s="7451"/>
      <c r="D392" s="7451"/>
      <c r="E392" s="7451"/>
      <c r="F392" s="7451"/>
      <c r="G392" s="7451"/>
      <c r="H392" s="7451"/>
      <c r="I392" s="7451"/>
      <c r="J392" s="7451"/>
      <c r="K392" s="7451"/>
      <c r="L392" s="7451"/>
      <c r="M392" s="7451"/>
      <c r="N392" s="7451"/>
      <c r="O392" s="7451"/>
      <c r="P392" s="817" t="s">
        <v>52</v>
      </c>
      <c r="Q392" s="817" t="s">
        <v>53</v>
      </c>
      <c r="R392" s="826">
        <v>38.81</v>
      </c>
      <c r="S392" s="827">
        <f>ROUND(K388,2)*R392</f>
        <v>2030.9273000000001</v>
      </c>
    </row>
    <row r="393" spans="1:19" ht="45" customHeight="1" x14ac:dyDescent="0.25">
      <c r="A393" s="7451"/>
      <c r="B393" s="7451"/>
      <c r="C393" s="7451"/>
      <c r="D393" s="7451"/>
      <c r="E393" s="7451"/>
      <c r="F393" s="7451"/>
      <c r="G393" s="7451"/>
      <c r="H393" s="7451"/>
      <c r="I393" s="7451"/>
      <c r="J393" s="7451"/>
      <c r="K393" s="7451"/>
      <c r="L393" s="7451"/>
      <c r="M393" s="7451"/>
      <c r="N393" s="7451"/>
      <c r="O393" s="7451"/>
      <c r="P393" s="817" t="s">
        <v>54</v>
      </c>
      <c r="Q393" s="817" t="s">
        <v>55</v>
      </c>
      <c r="R393" s="828">
        <v>38.81</v>
      </c>
      <c r="S393" s="829">
        <f>ROUND(K388,2)*R393</f>
        <v>2030.9273000000001</v>
      </c>
    </row>
    <row r="394" spans="1:19" ht="45" customHeight="1" x14ac:dyDescent="0.25">
      <c r="A394" s="7451"/>
      <c r="B394" s="7451"/>
      <c r="C394" s="7451"/>
      <c r="D394" s="7451"/>
      <c r="E394" s="7451"/>
      <c r="F394" s="7451"/>
      <c r="G394" s="7451"/>
      <c r="H394" s="7451"/>
      <c r="I394" s="7451"/>
      <c r="J394" s="7451"/>
      <c r="K394" s="7451"/>
      <c r="L394" s="7451"/>
      <c r="M394" s="7451"/>
      <c r="N394" s="7451"/>
      <c r="O394" s="7451"/>
      <c r="P394" s="817" t="s">
        <v>56</v>
      </c>
      <c r="Q394" s="817" t="s">
        <v>57</v>
      </c>
      <c r="R394" s="830">
        <v>38.81</v>
      </c>
      <c r="S394" s="831">
        <f>ROUND(K388,2)*R394</f>
        <v>2030.9273000000001</v>
      </c>
    </row>
    <row r="395" spans="1:19" ht="45" customHeight="1" x14ac:dyDescent="0.25">
      <c r="A395" s="7451"/>
      <c r="B395" s="7451"/>
      <c r="C395" s="7451"/>
      <c r="D395" s="7451"/>
      <c r="E395" s="7451"/>
      <c r="F395" s="7451"/>
      <c r="G395" s="7451"/>
      <c r="H395" s="7451"/>
      <c r="I395" s="7451"/>
      <c r="J395" s="7451"/>
      <c r="K395" s="7451"/>
      <c r="L395" s="7451"/>
      <c r="M395" s="7451"/>
      <c r="N395" s="7451"/>
      <c r="O395" s="7451"/>
      <c r="P395" s="817" t="s">
        <v>58</v>
      </c>
      <c r="Q395" s="817" t="s">
        <v>59</v>
      </c>
      <c r="R395" s="832">
        <v>38.81</v>
      </c>
      <c r="S395" s="833">
        <f>ROUND(K388,2)*R395</f>
        <v>2030.9273000000001</v>
      </c>
    </row>
    <row r="396" spans="1:19" ht="45" customHeight="1" x14ac:dyDescent="0.25">
      <c r="A396" s="7451"/>
      <c r="B396" s="7451"/>
      <c r="C396" s="7451"/>
      <c r="D396" s="7451"/>
      <c r="E396" s="7451"/>
      <c r="F396" s="7451"/>
      <c r="G396" s="7451"/>
      <c r="H396" s="7451"/>
      <c r="I396" s="7451"/>
      <c r="J396" s="7451"/>
      <c r="K396" s="7451"/>
      <c r="L396" s="7451"/>
      <c r="M396" s="7451"/>
      <c r="N396" s="7451"/>
      <c r="O396" s="7451"/>
      <c r="P396" s="817" t="s">
        <v>60</v>
      </c>
      <c r="Q396" s="817" t="s">
        <v>61</v>
      </c>
      <c r="R396" s="834">
        <v>38.81</v>
      </c>
      <c r="S396" s="835">
        <f>ROUND(K388,2)*R396</f>
        <v>2030.9273000000001</v>
      </c>
    </row>
    <row r="397" spans="1:19" ht="45" customHeight="1" x14ac:dyDescent="0.25">
      <c r="A397" s="7451"/>
      <c r="B397" s="7451"/>
      <c r="C397" s="7451"/>
      <c r="D397" s="7451"/>
      <c r="E397" s="7451"/>
      <c r="F397" s="7451"/>
      <c r="G397" s="7451"/>
      <c r="H397" s="7451"/>
      <c r="I397" s="7451"/>
      <c r="J397" s="7451"/>
      <c r="K397" s="7451"/>
      <c r="L397" s="7451"/>
      <c r="M397" s="7451"/>
      <c r="N397" s="7451"/>
      <c r="O397" s="7451"/>
      <c r="P397" s="817" t="s">
        <v>62</v>
      </c>
      <c r="Q397" s="817" t="s">
        <v>63</v>
      </c>
      <c r="R397" s="836">
        <v>38.81</v>
      </c>
      <c r="S397" s="837">
        <f>ROUND(K388,2)*R397</f>
        <v>2030.9273000000001</v>
      </c>
    </row>
    <row r="398" spans="1:19" ht="45" customHeight="1" x14ac:dyDescent="0.25">
      <c r="A398" s="7451"/>
      <c r="B398" s="7451"/>
      <c r="C398" s="7451"/>
      <c r="D398" s="7451"/>
      <c r="E398" s="7451"/>
      <c r="F398" s="7451"/>
      <c r="G398" s="7451"/>
      <c r="H398" s="7451"/>
      <c r="I398" s="7451"/>
      <c r="J398" s="7451"/>
      <c r="K398" s="7451"/>
      <c r="L398" s="7451"/>
      <c r="M398" s="7451"/>
      <c r="N398" s="7451"/>
      <c r="O398" s="7451"/>
      <c r="P398" s="817" t="s">
        <v>64</v>
      </c>
      <c r="Q398" s="817" t="s">
        <v>65</v>
      </c>
      <c r="R398" s="838">
        <v>38.81</v>
      </c>
      <c r="S398" s="839">
        <f>ROUND(K388,2)*R398</f>
        <v>2030.9273000000001</v>
      </c>
    </row>
    <row r="399" spans="1:19" ht="45" customHeight="1" x14ac:dyDescent="0.25">
      <c r="A399" s="7451"/>
      <c r="B399" s="7451"/>
      <c r="C399" s="7451"/>
      <c r="D399" s="7451"/>
      <c r="E399" s="7451"/>
      <c r="F399" s="7451"/>
      <c r="G399" s="7451"/>
      <c r="H399" s="7451"/>
      <c r="I399" s="7451"/>
      <c r="J399" s="7451"/>
      <c r="K399" s="7451"/>
      <c r="L399" s="7451"/>
      <c r="M399" s="7451"/>
      <c r="N399" s="7451"/>
      <c r="O399" s="7451"/>
      <c r="P399" s="817" t="s">
        <v>66</v>
      </c>
      <c r="Q399" s="817" t="s">
        <v>67</v>
      </c>
      <c r="R399" s="840">
        <v>38.81</v>
      </c>
      <c r="S399" s="841">
        <f>ROUND(K388,2)*R399</f>
        <v>2030.9273000000001</v>
      </c>
    </row>
    <row r="400" spans="1:19" ht="45" customHeight="1" x14ac:dyDescent="0.25">
      <c r="A400" s="7451"/>
      <c r="B400" s="7451"/>
      <c r="C400" s="7451"/>
      <c r="D400" s="7451"/>
      <c r="E400" s="7451"/>
      <c r="F400" s="7451"/>
      <c r="G400" s="7451"/>
      <c r="H400" s="7451"/>
      <c r="I400" s="7451"/>
      <c r="J400" s="7451"/>
      <c r="K400" s="7451"/>
      <c r="L400" s="7451"/>
      <c r="M400" s="7451"/>
      <c r="N400" s="7451"/>
      <c r="O400" s="7451"/>
      <c r="P400" s="817" t="s">
        <v>68</v>
      </c>
      <c r="Q400" s="817" t="s">
        <v>69</v>
      </c>
      <c r="R400" s="842">
        <v>38.81</v>
      </c>
      <c r="S400" s="843">
        <f>ROUND(K388,2)*R400</f>
        <v>2030.9273000000001</v>
      </c>
    </row>
    <row r="401" spans="1:19" ht="45" customHeight="1" x14ac:dyDescent="0.25">
      <c r="A401" s="7451"/>
      <c r="B401" s="7451"/>
      <c r="C401" s="7451"/>
      <c r="D401" s="7451"/>
      <c r="E401" s="7451"/>
      <c r="F401" s="7451"/>
      <c r="G401" s="7451"/>
      <c r="H401" s="7451"/>
      <c r="I401" s="7451"/>
      <c r="J401" s="7451"/>
      <c r="K401" s="7451"/>
      <c r="L401" s="7451"/>
      <c r="M401" s="7451"/>
      <c r="N401" s="7451"/>
      <c r="O401" s="7451"/>
      <c r="P401" s="817" t="s">
        <v>70</v>
      </c>
      <c r="Q401" s="817" t="s">
        <v>71</v>
      </c>
      <c r="R401" s="844">
        <v>38.81</v>
      </c>
      <c r="S401" s="845">
        <f>ROUND(K388,2)*R401</f>
        <v>2030.9273000000001</v>
      </c>
    </row>
    <row r="402" spans="1:19" ht="45" customHeight="1" x14ac:dyDescent="0.25">
      <c r="A402" s="7451"/>
      <c r="B402" s="7451"/>
      <c r="C402" s="7451"/>
      <c r="D402" s="7451"/>
      <c r="E402" s="7451"/>
      <c r="F402" s="7451"/>
      <c r="G402" s="7451"/>
      <c r="H402" s="7451"/>
      <c r="I402" s="7451"/>
      <c r="J402" s="7451"/>
      <c r="K402" s="7451"/>
      <c r="L402" s="7451"/>
      <c r="M402" s="7451"/>
      <c r="N402" s="7451"/>
      <c r="O402" s="7451"/>
      <c r="P402" s="817" t="s">
        <v>72</v>
      </c>
      <c r="Q402" s="817" t="s">
        <v>73</v>
      </c>
      <c r="R402" s="846">
        <v>38.81</v>
      </c>
      <c r="S402" s="847">
        <f>ROUND(K388,2)*R402</f>
        <v>2030.9273000000001</v>
      </c>
    </row>
    <row r="403" spans="1:19" ht="45" customHeight="1" x14ac:dyDescent="0.25">
      <c r="A403" s="7451"/>
      <c r="B403" s="7451"/>
      <c r="C403" s="7451"/>
      <c r="D403" s="7451"/>
      <c r="E403" s="7451"/>
      <c r="F403" s="7451"/>
      <c r="G403" s="7451"/>
      <c r="H403" s="7451"/>
      <c r="I403" s="7451"/>
      <c r="J403" s="7451"/>
      <c r="K403" s="7451"/>
      <c r="L403" s="7451"/>
      <c r="M403" s="7451"/>
      <c r="N403" s="7451"/>
      <c r="O403" s="7451"/>
      <c r="P403" s="817" t="s">
        <v>74</v>
      </c>
      <c r="Q403" s="817" t="s">
        <v>75</v>
      </c>
      <c r="R403" s="848">
        <v>38.81</v>
      </c>
      <c r="S403" s="849">
        <f>ROUND(K388,2)*R403</f>
        <v>2030.9273000000001</v>
      </c>
    </row>
    <row r="404" spans="1:19" ht="45" customHeight="1" x14ac:dyDescent="0.25">
      <c r="A404" s="7451"/>
      <c r="B404" s="7451"/>
      <c r="C404" s="7451"/>
      <c r="D404" s="7451"/>
      <c r="E404" s="7451"/>
      <c r="F404" s="7451"/>
      <c r="G404" s="7451"/>
      <c r="H404" s="7451"/>
      <c r="I404" s="7451"/>
      <c r="J404" s="7451"/>
      <c r="K404" s="7451"/>
      <c r="L404" s="7451"/>
      <c r="M404" s="7451"/>
      <c r="N404" s="7451"/>
      <c r="O404" s="7451"/>
      <c r="P404" s="817" t="s">
        <v>76</v>
      </c>
      <c r="Q404" s="817" t="s">
        <v>77</v>
      </c>
      <c r="R404" s="850">
        <v>38.81</v>
      </c>
      <c r="S404" s="851">
        <f>ROUND(K388,2)*R404</f>
        <v>2030.9273000000001</v>
      </c>
    </row>
    <row r="405" spans="1:19" ht="45" customHeight="1" x14ac:dyDescent="0.25">
      <c r="A405" s="7451"/>
      <c r="B405" s="7451"/>
      <c r="C405" s="7451"/>
      <c r="D405" s="7451"/>
      <c r="E405" s="7451"/>
      <c r="F405" s="7451"/>
      <c r="G405" s="7451"/>
      <c r="H405" s="7451"/>
      <c r="I405" s="7451"/>
      <c r="J405" s="7451"/>
      <c r="K405" s="7451"/>
      <c r="L405" s="7451"/>
      <c r="M405" s="7451"/>
      <c r="N405" s="7451"/>
      <c r="O405" s="7451"/>
      <c r="P405" s="817" t="s">
        <v>78</v>
      </c>
      <c r="Q405" s="817" t="s">
        <v>79</v>
      </c>
      <c r="R405" s="852">
        <v>38.81</v>
      </c>
      <c r="S405" s="853">
        <f>ROUND(K388,2)*R405</f>
        <v>2030.9273000000001</v>
      </c>
    </row>
    <row r="406" spans="1:19" ht="45" customHeight="1" x14ac:dyDescent="0.25">
      <c r="A406" s="7451"/>
      <c r="B406" s="7451"/>
      <c r="C406" s="7451"/>
      <c r="D406" s="7451"/>
      <c r="E406" s="7451"/>
      <c r="F406" s="7451"/>
      <c r="G406" s="7451"/>
      <c r="H406" s="7451"/>
      <c r="I406" s="7451"/>
      <c r="J406" s="7451"/>
      <c r="K406" s="7451"/>
      <c r="L406" s="7451"/>
      <c r="M406" s="7451"/>
      <c r="N406" s="7451"/>
      <c r="O406" s="7451"/>
      <c r="P406" s="817" t="s">
        <v>80</v>
      </c>
      <c r="Q406" s="817" t="s">
        <v>81</v>
      </c>
      <c r="R406" s="854">
        <v>38.81</v>
      </c>
      <c r="S406" s="855">
        <f>ROUND(K388,2)*R406</f>
        <v>2030.9273000000001</v>
      </c>
    </row>
    <row r="407" spans="1:19" ht="45" customHeight="1" x14ac:dyDescent="0.25">
      <c r="A407" s="7451"/>
      <c r="B407" s="7451"/>
      <c r="C407" s="7451"/>
      <c r="D407" s="7451"/>
      <c r="E407" s="7451"/>
      <c r="F407" s="7451"/>
      <c r="G407" s="7451"/>
      <c r="H407" s="7451"/>
      <c r="I407" s="7451"/>
      <c r="J407" s="7451"/>
      <c r="K407" s="7451"/>
      <c r="L407" s="7451"/>
      <c r="M407" s="7451"/>
      <c r="N407" s="7451"/>
      <c r="O407" s="7451"/>
      <c r="P407" s="817" t="s">
        <v>82</v>
      </c>
      <c r="Q407" s="817" t="s">
        <v>83</v>
      </c>
      <c r="R407" s="856">
        <v>38.81</v>
      </c>
      <c r="S407" s="857">
        <f>ROUND(K388,2)*R407</f>
        <v>2030.9273000000001</v>
      </c>
    </row>
    <row r="408" spans="1:19" ht="45" customHeight="1" x14ac:dyDescent="0.25">
      <c r="A408" s="7451"/>
      <c r="B408" s="7451"/>
      <c r="C408" s="7451"/>
      <c r="D408" s="7451"/>
      <c r="E408" s="7451"/>
      <c r="F408" s="7451"/>
      <c r="G408" s="7451"/>
      <c r="H408" s="7451"/>
      <c r="I408" s="7451"/>
      <c r="J408" s="7451"/>
      <c r="K408" s="7451"/>
      <c r="L408" s="7451"/>
      <c r="M408" s="7451"/>
      <c r="N408" s="7451"/>
      <c r="O408" s="7451"/>
      <c r="P408" s="817" t="s">
        <v>84</v>
      </c>
      <c r="Q408" s="817" t="s">
        <v>85</v>
      </c>
      <c r="R408" s="858">
        <v>38.81</v>
      </c>
      <c r="S408" s="859">
        <f>ROUND(K388,2)*R408</f>
        <v>2030.9273000000001</v>
      </c>
    </row>
    <row r="409" spans="1:19" ht="45" customHeight="1" x14ac:dyDescent="0.25">
      <c r="A409" s="7451"/>
      <c r="B409" s="7451"/>
      <c r="C409" s="7451"/>
      <c r="D409" s="7451"/>
      <c r="E409" s="7451"/>
      <c r="F409" s="7451"/>
      <c r="G409" s="7451"/>
      <c r="H409" s="7451"/>
      <c r="I409" s="7451"/>
      <c r="J409" s="7451"/>
      <c r="K409" s="7451"/>
      <c r="L409" s="7451"/>
      <c r="M409" s="7451"/>
      <c r="N409" s="7451"/>
      <c r="O409" s="7451"/>
      <c r="P409" s="817" t="s">
        <v>86</v>
      </c>
      <c r="Q409" s="817" t="s">
        <v>87</v>
      </c>
      <c r="R409" s="860">
        <v>38.81</v>
      </c>
      <c r="S409" s="861">
        <f>ROUND(K388,2)*R409</f>
        <v>2030.9273000000001</v>
      </c>
    </row>
    <row r="410" spans="1:19" ht="45" customHeight="1" x14ac:dyDescent="0.25">
      <c r="A410" s="7451"/>
      <c r="B410" s="7451"/>
      <c r="C410" s="7451"/>
      <c r="D410" s="7451"/>
      <c r="E410" s="7451"/>
      <c r="F410" s="7451"/>
      <c r="G410" s="7451"/>
      <c r="H410" s="7451"/>
      <c r="I410" s="7451"/>
      <c r="J410" s="7451"/>
      <c r="K410" s="7451"/>
      <c r="L410" s="7451"/>
      <c r="M410" s="7451"/>
      <c r="N410" s="7451"/>
      <c r="O410" s="7451"/>
      <c r="P410" s="817" t="s">
        <v>88</v>
      </c>
      <c r="Q410" s="817" t="s">
        <v>89</v>
      </c>
      <c r="R410" s="862">
        <v>38.81</v>
      </c>
      <c r="S410" s="863">
        <f>ROUND(K388,2)*R410</f>
        <v>2030.9273000000001</v>
      </c>
    </row>
    <row r="411" spans="1:19" ht="45" customHeight="1" x14ac:dyDescent="0.25">
      <c r="A411" s="7451"/>
      <c r="B411" s="7451"/>
      <c r="C411" s="7451"/>
      <c r="D411" s="7451"/>
      <c r="E411" s="7451"/>
      <c r="F411" s="7451"/>
      <c r="G411" s="7451"/>
      <c r="H411" s="7451"/>
      <c r="I411" s="7451"/>
      <c r="J411" s="7451"/>
      <c r="K411" s="7451"/>
      <c r="L411" s="7451"/>
      <c r="M411" s="7451"/>
      <c r="N411" s="7451"/>
      <c r="O411" s="7451"/>
      <c r="P411" s="817" t="s">
        <v>90</v>
      </c>
      <c r="Q411" s="817" t="s">
        <v>91</v>
      </c>
      <c r="R411" s="864">
        <v>38.81</v>
      </c>
      <c r="S411" s="865">
        <f>ROUND(K388,2)*R411</f>
        <v>2030.9273000000001</v>
      </c>
    </row>
    <row r="412" spans="1:19" ht="45" customHeight="1" x14ac:dyDescent="0.25">
      <c r="A412" s="7451"/>
      <c r="B412" s="7451"/>
      <c r="C412" s="7451"/>
      <c r="D412" s="7451"/>
      <c r="E412" s="7451"/>
      <c r="F412" s="7451"/>
      <c r="G412" s="7451"/>
      <c r="H412" s="7451"/>
      <c r="I412" s="7451"/>
      <c r="J412" s="7451"/>
      <c r="K412" s="7451"/>
      <c r="L412" s="7451"/>
      <c r="M412" s="7451"/>
      <c r="N412" s="7451"/>
      <c r="O412" s="7451"/>
      <c r="P412" s="817" t="s">
        <v>92</v>
      </c>
      <c r="Q412" s="817" t="s">
        <v>93</v>
      </c>
      <c r="R412" s="866">
        <v>38.81</v>
      </c>
      <c r="S412" s="867">
        <f>ROUND(K388,2)*R412</f>
        <v>2030.9273000000001</v>
      </c>
    </row>
    <row r="413" spans="1:19" ht="45" customHeight="1" x14ac:dyDescent="0.25">
      <c r="A413" s="868" t="s">
        <v>19</v>
      </c>
      <c r="B413" s="868" t="s">
        <v>58</v>
      </c>
      <c r="C413" s="868" t="s">
        <v>21</v>
      </c>
      <c r="D413" s="868" t="s">
        <v>21</v>
      </c>
      <c r="E413" s="868" t="s">
        <v>146</v>
      </c>
      <c r="F413" s="868" t="s">
        <v>21</v>
      </c>
      <c r="G413" s="868" t="s">
        <v>21</v>
      </c>
      <c r="H413" s="868" t="s">
        <v>21</v>
      </c>
      <c r="I413" s="868" t="s">
        <v>21</v>
      </c>
      <c r="J413" s="868" t="s">
        <v>21</v>
      </c>
      <c r="K413" s="868" t="s">
        <v>21</v>
      </c>
      <c r="L413" s="869">
        <f>ROUND(L414,2)+ROUND(L439,2)+ROUND(L464,2)+ROUND(L489,2)+ROUND(L514,2)+ROUND(L539,2)+ROUND(L564,2)</f>
        <v>331527</v>
      </c>
      <c r="M413" s="868" t="s">
        <v>21</v>
      </c>
      <c r="N413" s="868" t="s">
        <v>21</v>
      </c>
      <c r="O413" s="868" t="s">
        <v>21</v>
      </c>
      <c r="P413" s="868" t="s">
        <v>21</v>
      </c>
      <c r="Q413" s="868" t="s">
        <v>21</v>
      </c>
      <c r="R413" s="868" t="s">
        <v>21</v>
      </c>
      <c r="S413" s="868" t="s">
        <v>21</v>
      </c>
    </row>
    <row r="414" spans="1:19" ht="45" customHeight="1" x14ac:dyDescent="0.25">
      <c r="A414" s="8333" t="s">
        <v>23</v>
      </c>
      <c r="B414" s="8333" t="s">
        <v>147</v>
      </c>
      <c r="C414" s="8333" t="s">
        <v>25</v>
      </c>
      <c r="D414" s="8333" t="s">
        <v>148</v>
      </c>
      <c r="E414" s="8333" t="s">
        <v>149</v>
      </c>
      <c r="F414" s="8334">
        <f>R414+R415+R416+R417+R418+R419+R420+R421+R422+R423+R424+R425+R426+R427+R428+R429+R430+R431+R432+R433+R434+R435+R436+R437+R438</f>
        <v>1810.0000000000007</v>
      </c>
      <c r="G414" s="8333" t="s">
        <v>127</v>
      </c>
      <c r="H414" s="8335">
        <v>21.6</v>
      </c>
      <c r="I414" s="8336">
        <v>21.6</v>
      </c>
      <c r="J414" s="8337">
        <v>0.21579999999999999</v>
      </c>
      <c r="K414" s="8338">
        <f>ROUND(I414,2)+(ROUND(I414,2)*J414)</f>
        <v>26.261280000000003</v>
      </c>
      <c r="L414" s="8339">
        <f>ROUND(S414,2)+ROUND(S415,2)+ROUND(S416,2)+ROUND(S417,2)+ROUND(S418,2)+ROUND(S419,2)+ROUND(S420,2)+ROUND(S421,2)+ROUND(S422,2)+ROUND(S423,2)+ROUND(S424,2)+ROUND(S425,2)+ROUND(S426,2)+ROUND(S427,2)+ROUND(S428,2)+ROUND(S429,2)+ROUND(S430,2)+ROUND(S431,2)+ROUND(S432,2)+ROUND(S433,2)+ROUND(S434,2)+ROUND(S435,2)+ROUND(S436,2)+ROUND(S437,2)+ROUND(S438,2)</f>
        <v>47530.500000000015</v>
      </c>
      <c r="M414" s="8333"/>
      <c r="N414" s="8333" t="s">
        <v>58</v>
      </c>
      <c r="O414" s="8333" t="s">
        <v>146</v>
      </c>
      <c r="P414" s="870" t="s">
        <v>20</v>
      </c>
      <c r="Q414" s="870" t="s">
        <v>29</v>
      </c>
      <c r="R414" s="871">
        <v>72.400000000000006</v>
      </c>
      <c r="S414" s="872">
        <f>ROUND(K414,2)*R414</f>
        <v>1901.2240000000002</v>
      </c>
    </row>
    <row r="415" spans="1:19" ht="45" customHeight="1" x14ac:dyDescent="0.25">
      <c r="A415" s="7451"/>
      <c r="B415" s="7451"/>
      <c r="C415" s="7451"/>
      <c r="D415" s="7451"/>
      <c r="E415" s="7451"/>
      <c r="F415" s="7451"/>
      <c r="G415" s="7451"/>
      <c r="H415" s="7451"/>
      <c r="I415" s="7451"/>
      <c r="J415" s="7451"/>
      <c r="K415" s="7451"/>
      <c r="L415" s="7451"/>
      <c r="M415" s="7451"/>
      <c r="N415" s="7451"/>
      <c r="O415" s="7451"/>
      <c r="P415" s="870" t="s">
        <v>30</v>
      </c>
      <c r="Q415" s="870" t="s">
        <v>48</v>
      </c>
      <c r="R415" s="873">
        <v>72.400000000000006</v>
      </c>
      <c r="S415" s="874">
        <f>ROUND(K414,2)*R415</f>
        <v>1901.2240000000002</v>
      </c>
    </row>
    <row r="416" spans="1:19" ht="45" customHeight="1" x14ac:dyDescent="0.25">
      <c r="A416" s="7451"/>
      <c r="B416" s="7451"/>
      <c r="C416" s="7451"/>
      <c r="D416" s="7451"/>
      <c r="E416" s="7451"/>
      <c r="F416" s="7451"/>
      <c r="G416" s="7451"/>
      <c r="H416" s="7451"/>
      <c r="I416" s="7451"/>
      <c r="J416" s="7451"/>
      <c r="K416" s="7451"/>
      <c r="L416" s="7451"/>
      <c r="M416" s="7451"/>
      <c r="N416" s="7451"/>
      <c r="O416" s="7451"/>
      <c r="P416" s="870" t="s">
        <v>43</v>
      </c>
      <c r="Q416" s="870" t="s">
        <v>49</v>
      </c>
      <c r="R416" s="875">
        <v>72.400000000000006</v>
      </c>
      <c r="S416" s="876">
        <f>ROUND(K414,2)*R416</f>
        <v>1901.2240000000002</v>
      </c>
    </row>
    <row r="417" spans="1:19" ht="45" customHeight="1" x14ac:dyDescent="0.25">
      <c r="A417" s="7451"/>
      <c r="B417" s="7451"/>
      <c r="C417" s="7451"/>
      <c r="D417" s="7451"/>
      <c r="E417" s="7451"/>
      <c r="F417" s="7451"/>
      <c r="G417" s="7451"/>
      <c r="H417" s="7451"/>
      <c r="I417" s="7451"/>
      <c r="J417" s="7451"/>
      <c r="K417" s="7451"/>
      <c r="L417" s="7451"/>
      <c r="M417" s="7451"/>
      <c r="N417" s="7451"/>
      <c r="O417" s="7451"/>
      <c r="P417" s="870" t="s">
        <v>50</v>
      </c>
      <c r="Q417" s="870" t="s">
        <v>51</v>
      </c>
      <c r="R417" s="877">
        <v>72.400000000000006</v>
      </c>
      <c r="S417" s="878">
        <f>ROUND(K414,2)*R417</f>
        <v>1901.2240000000002</v>
      </c>
    </row>
    <row r="418" spans="1:19" ht="45" customHeight="1" x14ac:dyDescent="0.25">
      <c r="A418" s="7451"/>
      <c r="B418" s="7451"/>
      <c r="C418" s="7451"/>
      <c r="D418" s="7451"/>
      <c r="E418" s="7451"/>
      <c r="F418" s="7451"/>
      <c r="G418" s="7451"/>
      <c r="H418" s="7451"/>
      <c r="I418" s="7451"/>
      <c r="J418" s="7451"/>
      <c r="K418" s="7451"/>
      <c r="L418" s="7451"/>
      <c r="M418" s="7451"/>
      <c r="N418" s="7451"/>
      <c r="O418" s="7451"/>
      <c r="P418" s="870" t="s">
        <v>52</v>
      </c>
      <c r="Q418" s="870" t="s">
        <v>53</v>
      </c>
      <c r="R418" s="879">
        <v>72.400000000000006</v>
      </c>
      <c r="S418" s="880">
        <f>ROUND(K414,2)*R418</f>
        <v>1901.2240000000002</v>
      </c>
    </row>
    <row r="419" spans="1:19" ht="45" customHeight="1" x14ac:dyDescent="0.25">
      <c r="A419" s="7451"/>
      <c r="B419" s="7451"/>
      <c r="C419" s="7451"/>
      <c r="D419" s="7451"/>
      <c r="E419" s="7451"/>
      <c r="F419" s="7451"/>
      <c r="G419" s="7451"/>
      <c r="H419" s="7451"/>
      <c r="I419" s="7451"/>
      <c r="J419" s="7451"/>
      <c r="K419" s="7451"/>
      <c r="L419" s="7451"/>
      <c r="M419" s="7451"/>
      <c r="N419" s="7451"/>
      <c r="O419" s="7451"/>
      <c r="P419" s="870" t="s">
        <v>54</v>
      </c>
      <c r="Q419" s="870" t="s">
        <v>55</v>
      </c>
      <c r="R419" s="881">
        <v>72.400000000000006</v>
      </c>
      <c r="S419" s="882">
        <f>ROUND(K414,2)*R419</f>
        <v>1901.2240000000002</v>
      </c>
    </row>
    <row r="420" spans="1:19" ht="45" customHeight="1" x14ac:dyDescent="0.25">
      <c r="A420" s="7451"/>
      <c r="B420" s="7451"/>
      <c r="C420" s="7451"/>
      <c r="D420" s="7451"/>
      <c r="E420" s="7451"/>
      <c r="F420" s="7451"/>
      <c r="G420" s="7451"/>
      <c r="H420" s="7451"/>
      <c r="I420" s="7451"/>
      <c r="J420" s="7451"/>
      <c r="K420" s="7451"/>
      <c r="L420" s="7451"/>
      <c r="M420" s="7451"/>
      <c r="N420" s="7451"/>
      <c r="O420" s="7451"/>
      <c r="P420" s="870" t="s">
        <v>56</v>
      </c>
      <c r="Q420" s="870" t="s">
        <v>57</v>
      </c>
      <c r="R420" s="883">
        <v>72.400000000000006</v>
      </c>
      <c r="S420" s="884">
        <f>ROUND(K414,2)*R420</f>
        <v>1901.2240000000002</v>
      </c>
    </row>
    <row r="421" spans="1:19" ht="45" customHeight="1" x14ac:dyDescent="0.25">
      <c r="A421" s="7451"/>
      <c r="B421" s="7451"/>
      <c r="C421" s="7451"/>
      <c r="D421" s="7451"/>
      <c r="E421" s="7451"/>
      <c r="F421" s="7451"/>
      <c r="G421" s="7451"/>
      <c r="H421" s="7451"/>
      <c r="I421" s="7451"/>
      <c r="J421" s="7451"/>
      <c r="K421" s="7451"/>
      <c r="L421" s="7451"/>
      <c r="M421" s="7451"/>
      <c r="N421" s="7451"/>
      <c r="O421" s="7451"/>
      <c r="P421" s="870" t="s">
        <v>58</v>
      </c>
      <c r="Q421" s="870" t="s">
        <v>59</v>
      </c>
      <c r="R421" s="885">
        <v>72.400000000000006</v>
      </c>
      <c r="S421" s="886">
        <f>ROUND(K414,2)*R421</f>
        <v>1901.2240000000002</v>
      </c>
    </row>
    <row r="422" spans="1:19" ht="45" customHeight="1" x14ac:dyDescent="0.25">
      <c r="A422" s="7451"/>
      <c r="B422" s="7451"/>
      <c r="C422" s="7451"/>
      <c r="D422" s="7451"/>
      <c r="E422" s="7451"/>
      <c r="F422" s="7451"/>
      <c r="G422" s="7451"/>
      <c r="H422" s="7451"/>
      <c r="I422" s="7451"/>
      <c r="J422" s="7451"/>
      <c r="K422" s="7451"/>
      <c r="L422" s="7451"/>
      <c r="M422" s="7451"/>
      <c r="N422" s="7451"/>
      <c r="O422" s="7451"/>
      <c r="P422" s="870" t="s">
        <v>60</v>
      </c>
      <c r="Q422" s="870" t="s">
        <v>61</v>
      </c>
      <c r="R422" s="887">
        <v>72.400000000000006</v>
      </c>
      <c r="S422" s="888">
        <f>ROUND(K414,2)*R422</f>
        <v>1901.2240000000002</v>
      </c>
    </row>
    <row r="423" spans="1:19" ht="45" customHeight="1" x14ac:dyDescent="0.25">
      <c r="A423" s="7451"/>
      <c r="B423" s="7451"/>
      <c r="C423" s="7451"/>
      <c r="D423" s="7451"/>
      <c r="E423" s="7451"/>
      <c r="F423" s="7451"/>
      <c r="G423" s="7451"/>
      <c r="H423" s="7451"/>
      <c r="I423" s="7451"/>
      <c r="J423" s="7451"/>
      <c r="K423" s="7451"/>
      <c r="L423" s="7451"/>
      <c r="M423" s="7451"/>
      <c r="N423" s="7451"/>
      <c r="O423" s="7451"/>
      <c r="P423" s="870" t="s">
        <v>62</v>
      </c>
      <c r="Q423" s="870" t="s">
        <v>63</v>
      </c>
      <c r="R423" s="889">
        <v>72.400000000000006</v>
      </c>
      <c r="S423" s="890">
        <f>ROUND(K414,2)*R423</f>
        <v>1901.2240000000002</v>
      </c>
    </row>
    <row r="424" spans="1:19" ht="45" customHeight="1" x14ac:dyDescent="0.25">
      <c r="A424" s="7451"/>
      <c r="B424" s="7451"/>
      <c r="C424" s="7451"/>
      <c r="D424" s="7451"/>
      <c r="E424" s="7451"/>
      <c r="F424" s="7451"/>
      <c r="G424" s="7451"/>
      <c r="H424" s="7451"/>
      <c r="I424" s="7451"/>
      <c r="J424" s="7451"/>
      <c r="K424" s="7451"/>
      <c r="L424" s="7451"/>
      <c r="M424" s="7451"/>
      <c r="N424" s="7451"/>
      <c r="O424" s="7451"/>
      <c r="P424" s="870" t="s">
        <v>64</v>
      </c>
      <c r="Q424" s="870" t="s">
        <v>65</v>
      </c>
      <c r="R424" s="891">
        <v>72.400000000000006</v>
      </c>
      <c r="S424" s="892">
        <f>ROUND(K414,2)*R424</f>
        <v>1901.2240000000002</v>
      </c>
    </row>
    <row r="425" spans="1:19" ht="45" customHeight="1" x14ac:dyDescent="0.25">
      <c r="A425" s="7451"/>
      <c r="B425" s="7451"/>
      <c r="C425" s="7451"/>
      <c r="D425" s="7451"/>
      <c r="E425" s="7451"/>
      <c r="F425" s="7451"/>
      <c r="G425" s="7451"/>
      <c r="H425" s="7451"/>
      <c r="I425" s="7451"/>
      <c r="J425" s="7451"/>
      <c r="K425" s="7451"/>
      <c r="L425" s="7451"/>
      <c r="M425" s="7451"/>
      <c r="N425" s="7451"/>
      <c r="O425" s="7451"/>
      <c r="P425" s="870" t="s">
        <v>66</v>
      </c>
      <c r="Q425" s="870" t="s">
        <v>67</v>
      </c>
      <c r="R425" s="893">
        <v>72.400000000000006</v>
      </c>
      <c r="S425" s="894">
        <f>ROUND(K414,2)*R425</f>
        <v>1901.2240000000002</v>
      </c>
    </row>
    <row r="426" spans="1:19" ht="45" customHeight="1" x14ac:dyDescent="0.25">
      <c r="A426" s="7451"/>
      <c r="B426" s="7451"/>
      <c r="C426" s="7451"/>
      <c r="D426" s="7451"/>
      <c r="E426" s="7451"/>
      <c r="F426" s="7451"/>
      <c r="G426" s="7451"/>
      <c r="H426" s="7451"/>
      <c r="I426" s="7451"/>
      <c r="J426" s="7451"/>
      <c r="K426" s="7451"/>
      <c r="L426" s="7451"/>
      <c r="M426" s="7451"/>
      <c r="N426" s="7451"/>
      <c r="O426" s="7451"/>
      <c r="P426" s="870" t="s">
        <v>68</v>
      </c>
      <c r="Q426" s="870" t="s">
        <v>69</v>
      </c>
      <c r="R426" s="895">
        <v>72.400000000000006</v>
      </c>
      <c r="S426" s="896">
        <f>ROUND(K414,2)*R426</f>
        <v>1901.2240000000002</v>
      </c>
    </row>
    <row r="427" spans="1:19" ht="45" customHeight="1" x14ac:dyDescent="0.25">
      <c r="A427" s="7451"/>
      <c r="B427" s="7451"/>
      <c r="C427" s="7451"/>
      <c r="D427" s="7451"/>
      <c r="E427" s="7451"/>
      <c r="F427" s="7451"/>
      <c r="G427" s="7451"/>
      <c r="H427" s="7451"/>
      <c r="I427" s="7451"/>
      <c r="J427" s="7451"/>
      <c r="K427" s="7451"/>
      <c r="L427" s="7451"/>
      <c r="M427" s="7451"/>
      <c r="N427" s="7451"/>
      <c r="O427" s="7451"/>
      <c r="P427" s="870" t="s">
        <v>70</v>
      </c>
      <c r="Q427" s="870" t="s">
        <v>71</v>
      </c>
      <c r="R427" s="897">
        <v>72.400000000000006</v>
      </c>
      <c r="S427" s="898">
        <f>ROUND(K414,2)*R427</f>
        <v>1901.2240000000002</v>
      </c>
    </row>
    <row r="428" spans="1:19" ht="45" customHeight="1" x14ac:dyDescent="0.25">
      <c r="A428" s="7451"/>
      <c r="B428" s="7451"/>
      <c r="C428" s="7451"/>
      <c r="D428" s="7451"/>
      <c r="E428" s="7451"/>
      <c r="F428" s="7451"/>
      <c r="G428" s="7451"/>
      <c r="H428" s="7451"/>
      <c r="I428" s="7451"/>
      <c r="J428" s="7451"/>
      <c r="K428" s="7451"/>
      <c r="L428" s="7451"/>
      <c r="M428" s="7451"/>
      <c r="N428" s="7451"/>
      <c r="O428" s="7451"/>
      <c r="P428" s="870" t="s">
        <v>72</v>
      </c>
      <c r="Q428" s="870" t="s">
        <v>73</v>
      </c>
      <c r="R428" s="899">
        <v>72.400000000000006</v>
      </c>
      <c r="S428" s="900">
        <f>ROUND(K414,2)*R428</f>
        <v>1901.2240000000002</v>
      </c>
    </row>
    <row r="429" spans="1:19" ht="45" customHeight="1" x14ac:dyDescent="0.25">
      <c r="A429" s="7451"/>
      <c r="B429" s="7451"/>
      <c r="C429" s="7451"/>
      <c r="D429" s="7451"/>
      <c r="E429" s="7451"/>
      <c r="F429" s="7451"/>
      <c r="G429" s="7451"/>
      <c r="H429" s="7451"/>
      <c r="I429" s="7451"/>
      <c r="J429" s="7451"/>
      <c r="K429" s="7451"/>
      <c r="L429" s="7451"/>
      <c r="M429" s="7451"/>
      <c r="N429" s="7451"/>
      <c r="O429" s="7451"/>
      <c r="P429" s="870" t="s">
        <v>74</v>
      </c>
      <c r="Q429" s="870" t="s">
        <v>75</v>
      </c>
      <c r="R429" s="901">
        <v>72.400000000000006</v>
      </c>
      <c r="S429" s="902">
        <f>ROUND(K414,2)*R429</f>
        <v>1901.2240000000002</v>
      </c>
    </row>
    <row r="430" spans="1:19" ht="45" customHeight="1" x14ac:dyDescent="0.25">
      <c r="A430" s="7451"/>
      <c r="B430" s="7451"/>
      <c r="C430" s="7451"/>
      <c r="D430" s="7451"/>
      <c r="E430" s="7451"/>
      <c r="F430" s="7451"/>
      <c r="G430" s="7451"/>
      <c r="H430" s="7451"/>
      <c r="I430" s="7451"/>
      <c r="J430" s="7451"/>
      <c r="K430" s="7451"/>
      <c r="L430" s="7451"/>
      <c r="M430" s="7451"/>
      <c r="N430" s="7451"/>
      <c r="O430" s="7451"/>
      <c r="P430" s="870" t="s">
        <v>76</v>
      </c>
      <c r="Q430" s="870" t="s">
        <v>77</v>
      </c>
      <c r="R430" s="903">
        <v>72.400000000000006</v>
      </c>
      <c r="S430" s="904">
        <f>ROUND(K414,2)*R430</f>
        <v>1901.2240000000002</v>
      </c>
    </row>
    <row r="431" spans="1:19" ht="45" customHeight="1" x14ac:dyDescent="0.25">
      <c r="A431" s="7451"/>
      <c r="B431" s="7451"/>
      <c r="C431" s="7451"/>
      <c r="D431" s="7451"/>
      <c r="E431" s="7451"/>
      <c r="F431" s="7451"/>
      <c r="G431" s="7451"/>
      <c r="H431" s="7451"/>
      <c r="I431" s="7451"/>
      <c r="J431" s="7451"/>
      <c r="K431" s="7451"/>
      <c r="L431" s="7451"/>
      <c r="M431" s="7451"/>
      <c r="N431" s="7451"/>
      <c r="O431" s="7451"/>
      <c r="P431" s="870" t="s">
        <v>78</v>
      </c>
      <c r="Q431" s="870" t="s">
        <v>79</v>
      </c>
      <c r="R431" s="905">
        <v>72.400000000000006</v>
      </c>
      <c r="S431" s="906">
        <f>ROUND(K414,2)*R431</f>
        <v>1901.2240000000002</v>
      </c>
    </row>
    <row r="432" spans="1:19" ht="45" customHeight="1" x14ac:dyDescent="0.25">
      <c r="A432" s="7451"/>
      <c r="B432" s="7451"/>
      <c r="C432" s="7451"/>
      <c r="D432" s="7451"/>
      <c r="E432" s="7451"/>
      <c r="F432" s="7451"/>
      <c r="G432" s="7451"/>
      <c r="H432" s="7451"/>
      <c r="I432" s="7451"/>
      <c r="J432" s="7451"/>
      <c r="K432" s="7451"/>
      <c r="L432" s="7451"/>
      <c r="M432" s="7451"/>
      <c r="N432" s="7451"/>
      <c r="O432" s="7451"/>
      <c r="P432" s="870" t="s">
        <v>80</v>
      </c>
      <c r="Q432" s="870" t="s">
        <v>81</v>
      </c>
      <c r="R432" s="907">
        <v>72.400000000000006</v>
      </c>
      <c r="S432" s="908">
        <f>ROUND(K414,2)*R432</f>
        <v>1901.2240000000002</v>
      </c>
    </row>
    <row r="433" spans="1:19" ht="45" customHeight="1" x14ac:dyDescent="0.25">
      <c r="A433" s="7451"/>
      <c r="B433" s="7451"/>
      <c r="C433" s="7451"/>
      <c r="D433" s="7451"/>
      <c r="E433" s="7451"/>
      <c r="F433" s="7451"/>
      <c r="G433" s="7451"/>
      <c r="H433" s="7451"/>
      <c r="I433" s="7451"/>
      <c r="J433" s="7451"/>
      <c r="K433" s="7451"/>
      <c r="L433" s="7451"/>
      <c r="M433" s="7451"/>
      <c r="N433" s="7451"/>
      <c r="O433" s="7451"/>
      <c r="P433" s="870" t="s">
        <v>82</v>
      </c>
      <c r="Q433" s="870" t="s">
        <v>83</v>
      </c>
      <c r="R433" s="909">
        <v>72.400000000000006</v>
      </c>
      <c r="S433" s="910">
        <f>ROUND(K414,2)*R433</f>
        <v>1901.2240000000002</v>
      </c>
    </row>
    <row r="434" spans="1:19" ht="45" customHeight="1" x14ac:dyDescent="0.25">
      <c r="A434" s="7451"/>
      <c r="B434" s="7451"/>
      <c r="C434" s="7451"/>
      <c r="D434" s="7451"/>
      <c r="E434" s="7451"/>
      <c r="F434" s="7451"/>
      <c r="G434" s="7451"/>
      <c r="H434" s="7451"/>
      <c r="I434" s="7451"/>
      <c r="J434" s="7451"/>
      <c r="K434" s="7451"/>
      <c r="L434" s="7451"/>
      <c r="M434" s="7451"/>
      <c r="N434" s="7451"/>
      <c r="O434" s="7451"/>
      <c r="P434" s="870" t="s">
        <v>84</v>
      </c>
      <c r="Q434" s="870" t="s">
        <v>85</v>
      </c>
      <c r="R434" s="911">
        <v>72.400000000000006</v>
      </c>
      <c r="S434" s="912">
        <f>ROUND(K414,2)*R434</f>
        <v>1901.2240000000002</v>
      </c>
    </row>
    <row r="435" spans="1:19" ht="45" customHeight="1" x14ac:dyDescent="0.25">
      <c r="A435" s="7451"/>
      <c r="B435" s="7451"/>
      <c r="C435" s="7451"/>
      <c r="D435" s="7451"/>
      <c r="E435" s="7451"/>
      <c r="F435" s="7451"/>
      <c r="G435" s="7451"/>
      <c r="H435" s="7451"/>
      <c r="I435" s="7451"/>
      <c r="J435" s="7451"/>
      <c r="K435" s="7451"/>
      <c r="L435" s="7451"/>
      <c r="M435" s="7451"/>
      <c r="N435" s="7451"/>
      <c r="O435" s="7451"/>
      <c r="P435" s="870" t="s">
        <v>86</v>
      </c>
      <c r="Q435" s="870" t="s">
        <v>87</v>
      </c>
      <c r="R435" s="913">
        <v>72.400000000000006</v>
      </c>
      <c r="S435" s="914">
        <f>ROUND(K414,2)*R435</f>
        <v>1901.2240000000002</v>
      </c>
    </row>
    <row r="436" spans="1:19" ht="45" customHeight="1" x14ac:dyDescent="0.25">
      <c r="A436" s="7451"/>
      <c r="B436" s="7451"/>
      <c r="C436" s="7451"/>
      <c r="D436" s="7451"/>
      <c r="E436" s="7451"/>
      <c r="F436" s="7451"/>
      <c r="G436" s="7451"/>
      <c r="H436" s="7451"/>
      <c r="I436" s="7451"/>
      <c r="J436" s="7451"/>
      <c r="K436" s="7451"/>
      <c r="L436" s="7451"/>
      <c r="M436" s="7451"/>
      <c r="N436" s="7451"/>
      <c r="O436" s="7451"/>
      <c r="P436" s="870" t="s">
        <v>88</v>
      </c>
      <c r="Q436" s="870" t="s">
        <v>89</v>
      </c>
      <c r="R436" s="915">
        <v>72.400000000000006</v>
      </c>
      <c r="S436" s="916">
        <f>ROUND(K414,2)*R436</f>
        <v>1901.2240000000002</v>
      </c>
    </row>
    <row r="437" spans="1:19" ht="45" customHeight="1" x14ac:dyDescent="0.25">
      <c r="A437" s="7451"/>
      <c r="B437" s="7451"/>
      <c r="C437" s="7451"/>
      <c r="D437" s="7451"/>
      <c r="E437" s="7451"/>
      <c r="F437" s="7451"/>
      <c r="G437" s="7451"/>
      <c r="H437" s="7451"/>
      <c r="I437" s="7451"/>
      <c r="J437" s="7451"/>
      <c r="K437" s="7451"/>
      <c r="L437" s="7451"/>
      <c r="M437" s="7451"/>
      <c r="N437" s="7451"/>
      <c r="O437" s="7451"/>
      <c r="P437" s="870" t="s">
        <v>90</v>
      </c>
      <c r="Q437" s="870" t="s">
        <v>91</v>
      </c>
      <c r="R437" s="917">
        <v>72.400000000000006</v>
      </c>
      <c r="S437" s="918">
        <f>ROUND(K414,2)*R437</f>
        <v>1901.2240000000002</v>
      </c>
    </row>
    <row r="438" spans="1:19" ht="45" customHeight="1" x14ac:dyDescent="0.25">
      <c r="A438" s="7451"/>
      <c r="B438" s="7451"/>
      <c r="C438" s="7451"/>
      <c r="D438" s="7451"/>
      <c r="E438" s="7451"/>
      <c r="F438" s="7451"/>
      <c r="G438" s="7451"/>
      <c r="H438" s="7451"/>
      <c r="I438" s="7451"/>
      <c r="J438" s="7451"/>
      <c r="K438" s="7451"/>
      <c r="L438" s="7451"/>
      <c r="M438" s="7451"/>
      <c r="N438" s="7451"/>
      <c r="O438" s="7451"/>
      <c r="P438" s="870" t="s">
        <v>92</v>
      </c>
      <c r="Q438" s="870" t="s">
        <v>93</v>
      </c>
      <c r="R438" s="919">
        <v>72.400000000000006</v>
      </c>
      <c r="S438" s="920">
        <f>ROUND(K414,2)*R438</f>
        <v>1901.2240000000002</v>
      </c>
    </row>
    <row r="439" spans="1:19" ht="45" customHeight="1" x14ac:dyDescent="0.25">
      <c r="A439" s="8340" t="s">
        <v>23</v>
      </c>
      <c r="B439" s="8340" t="s">
        <v>150</v>
      </c>
      <c r="C439" s="8340" t="s">
        <v>25</v>
      </c>
      <c r="D439" s="8340" t="s">
        <v>151</v>
      </c>
      <c r="E439" s="8340" t="s">
        <v>152</v>
      </c>
      <c r="F439" s="8341">
        <f>R439+R440+R441+R442+R443+R444+R445+R446+R447+R448+R449+R450+R451+R452+R453+R454+R455+R456+R457+R458+R459+R460+R461+R462+R463</f>
        <v>1812.5</v>
      </c>
      <c r="G439" s="8340" t="s">
        <v>127</v>
      </c>
      <c r="H439" s="8342">
        <v>16.21</v>
      </c>
      <c r="I439" s="8343">
        <v>16.21</v>
      </c>
      <c r="J439" s="8344">
        <v>0.21579999999999999</v>
      </c>
      <c r="K439" s="8345">
        <f>ROUND(I439,2)+(ROUND(I439,2)*J439)</f>
        <v>19.708117999999999</v>
      </c>
      <c r="L439" s="8346">
        <f>ROUND(S439,2)+ROUND(S440,2)+ROUND(S441,2)+ROUND(S442,2)+ROUND(S443,2)+ROUND(S444,2)+ROUND(S445,2)+ROUND(S446,2)+ROUND(S447,2)+ROUND(S448,2)+ROUND(S449,2)+ROUND(S450,2)+ROUND(S451,2)+ROUND(S452,2)+ROUND(S453,2)+ROUND(S454,2)+ROUND(S455,2)+ROUND(S456,2)+ROUND(S457,2)+ROUND(S458,2)+ROUND(S459,2)+ROUND(S460,2)+ROUND(S461,2)+ROUND(S462,2)+ROUND(S463,2)</f>
        <v>35724.5</v>
      </c>
      <c r="M439" s="8340"/>
      <c r="N439" s="8340" t="s">
        <v>58</v>
      </c>
      <c r="O439" s="8340" t="s">
        <v>146</v>
      </c>
      <c r="P439" s="921" t="s">
        <v>20</v>
      </c>
      <c r="Q439" s="921" t="s">
        <v>29</v>
      </c>
      <c r="R439" s="922">
        <v>72.5</v>
      </c>
      <c r="S439" s="923">
        <f>ROUND(K439,2)*R439</f>
        <v>1428.9750000000001</v>
      </c>
    </row>
    <row r="440" spans="1:19" ht="45" customHeight="1" x14ac:dyDescent="0.25">
      <c r="A440" s="7451"/>
      <c r="B440" s="7451"/>
      <c r="C440" s="7451"/>
      <c r="D440" s="7451"/>
      <c r="E440" s="7451"/>
      <c r="F440" s="7451"/>
      <c r="G440" s="7451"/>
      <c r="H440" s="7451"/>
      <c r="I440" s="7451"/>
      <c r="J440" s="7451"/>
      <c r="K440" s="7451"/>
      <c r="L440" s="7451"/>
      <c r="M440" s="7451"/>
      <c r="N440" s="7451"/>
      <c r="O440" s="7451"/>
      <c r="P440" s="921" t="s">
        <v>30</v>
      </c>
      <c r="Q440" s="921" t="s">
        <v>48</v>
      </c>
      <c r="R440" s="924">
        <v>72.5</v>
      </c>
      <c r="S440" s="925">
        <f>ROUND(K439,2)*R440</f>
        <v>1428.9750000000001</v>
      </c>
    </row>
    <row r="441" spans="1:19" ht="45" customHeight="1" x14ac:dyDescent="0.25">
      <c r="A441" s="7451"/>
      <c r="B441" s="7451"/>
      <c r="C441" s="7451"/>
      <c r="D441" s="7451"/>
      <c r="E441" s="7451"/>
      <c r="F441" s="7451"/>
      <c r="G441" s="7451"/>
      <c r="H441" s="7451"/>
      <c r="I441" s="7451"/>
      <c r="J441" s="7451"/>
      <c r="K441" s="7451"/>
      <c r="L441" s="7451"/>
      <c r="M441" s="7451"/>
      <c r="N441" s="7451"/>
      <c r="O441" s="7451"/>
      <c r="P441" s="921" t="s">
        <v>43</v>
      </c>
      <c r="Q441" s="921" t="s">
        <v>49</v>
      </c>
      <c r="R441" s="926">
        <v>72.5</v>
      </c>
      <c r="S441" s="927">
        <f>ROUND(K439,2)*R441</f>
        <v>1428.9750000000001</v>
      </c>
    </row>
    <row r="442" spans="1:19" ht="45" customHeight="1" x14ac:dyDescent="0.25">
      <c r="A442" s="7451"/>
      <c r="B442" s="7451"/>
      <c r="C442" s="7451"/>
      <c r="D442" s="7451"/>
      <c r="E442" s="7451"/>
      <c r="F442" s="7451"/>
      <c r="G442" s="7451"/>
      <c r="H442" s="7451"/>
      <c r="I442" s="7451"/>
      <c r="J442" s="7451"/>
      <c r="K442" s="7451"/>
      <c r="L442" s="7451"/>
      <c r="M442" s="7451"/>
      <c r="N442" s="7451"/>
      <c r="O442" s="7451"/>
      <c r="P442" s="921" t="s">
        <v>50</v>
      </c>
      <c r="Q442" s="921" t="s">
        <v>51</v>
      </c>
      <c r="R442" s="928">
        <v>72.5</v>
      </c>
      <c r="S442" s="929">
        <f>ROUND(K439,2)*R442</f>
        <v>1428.9750000000001</v>
      </c>
    </row>
    <row r="443" spans="1:19" ht="45" customHeight="1" x14ac:dyDescent="0.25">
      <c r="A443" s="7451"/>
      <c r="B443" s="7451"/>
      <c r="C443" s="7451"/>
      <c r="D443" s="7451"/>
      <c r="E443" s="7451"/>
      <c r="F443" s="7451"/>
      <c r="G443" s="7451"/>
      <c r="H443" s="7451"/>
      <c r="I443" s="7451"/>
      <c r="J443" s="7451"/>
      <c r="K443" s="7451"/>
      <c r="L443" s="7451"/>
      <c r="M443" s="7451"/>
      <c r="N443" s="7451"/>
      <c r="O443" s="7451"/>
      <c r="P443" s="921" t="s">
        <v>52</v>
      </c>
      <c r="Q443" s="921" t="s">
        <v>53</v>
      </c>
      <c r="R443" s="930">
        <v>72.5</v>
      </c>
      <c r="S443" s="931">
        <f>ROUND(K439,2)*R443</f>
        <v>1428.9750000000001</v>
      </c>
    </row>
    <row r="444" spans="1:19" ht="45" customHeight="1" x14ac:dyDescent="0.25">
      <c r="A444" s="7451"/>
      <c r="B444" s="7451"/>
      <c r="C444" s="7451"/>
      <c r="D444" s="7451"/>
      <c r="E444" s="7451"/>
      <c r="F444" s="7451"/>
      <c r="G444" s="7451"/>
      <c r="H444" s="7451"/>
      <c r="I444" s="7451"/>
      <c r="J444" s="7451"/>
      <c r="K444" s="7451"/>
      <c r="L444" s="7451"/>
      <c r="M444" s="7451"/>
      <c r="N444" s="7451"/>
      <c r="O444" s="7451"/>
      <c r="P444" s="921" t="s">
        <v>54</v>
      </c>
      <c r="Q444" s="921" t="s">
        <v>55</v>
      </c>
      <c r="R444" s="932">
        <v>72.5</v>
      </c>
      <c r="S444" s="933">
        <f>ROUND(K439,2)*R444</f>
        <v>1428.9750000000001</v>
      </c>
    </row>
    <row r="445" spans="1:19" ht="45" customHeight="1" x14ac:dyDescent="0.25">
      <c r="A445" s="7451"/>
      <c r="B445" s="7451"/>
      <c r="C445" s="7451"/>
      <c r="D445" s="7451"/>
      <c r="E445" s="7451"/>
      <c r="F445" s="7451"/>
      <c r="G445" s="7451"/>
      <c r="H445" s="7451"/>
      <c r="I445" s="7451"/>
      <c r="J445" s="7451"/>
      <c r="K445" s="7451"/>
      <c r="L445" s="7451"/>
      <c r="M445" s="7451"/>
      <c r="N445" s="7451"/>
      <c r="O445" s="7451"/>
      <c r="P445" s="921" t="s">
        <v>56</v>
      </c>
      <c r="Q445" s="921" t="s">
        <v>57</v>
      </c>
      <c r="R445" s="934">
        <v>72.5</v>
      </c>
      <c r="S445" s="935">
        <f>ROUND(K439,2)*R445</f>
        <v>1428.9750000000001</v>
      </c>
    </row>
    <row r="446" spans="1:19" ht="45" customHeight="1" x14ac:dyDescent="0.25">
      <c r="A446" s="7451"/>
      <c r="B446" s="7451"/>
      <c r="C446" s="7451"/>
      <c r="D446" s="7451"/>
      <c r="E446" s="7451"/>
      <c r="F446" s="7451"/>
      <c r="G446" s="7451"/>
      <c r="H446" s="7451"/>
      <c r="I446" s="7451"/>
      <c r="J446" s="7451"/>
      <c r="K446" s="7451"/>
      <c r="L446" s="7451"/>
      <c r="M446" s="7451"/>
      <c r="N446" s="7451"/>
      <c r="O446" s="7451"/>
      <c r="P446" s="921" t="s">
        <v>58</v>
      </c>
      <c r="Q446" s="921" t="s">
        <v>59</v>
      </c>
      <c r="R446" s="936">
        <v>72.5</v>
      </c>
      <c r="S446" s="937">
        <f>ROUND(K439,2)*R446</f>
        <v>1428.9750000000001</v>
      </c>
    </row>
    <row r="447" spans="1:19" ht="45" customHeight="1" x14ac:dyDescent="0.25">
      <c r="A447" s="7451"/>
      <c r="B447" s="7451"/>
      <c r="C447" s="7451"/>
      <c r="D447" s="7451"/>
      <c r="E447" s="7451"/>
      <c r="F447" s="7451"/>
      <c r="G447" s="7451"/>
      <c r="H447" s="7451"/>
      <c r="I447" s="7451"/>
      <c r="J447" s="7451"/>
      <c r="K447" s="7451"/>
      <c r="L447" s="7451"/>
      <c r="M447" s="7451"/>
      <c r="N447" s="7451"/>
      <c r="O447" s="7451"/>
      <c r="P447" s="921" t="s">
        <v>60</v>
      </c>
      <c r="Q447" s="921" t="s">
        <v>61</v>
      </c>
      <c r="R447" s="938">
        <v>72.5</v>
      </c>
      <c r="S447" s="939">
        <f>ROUND(K439,2)*R447</f>
        <v>1428.9750000000001</v>
      </c>
    </row>
    <row r="448" spans="1:19" ht="45" customHeight="1" x14ac:dyDescent="0.25">
      <c r="A448" s="7451"/>
      <c r="B448" s="7451"/>
      <c r="C448" s="7451"/>
      <c r="D448" s="7451"/>
      <c r="E448" s="7451"/>
      <c r="F448" s="7451"/>
      <c r="G448" s="7451"/>
      <c r="H448" s="7451"/>
      <c r="I448" s="7451"/>
      <c r="J448" s="7451"/>
      <c r="K448" s="7451"/>
      <c r="L448" s="7451"/>
      <c r="M448" s="7451"/>
      <c r="N448" s="7451"/>
      <c r="O448" s="7451"/>
      <c r="P448" s="921" t="s">
        <v>62</v>
      </c>
      <c r="Q448" s="921" t="s">
        <v>63</v>
      </c>
      <c r="R448" s="940">
        <v>72.5</v>
      </c>
      <c r="S448" s="941">
        <f>ROUND(K439,2)*R448</f>
        <v>1428.9750000000001</v>
      </c>
    </row>
    <row r="449" spans="1:19" ht="45" customHeight="1" x14ac:dyDescent="0.25">
      <c r="A449" s="7451"/>
      <c r="B449" s="7451"/>
      <c r="C449" s="7451"/>
      <c r="D449" s="7451"/>
      <c r="E449" s="7451"/>
      <c r="F449" s="7451"/>
      <c r="G449" s="7451"/>
      <c r="H449" s="7451"/>
      <c r="I449" s="7451"/>
      <c r="J449" s="7451"/>
      <c r="K449" s="7451"/>
      <c r="L449" s="7451"/>
      <c r="M449" s="7451"/>
      <c r="N449" s="7451"/>
      <c r="O449" s="7451"/>
      <c r="P449" s="921" t="s">
        <v>64</v>
      </c>
      <c r="Q449" s="921" t="s">
        <v>65</v>
      </c>
      <c r="R449" s="942">
        <v>72.5</v>
      </c>
      <c r="S449" s="943">
        <f>ROUND(K439,2)*R449</f>
        <v>1428.9750000000001</v>
      </c>
    </row>
    <row r="450" spans="1:19" ht="45" customHeight="1" x14ac:dyDescent="0.25">
      <c r="A450" s="7451"/>
      <c r="B450" s="7451"/>
      <c r="C450" s="7451"/>
      <c r="D450" s="7451"/>
      <c r="E450" s="7451"/>
      <c r="F450" s="7451"/>
      <c r="G450" s="7451"/>
      <c r="H450" s="7451"/>
      <c r="I450" s="7451"/>
      <c r="J450" s="7451"/>
      <c r="K450" s="7451"/>
      <c r="L450" s="7451"/>
      <c r="M450" s="7451"/>
      <c r="N450" s="7451"/>
      <c r="O450" s="7451"/>
      <c r="P450" s="921" t="s">
        <v>66</v>
      </c>
      <c r="Q450" s="921" t="s">
        <v>67</v>
      </c>
      <c r="R450" s="944">
        <v>72.5</v>
      </c>
      <c r="S450" s="945">
        <f>ROUND(K439,2)*R450</f>
        <v>1428.9750000000001</v>
      </c>
    </row>
    <row r="451" spans="1:19" ht="45" customHeight="1" x14ac:dyDescent="0.25">
      <c r="A451" s="7451"/>
      <c r="B451" s="7451"/>
      <c r="C451" s="7451"/>
      <c r="D451" s="7451"/>
      <c r="E451" s="7451"/>
      <c r="F451" s="7451"/>
      <c r="G451" s="7451"/>
      <c r="H451" s="7451"/>
      <c r="I451" s="7451"/>
      <c r="J451" s="7451"/>
      <c r="K451" s="7451"/>
      <c r="L451" s="7451"/>
      <c r="M451" s="7451"/>
      <c r="N451" s="7451"/>
      <c r="O451" s="7451"/>
      <c r="P451" s="921" t="s">
        <v>68</v>
      </c>
      <c r="Q451" s="921" t="s">
        <v>69</v>
      </c>
      <c r="R451" s="946">
        <v>72.5</v>
      </c>
      <c r="S451" s="947">
        <f>ROUND(K439,2)*R451</f>
        <v>1428.9750000000001</v>
      </c>
    </row>
    <row r="452" spans="1:19" ht="45" customHeight="1" x14ac:dyDescent="0.25">
      <c r="A452" s="7451"/>
      <c r="B452" s="7451"/>
      <c r="C452" s="7451"/>
      <c r="D452" s="7451"/>
      <c r="E452" s="7451"/>
      <c r="F452" s="7451"/>
      <c r="G452" s="7451"/>
      <c r="H452" s="7451"/>
      <c r="I452" s="7451"/>
      <c r="J452" s="7451"/>
      <c r="K452" s="7451"/>
      <c r="L452" s="7451"/>
      <c r="M452" s="7451"/>
      <c r="N452" s="7451"/>
      <c r="O452" s="7451"/>
      <c r="P452" s="921" t="s">
        <v>70</v>
      </c>
      <c r="Q452" s="921" t="s">
        <v>71</v>
      </c>
      <c r="R452" s="948">
        <v>72.5</v>
      </c>
      <c r="S452" s="949">
        <f>ROUND(K439,2)*R452</f>
        <v>1428.9750000000001</v>
      </c>
    </row>
    <row r="453" spans="1:19" ht="45" customHeight="1" x14ac:dyDescent="0.25">
      <c r="A453" s="7451"/>
      <c r="B453" s="7451"/>
      <c r="C453" s="7451"/>
      <c r="D453" s="7451"/>
      <c r="E453" s="7451"/>
      <c r="F453" s="7451"/>
      <c r="G453" s="7451"/>
      <c r="H453" s="7451"/>
      <c r="I453" s="7451"/>
      <c r="J453" s="7451"/>
      <c r="K453" s="7451"/>
      <c r="L453" s="7451"/>
      <c r="M453" s="7451"/>
      <c r="N453" s="7451"/>
      <c r="O453" s="7451"/>
      <c r="P453" s="921" t="s">
        <v>72</v>
      </c>
      <c r="Q453" s="921" t="s">
        <v>73</v>
      </c>
      <c r="R453" s="950">
        <v>72.5</v>
      </c>
      <c r="S453" s="951">
        <f>ROUND(K439,2)*R453</f>
        <v>1428.9750000000001</v>
      </c>
    </row>
    <row r="454" spans="1:19" ht="45" customHeight="1" x14ac:dyDescent="0.25">
      <c r="A454" s="7451"/>
      <c r="B454" s="7451"/>
      <c r="C454" s="7451"/>
      <c r="D454" s="7451"/>
      <c r="E454" s="7451"/>
      <c r="F454" s="7451"/>
      <c r="G454" s="7451"/>
      <c r="H454" s="7451"/>
      <c r="I454" s="7451"/>
      <c r="J454" s="7451"/>
      <c r="K454" s="7451"/>
      <c r="L454" s="7451"/>
      <c r="M454" s="7451"/>
      <c r="N454" s="7451"/>
      <c r="O454" s="7451"/>
      <c r="P454" s="921" t="s">
        <v>74</v>
      </c>
      <c r="Q454" s="921" t="s">
        <v>75</v>
      </c>
      <c r="R454" s="952">
        <v>72.5</v>
      </c>
      <c r="S454" s="953">
        <f>ROUND(K439,2)*R454</f>
        <v>1428.9750000000001</v>
      </c>
    </row>
    <row r="455" spans="1:19" ht="45" customHeight="1" x14ac:dyDescent="0.25">
      <c r="A455" s="7451"/>
      <c r="B455" s="7451"/>
      <c r="C455" s="7451"/>
      <c r="D455" s="7451"/>
      <c r="E455" s="7451"/>
      <c r="F455" s="7451"/>
      <c r="G455" s="7451"/>
      <c r="H455" s="7451"/>
      <c r="I455" s="7451"/>
      <c r="J455" s="7451"/>
      <c r="K455" s="7451"/>
      <c r="L455" s="7451"/>
      <c r="M455" s="7451"/>
      <c r="N455" s="7451"/>
      <c r="O455" s="7451"/>
      <c r="P455" s="921" t="s">
        <v>76</v>
      </c>
      <c r="Q455" s="921" t="s">
        <v>77</v>
      </c>
      <c r="R455" s="954">
        <v>72.5</v>
      </c>
      <c r="S455" s="955">
        <f>ROUND(K439,2)*R455</f>
        <v>1428.9750000000001</v>
      </c>
    </row>
    <row r="456" spans="1:19" ht="45" customHeight="1" x14ac:dyDescent="0.25">
      <c r="A456" s="7451"/>
      <c r="B456" s="7451"/>
      <c r="C456" s="7451"/>
      <c r="D456" s="7451"/>
      <c r="E456" s="7451"/>
      <c r="F456" s="7451"/>
      <c r="G456" s="7451"/>
      <c r="H456" s="7451"/>
      <c r="I456" s="7451"/>
      <c r="J456" s="7451"/>
      <c r="K456" s="7451"/>
      <c r="L456" s="7451"/>
      <c r="M456" s="7451"/>
      <c r="N456" s="7451"/>
      <c r="O456" s="7451"/>
      <c r="P456" s="921" t="s">
        <v>78</v>
      </c>
      <c r="Q456" s="921" t="s">
        <v>79</v>
      </c>
      <c r="R456" s="956">
        <v>72.5</v>
      </c>
      <c r="S456" s="957">
        <f>ROUND(K439,2)*R456</f>
        <v>1428.9750000000001</v>
      </c>
    </row>
    <row r="457" spans="1:19" ht="45" customHeight="1" x14ac:dyDescent="0.25">
      <c r="A457" s="7451"/>
      <c r="B457" s="7451"/>
      <c r="C457" s="7451"/>
      <c r="D457" s="7451"/>
      <c r="E457" s="7451"/>
      <c r="F457" s="7451"/>
      <c r="G457" s="7451"/>
      <c r="H457" s="7451"/>
      <c r="I457" s="7451"/>
      <c r="J457" s="7451"/>
      <c r="K457" s="7451"/>
      <c r="L457" s="7451"/>
      <c r="M457" s="7451"/>
      <c r="N457" s="7451"/>
      <c r="O457" s="7451"/>
      <c r="P457" s="921" t="s">
        <v>80</v>
      </c>
      <c r="Q457" s="921" t="s">
        <v>81</v>
      </c>
      <c r="R457" s="958">
        <v>72.5</v>
      </c>
      <c r="S457" s="959">
        <f>ROUND(K439,2)*R457</f>
        <v>1428.9750000000001</v>
      </c>
    </row>
    <row r="458" spans="1:19" ht="45" customHeight="1" x14ac:dyDescent="0.25">
      <c r="A458" s="7451"/>
      <c r="B458" s="7451"/>
      <c r="C458" s="7451"/>
      <c r="D458" s="7451"/>
      <c r="E458" s="7451"/>
      <c r="F458" s="7451"/>
      <c r="G458" s="7451"/>
      <c r="H458" s="7451"/>
      <c r="I458" s="7451"/>
      <c r="J458" s="7451"/>
      <c r="K458" s="7451"/>
      <c r="L458" s="7451"/>
      <c r="M458" s="7451"/>
      <c r="N458" s="7451"/>
      <c r="O458" s="7451"/>
      <c r="P458" s="921" t="s">
        <v>82</v>
      </c>
      <c r="Q458" s="921" t="s">
        <v>83</v>
      </c>
      <c r="R458" s="960">
        <v>72.5</v>
      </c>
      <c r="S458" s="961">
        <f>ROUND(K439,2)*R458</f>
        <v>1428.9750000000001</v>
      </c>
    </row>
    <row r="459" spans="1:19" ht="45" customHeight="1" x14ac:dyDescent="0.25">
      <c r="A459" s="7451"/>
      <c r="B459" s="7451"/>
      <c r="C459" s="7451"/>
      <c r="D459" s="7451"/>
      <c r="E459" s="7451"/>
      <c r="F459" s="7451"/>
      <c r="G459" s="7451"/>
      <c r="H459" s="7451"/>
      <c r="I459" s="7451"/>
      <c r="J459" s="7451"/>
      <c r="K459" s="7451"/>
      <c r="L459" s="7451"/>
      <c r="M459" s="7451"/>
      <c r="N459" s="7451"/>
      <c r="O459" s="7451"/>
      <c r="P459" s="921" t="s">
        <v>84</v>
      </c>
      <c r="Q459" s="921" t="s">
        <v>85</v>
      </c>
      <c r="R459" s="962">
        <v>72.5</v>
      </c>
      <c r="S459" s="963">
        <f>ROUND(K439,2)*R459</f>
        <v>1428.9750000000001</v>
      </c>
    </row>
    <row r="460" spans="1:19" ht="45" customHeight="1" x14ac:dyDescent="0.25">
      <c r="A460" s="7451"/>
      <c r="B460" s="7451"/>
      <c r="C460" s="7451"/>
      <c r="D460" s="7451"/>
      <c r="E460" s="7451"/>
      <c r="F460" s="7451"/>
      <c r="G460" s="7451"/>
      <c r="H460" s="7451"/>
      <c r="I460" s="7451"/>
      <c r="J460" s="7451"/>
      <c r="K460" s="7451"/>
      <c r="L460" s="7451"/>
      <c r="M460" s="7451"/>
      <c r="N460" s="7451"/>
      <c r="O460" s="7451"/>
      <c r="P460" s="921" t="s">
        <v>86</v>
      </c>
      <c r="Q460" s="921" t="s">
        <v>87</v>
      </c>
      <c r="R460" s="964">
        <v>72.5</v>
      </c>
      <c r="S460" s="965">
        <f>ROUND(K439,2)*R460</f>
        <v>1428.9750000000001</v>
      </c>
    </row>
    <row r="461" spans="1:19" ht="45" customHeight="1" x14ac:dyDescent="0.25">
      <c r="A461" s="7451"/>
      <c r="B461" s="7451"/>
      <c r="C461" s="7451"/>
      <c r="D461" s="7451"/>
      <c r="E461" s="7451"/>
      <c r="F461" s="7451"/>
      <c r="G461" s="7451"/>
      <c r="H461" s="7451"/>
      <c r="I461" s="7451"/>
      <c r="J461" s="7451"/>
      <c r="K461" s="7451"/>
      <c r="L461" s="7451"/>
      <c r="M461" s="7451"/>
      <c r="N461" s="7451"/>
      <c r="O461" s="7451"/>
      <c r="P461" s="921" t="s">
        <v>88</v>
      </c>
      <c r="Q461" s="921" t="s">
        <v>89</v>
      </c>
      <c r="R461" s="966">
        <v>72.5</v>
      </c>
      <c r="S461" s="967">
        <f>ROUND(K439,2)*R461</f>
        <v>1428.9750000000001</v>
      </c>
    </row>
    <row r="462" spans="1:19" ht="45" customHeight="1" x14ac:dyDescent="0.25">
      <c r="A462" s="7451"/>
      <c r="B462" s="7451"/>
      <c r="C462" s="7451"/>
      <c r="D462" s="7451"/>
      <c r="E462" s="7451"/>
      <c r="F462" s="7451"/>
      <c r="G462" s="7451"/>
      <c r="H462" s="7451"/>
      <c r="I462" s="7451"/>
      <c r="J462" s="7451"/>
      <c r="K462" s="7451"/>
      <c r="L462" s="7451"/>
      <c r="M462" s="7451"/>
      <c r="N462" s="7451"/>
      <c r="O462" s="7451"/>
      <c r="P462" s="921" t="s">
        <v>90</v>
      </c>
      <c r="Q462" s="921" t="s">
        <v>91</v>
      </c>
      <c r="R462" s="968">
        <v>72.5</v>
      </c>
      <c r="S462" s="969">
        <f>ROUND(K439,2)*R462</f>
        <v>1428.9750000000001</v>
      </c>
    </row>
    <row r="463" spans="1:19" ht="45" customHeight="1" x14ac:dyDescent="0.25">
      <c r="A463" s="7451"/>
      <c r="B463" s="7451"/>
      <c r="C463" s="7451"/>
      <c r="D463" s="7451"/>
      <c r="E463" s="7451"/>
      <c r="F463" s="7451"/>
      <c r="G463" s="7451"/>
      <c r="H463" s="7451"/>
      <c r="I463" s="7451"/>
      <c r="J463" s="7451"/>
      <c r="K463" s="7451"/>
      <c r="L463" s="7451"/>
      <c r="M463" s="7451"/>
      <c r="N463" s="7451"/>
      <c r="O463" s="7451"/>
      <c r="P463" s="921" t="s">
        <v>92</v>
      </c>
      <c r="Q463" s="921" t="s">
        <v>93</v>
      </c>
      <c r="R463" s="970">
        <v>72.5</v>
      </c>
      <c r="S463" s="971">
        <f>ROUND(K439,2)*R463</f>
        <v>1428.9750000000001</v>
      </c>
    </row>
    <row r="464" spans="1:19" ht="45" customHeight="1" x14ac:dyDescent="0.25">
      <c r="A464" s="8319" t="s">
        <v>23</v>
      </c>
      <c r="B464" s="8319" t="s">
        <v>153</v>
      </c>
      <c r="C464" s="8319" t="s">
        <v>25</v>
      </c>
      <c r="D464" s="8319" t="s">
        <v>154</v>
      </c>
      <c r="E464" s="8319" t="s">
        <v>155</v>
      </c>
      <c r="F464" s="8320">
        <f>R464+R465+R466+R467+R468+R469+R470+R471+R472+R473+R474+R475+R476+R477+R478+R479+R480+R481+R482+R483+R484+R485+R486+R487+R488</f>
        <v>2667.4999999999995</v>
      </c>
      <c r="G464" s="8319" t="s">
        <v>127</v>
      </c>
      <c r="H464" s="8321">
        <v>13.04</v>
      </c>
      <c r="I464" s="8322">
        <v>13.04</v>
      </c>
      <c r="J464" s="8323">
        <v>0.21579999999999999</v>
      </c>
      <c r="K464" s="8324">
        <f>ROUND(I464,2)+(ROUND(I464,2)*J464)</f>
        <v>15.854031999999998</v>
      </c>
      <c r="L464" s="8325">
        <f>ROUND(S464,2)+ROUND(S465,2)+ROUND(S466,2)+ROUND(S467,2)+ROUND(S468,2)+ROUND(S469,2)+ROUND(S470,2)+ROUND(S471,2)+ROUND(S472,2)+ROUND(S473,2)+ROUND(S474,2)+ROUND(S475,2)+ROUND(S476,2)+ROUND(S477,2)+ROUND(S478,2)+ROUND(S479,2)+ROUND(S480,2)+ROUND(S481,2)+ROUND(S482,2)+ROUND(S483,2)+ROUND(S484,2)+ROUND(S485,2)+ROUND(S486,2)+ROUND(S487,2)+ROUND(S488,2)</f>
        <v>42279.999999999993</v>
      </c>
      <c r="M464" s="8319"/>
      <c r="N464" s="8319" t="s">
        <v>58</v>
      </c>
      <c r="O464" s="8319" t="s">
        <v>146</v>
      </c>
      <c r="P464" s="972" t="s">
        <v>20</v>
      </c>
      <c r="Q464" s="972" t="s">
        <v>29</v>
      </c>
      <c r="R464" s="973">
        <v>106.7</v>
      </c>
      <c r="S464" s="974">
        <f>ROUND(K464,2)*R464</f>
        <v>1691.1949999999999</v>
      </c>
    </row>
    <row r="465" spans="1:19" ht="45" customHeight="1" x14ac:dyDescent="0.25">
      <c r="A465" s="7451"/>
      <c r="B465" s="7451"/>
      <c r="C465" s="7451"/>
      <c r="D465" s="7451"/>
      <c r="E465" s="7451"/>
      <c r="F465" s="7451"/>
      <c r="G465" s="7451"/>
      <c r="H465" s="7451"/>
      <c r="I465" s="7451"/>
      <c r="J465" s="7451"/>
      <c r="K465" s="7451"/>
      <c r="L465" s="7451"/>
      <c r="M465" s="7451"/>
      <c r="N465" s="7451"/>
      <c r="O465" s="7451"/>
      <c r="P465" s="972" t="s">
        <v>30</v>
      </c>
      <c r="Q465" s="972" t="s">
        <v>48</v>
      </c>
      <c r="R465" s="975">
        <v>106.7</v>
      </c>
      <c r="S465" s="976">
        <f>ROUND(K464,2)*R465</f>
        <v>1691.1949999999999</v>
      </c>
    </row>
    <row r="466" spans="1:19" ht="45" customHeight="1" x14ac:dyDescent="0.25">
      <c r="A466" s="7451"/>
      <c r="B466" s="7451"/>
      <c r="C466" s="7451"/>
      <c r="D466" s="7451"/>
      <c r="E466" s="7451"/>
      <c r="F466" s="7451"/>
      <c r="G466" s="7451"/>
      <c r="H466" s="7451"/>
      <c r="I466" s="7451"/>
      <c r="J466" s="7451"/>
      <c r="K466" s="7451"/>
      <c r="L466" s="7451"/>
      <c r="M466" s="7451"/>
      <c r="N466" s="7451"/>
      <c r="O466" s="7451"/>
      <c r="P466" s="972" t="s">
        <v>43</v>
      </c>
      <c r="Q466" s="972" t="s">
        <v>49</v>
      </c>
      <c r="R466" s="977">
        <v>106.7</v>
      </c>
      <c r="S466" s="978">
        <f>ROUND(K464,2)*R466</f>
        <v>1691.1949999999999</v>
      </c>
    </row>
    <row r="467" spans="1:19" ht="45" customHeight="1" x14ac:dyDescent="0.25">
      <c r="A467" s="7451"/>
      <c r="B467" s="7451"/>
      <c r="C467" s="7451"/>
      <c r="D467" s="7451"/>
      <c r="E467" s="7451"/>
      <c r="F467" s="7451"/>
      <c r="G467" s="7451"/>
      <c r="H467" s="7451"/>
      <c r="I467" s="7451"/>
      <c r="J467" s="7451"/>
      <c r="K467" s="7451"/>
      <c r="L467" s="7451"/>
      <c r="M467" s="7451"/>
      <c r="N467" s="7451"/>
      <c r="O467" s="7451"/>
      <c r="P467" s="972" t="s">
        <v>50</v>
      </c>
      <c r="Q467" s="972" t="s">
        <v>51</v>
      </c>
      <c r="R467" s="979">
        <v>106.7</v>
      </c>
      <c r="S467" s="980">
        <f>ROUND(K464,2)*R467</f>
        <v>1691.1949999999999</v>
      </c>
    </row>
    <row r="468" spans="1:19" ht="45" customHeight="1" x14ac:dyDescent="0.25">
      <c r="A468" s="7451"/>
      <c r="B468" s="7451"/>
      <c r="C468" s="7451"/>
      <c r="D468" s="7451"/>
      <c r="E468" s="7451"/>
      <c r="F468" s="7451"/>
      <c r="G468" s="7451"/>
      <c r="H468" s="7451"/>
      <c r="I468" s="7451"/>
      <c r="J468" s="7451"/>
      <c r="K468" s="7451"/>
      <c r="L468" s="7451"/>
      <c r="M468" s="7451"/>
      <c r="N468" s="7451"/>
      <c r="O468" s="7451"/>
      <c r="P468" s="972" t="s">
        <v>52</v>
      </c>
      <c r="Q468" s="972" t="s">
        <v>53</v>
      </c>
      <c r="R468" s="981">
        <v>106.7</v>
      </c>
      <c r="S468" s="982">
        <f>ROUND(K464,2)*R468</f>
        <v>1691.1949999999999</v>
      </c>
    </row>
    <row r="469" spans="1:19" ht="45" customHeight="1" x14ac:dyDescent="0.25">
      <c r="A469" s="7451"/>
      <c r="B469" s="7451"/>
      <c r="C469" s="7451"/>
      <c r="D469" s="7451"/>
      <c r="E469" s="7451"/>
      <c r="F469" s="7451"/>
      <c r="G469" s="7451"/>
      <c r="H469" s="7451"/>
      <c r="I469" s="7451"/>
      <c r="J469" s="7451"/>
      <c r="K469" s="7451"/>
      <c r="L469" s="7451"/>
      <c r="M469" s="7451"/>
      <c r="N469" s="7451"/>
      <c r="O469" s="7451"/>
      <c r="P469" s="972" t="s">
        <v>54</v>
      </c>
      <c r="Q469" s="972" t="s">
        <v>55</v>
      </c>
      <c r="R469" s="983">
        <v>106.7</v>
      </c>
      <c r="S469" s="984">
        <f>ROUND(K464,2)*R469</f>
        <v>1691.1949999999999</v>
      </c>
    </row>
    <row r="470" spans="1:19" ht="45" customHeight="1" x14ac:dyDescent="0.25">
      <c r="A470" s="7451"/>
      <c r="B470" s="7451"/>
      <c r="C470" s="7451"/>
      <c r="D470" s="7451"/>
      <c r="E470" s="7451"/>
      <c r="F470" s="7451"/>
      <c r="G470" s="7451"/>
      <c r="H470" s="7451"/>
      <c r="I470" s="7451"/>
      <c r="J470" s="7451"/>
      <c r="K470" s="7451"/>
      <c r="L470" s="7451"/>
      <c r="M470" s="7451"/>
      <c r="N470" s="7451"/>
      <c r="O470" s="7451"/>
      <c r="P470" s="972" t="s">
        <v>56</v>
      </c>
      <c r="Q470" s="972" t="s">
        <v>57</v>
      </c>
      <c r="R470" s="985">
        <v>106.7</v>
      </c>
      <c r="S470" s="986">
        <f>ROUND(K464,2)*R470</f>
        <v>1691.1949999999999</v>
      </c>
    </row>
    <row r="471" spans="1:19" ht="45" customHeight="1" x14ac:dyDescent="0.25">
      <c r="A471" s="7451"/>
      <c r="B471" s="7451"/>
      <c r="C471" s="7451"/>
      <c r="D471" s="7451"/>
      <c r="E471" s="7451"/>
      <c r="F471" s="7451"/>
      <c r="G471" s="7451"/>
      <c r="H471" s="7451"/>
      <c r="I471" s="7451"/>
      <c r="J471" s="7451"/>
      <c r="K471" s="7451"/>
      <c r="L471" s="7451"/>
      <c r="M471" s="7451"/>
      <c r="N471" s="7451"/>
      <c r="O471" s="7451"/>
      <c r="P471" s="972" t="s">
        <v>58</v>
      </c>
      <c r="Q471" s="972" t="s">
        <v>59</v>
      </c>
      <c r="R471" s="987">
        <v>106.7</v>
      </c>
      <c r="S471" s="988">
        <f>ROUND(K464,2)*R471</f>
        <v>1691.1949999999999</v>
      </c>
    </row>
    <row r="472" spans="1:19" ht="45" customHeight="1" x14ac:dyDescent="0.25">
      <c r="A472" s="7451"/>
      <c r="B472" s="7451"/>
      <c r="C472" s="7451"/>
      <c r="D472" s="7451"/>
      <c r="E472" s="7451"/>
      <c r="F472" s="7451"/>
      <c r="G472" s="7451"/>
      <c r="H472" s="7451"/>
      <c r="I472" s="7451"/>
      <c r="J472" s="7451"/>
      <c r="K472" s="7451"/>
      <c r="L472" s="7451"/>
      <c r="M472" s="7451"/>
      <c r="N472" s="7451"/>
      <c r="O472" s="7451"/>
      <c r="P472" s="972" t="s">
        <v>60</v>
      </c>
      <c r="Q472" s="972" t="s">
        <v>61</v>
      </c>
      <c r="R472" s="989">
        <v>106.7</v>
      </c>
      <c r="S472" s="990">
        <f>ROUND(K464,2)*R472</f>
        <v>1691.1949999999999</v>
      </c>
    </row>
    <row r="473" spans="1:19" ht="45" customHeight="1" x14ac:dyDescent="0.25">
      <c r="A473" s="7451"/>
      <c r="B473" s="7451"/>
      <c r="C473" s="7451"/>
      <c r="D473" s="7451"/>
      <c r="E473" s="7451"/>
      <c r="F473" s="7451"/>
      <c r="G473" s="7451"/>
      <c r="H473" s="7451"/>
      <c r="I473" s="7451"/>
      <c r="J473" s="7451"/>
      <c r="K473" s="7451"/>
      <c r="L473" s="7451"/>
      <c r="M473" s="7451"/>
      <c r="N473" s="7451"/>
      <c r="O473" s="7451"/>
      <c r="P473" s="972" t="s">
        <v>62</v>
      </c>
      <c r="Q473" s="972" t="s">
        <v>63</v>
      </c>
      <c r="R473" s="991">
        <v>106.7</v>
      </c>
      <c r="S473" s="992">
        <f>ROUND(K464,2)*R473</f>
        <v>1691.1949999999999</v>
      </c>
    </row>
    <row r="474" spans="1:19" ht="45" customHeight="1" x14ac:dyDescent="0.25">
      <c r="A474" s="7451"/>
      <c r="B474" s="7451"/>
      <c r="C474" s="7451"/>
      <c r="D474" s="7451"/>
      <c r="E474" s="7451"/>
      <c r="F474" s="7451"/>
      <c r="G474" s="7451"/>
      <c r="H474" s="7451"/>
      <c r="I474" s="7451"/>
      <c r="J474" s="7451"/>
      <c r="K474" s="7451"/>
      <c r="L474" s="7451"/>
      <c r="M474" s="7451"/>
      <c r="N474" s="7451"/>
      <c r="O474" s="7451"/>
      <c r="P474" s="972" t="s">
        <v>64</v>
      </c>
      <c r="Q474" s="972" t="s">
        <v>65</v>
      </c>
      <c r="R474" s="993">
        <v>106.7</v>
      </c>
      <c r="S474" s="994">
        <f>ROUND(K464,2)*R474</f>
        <v>1691.1949999999999</v>
      </c>
    </row>
    <row r="475" spans="1:19" ht="45" customHeight="1" x14ac:dyDescent="0.25">
      <c r="A475" s="7451"/>
      <c r="B475" s="7451"/>
      <c r="C475" s="7451"/>
      <c r="D475" s="7451"/>
      <c r="E475" s="7451"/>
      <c r="F475" s="7451"/>
      <c r="G475" s="7451"/>
      <c r="H475" s="7451"/>
      <c r="I475" s="7451"/>
      <c r="J475" s="7451"/>
      <c r="K475" s="7451"/>
      <c r="L475" s="7451"/>
      <c r="M475" s="7451"/>
      <c r="N475" s="7451"/>
      <c r="O475" s="7451"/>
      <c r="P475" s="972" t="s">
        <v>66</v>
      </c>
      <c r="Q475" s="972" t="s">
        <v>67</v>
      </c>
      <c r="R475" s="995">
        <v>106.7</v>
      </c>
      <c r="S475" s="996">
        <f>ROUND(K464,2)*R475</f>
        <v>1691.1949999999999</v>
      </c>
    </row>
    <row r="476" spans="1:19" ht="45" customHeight="1" x14ac:dyDescent="0.25">
      <c r="A476" s="7451"/>
      <c r="B476" s="7451"/>
      <c r="C476" s="7451"/>
      <c r="D476" s="7451"/>
      <c r="E476" s="7451"/>
      <c r="F476" s="7451"/>
      <c r="G476" s="7451"/>
      <c r="H476" s="7451"/>
      <c r="I476" s="7451"/>
      <c r="J476" s="7451"/>
      <c r="K476" s="7451"/>
      <c r="L476" s="7451"/>
      <c r="M476" s="7451"/>
      <c r="N476" s="7451"/>
      <c r="O476" s="7451"/>
      <c r="P476" s="972" t="s">
        <v>68</v>
      </c>
      <c r="Q476" s="972" t="s">
        <v>69</v>
      </c>
      <c r="R476" s="997">
        <v>106.7</v>
      </c>
      <c r="S476" s="998">
        <f>ROUND(K464,2)*R476</f>
        <v>1691.1949999999999</v>
      </c>
    </row>
    <row r="477" spans="1:19" ht="45" customHeight="1" x14ac:dyDescent="0.25">
      <c r="A477" s="7451"/>
      <c r="B477" s="7451"/>
      <c r="C477" s="7451"/>
      <c r="D477" s="7451"/>
      <c r="E477" s="7451"/>
      <c r="F477" s="7451"/>
      <c r="G477" s="7451"/>
      <c r="H477" s="7451"/>
      <c r="I477" s="7451"/>
      <c r="J477" s="7451"/>
      <c r="K477" s="7451"/>
      <c r="L477" s="7451"/>
      <c r="M477" s="7451"/>
      <c r="N477" s="7451"/>
      <c r="O477" s="7451"/>
      <c r="P477" s="972" t="s">
        <v>70</v>
      </c>
      <c r="Q477" s="972" t="s">
        <v>71</v>
      </c>
      <c r="R477" s="999">
        <v>106.7</v>
      </c>
      <c r="S477" s="1000">
        <f>ROUND(K464,2)*R477</f>
        <v>1691.1949999999999</v>
      </c>
    </row>
    <row r="478" spans="1:19" ht="45" customHeight="1" x14ac:dyDescent="0.25">
      <c r="A478" s="7451"/>
      <c r="B478" s="7451"/>
      <c r="C478" s="7451"/>
      <c r="D478" s="7451"/>
      <c r="E478" s="7451"/>
      <c r="F478" s="7451"/>
      <c r="G478" s="7451"/>
      <c r="H478" s="7451"/>
      <c r="I478" s="7451"/>
      <c r="J478" s="7451"/>
      <c r="K478" s="7451"/>
      <c r="L478" s="7451"/>
      <c r="M478" s="7451"/>
      <c r="N478" s="7451"/>
      <c r="O478" s="7451"/>
      <c r="P478" s="972" t="s">
        <v>72</v>
      </c>
      <c r="Q478" s="972" t="s">
        <v>73</v>
      </c>
      <c r="R478" s="1001">
        <v>106.7</v>
      </c>
      <c r="S478" s="1002">
        <f>ROUND(K464,2)*R478</f>
        <v>1691.1949999999999</v>
      </c>
    </row>
    <row r="479" spans="1:19" ht="45" customHeight="1" x14ac:dyDescent="0.25">
      <c r="A479" s="7451"/>
      <c r="B479" s="7451"/>
      <c r="C479" s="7451"/>
      <c r="D479" s="7451"/>
      <c r="E479" s="7451"/>
      <c r="F479" s="7451"/>
      <c r="G479" s="7451"/>
      <c r="H479" s="7451"/>
      <c r="I479" s="7451"/>
      <c r="J479" s="7451"/>
      <c r="K479" s="7451"/>
      <c r="L479" s="7451"/>
      <c r="M479" s="7451"/>
      <c r="N479" s="7451"/>
      <c r="O479" s="7451"/>
      <c r="P479" s="972" t="s">
        <v>74</v>
      </c>
      <c r="Q479" s="972" t="s">
        <v>75</v>
      </c>
      <c r="R479" s="1003">
        <v>106.7</v>
      </c>
      <c r="S479" s="1004">
        <f>ROUND(K464,2)*R479</f>
        <v>1691.1949999999999</v>
      </c>
    </row>
    <row r="480" spans="1:19" ht="45" customHeight="1" x14ac:dyDescent="0.25">
      <c r="A480" s="7451"/>
      <c r="B480" s="7451"/>
      <c r="C480" s="7451"/>
      <c r="D480" s="7451"/>
      <c r="E480" s="7451"/>
      <c r="F480" s="7451"/>
      <c r="G480" s="7451"/>
      <c r="H480" s="7451"/>
      <c r="I480" s="7451"/>
      <c r="J480" s="7451"/>
      <c r="K480" s="7451"/>
      <c r="L480" s="7451"/>
      <c r="M480" s="7451"/>
      <c r="N480" s="7451"/>
      <c r="O480" s="7451"/>
      <c r="P480" s="972" t="s">
        <v>76</v>
      </c>
      <c r="Q480" s="972" t="s">
        <v>77</v>
      </c>
      <c r="R480" s="1005">
        <v>106.7</v>
      </c>
      <c r="S480" s="1006">
        <f>ROUND(K464,2)*R480</f>
        <v>1691.1949999999999</v>
      </c>
    </row>
    <row r="481" spans="1:19" ht="45" customHeight="1" x14ac:dyDescent="0.25">
      <c r="A481" s="7451"/>
      <c r="B481" s="7451"/>
      <c r="C481" s="7451"/>
      <c r="D481" s="7451"/>
      <c r="E481" s="7451"/>
      <c r="F481" s="7451"/>
      <c r="G481" s="7451"/>
      <c r="H481" s="7451"/>
      <c r="I481" s="7451"/>
      <c r="J481" s="7451"/>
      <c r="K481" s="7451"/>
      <c r="L481" s="7451"/>
      <c r="M481" s="7451"/>
      <c r="N481" s="7451"/>
      <c r="O481" s="7451"/>
      <c r="P481" s="972" t="s">
        <v>78</v>
      </c>
      <c r="Q481" s="972" t="s">
        <v>79</v>
      </c>
      <c r="R481" s="1007">
        <v>106.7</v>
      </c>
      <c r="S481" s="1008">
        <f>ROUND(K464,2)*R481</f>
        <v>1691.1949999999999</v>
      </c>
    </row>
    <row r="482" spans="1:19" ht="45" customHeight="1" x14ac:dyDescent="0.25">
      <c r="A482" s="7451"/>
      <c r="B482" s="7451"/>
      <c r="C482" s="7451"/>
      <c r="D482" s="7451"/>
      <c r="E482" s="7451"/>
      <c r="F482" s="7451"/>
      <c r="G482" s="7451"/>
      <c r="H482" s="7451"/>
      <c r="I482" s="7451"/>
      <c r="J482" s="7451"/>
      <c r="K482" s="7451"/>
      <c r="L482" s="7451"/>
      <c r="M482" s="7451"/>
      <c r="N482" s="7451"/>
      <c r="O482" s="7451"/>
      <c r="P482" s="972" t="s">
        <v>80</v>
      </c>
      <c r="Q482" s="972" t="s">
        <v>81</v>
      </c>
      <c r="R482" s="1009">
        <v>106.7</v>
      </c>
      <c r="S482" s="1010">
        <f>ROUND(K464,2)*R482</f>
        <v>1691.1949999999999</v>
      </c>
    </row>
    <row r="483" spans="1:19" ht="45" customHeight="1" x14ac:dyDescent="0.25">
      <c r="A483" s="7451"/>
      <c r="B483" s="7451"/>
      <c r="C483" s="7451"/>
      <c r="D483" s="7451"/>
      <c r="E483" s="7451"/>
      <c r="F483" s="7451"/>
      <c r="G483" s="7451"/>
      <c r="H483" s="7451"/>
      <c r="I483" s="7451"/>
      <c r="J483" s="7451"/>
      <c r="K483" s="7451"/>
      <c r="L483" s="7451"/>
      <c r="M483" s="7451"/>
      <c r="N483" s="7451"/>
      <c r="O483" s="7451"/>
      <c r="P483" s="972" t="s">
        <v>82</v>
      </c>
      <c r="Q483" s="972" t="s">
        <v>83</v>
      </c>
      <c r="R483" s="1011">
        <v>106.7</v>
      </c>
      <c r="S483" s="1012">
        <f>ROUND(K464,2)*R483</f>
        <v>1691.1949999999999</v>
      </c>
    </row>
    <row r="484" spans="1:19" ht="45" customHeight="1" x14ac:dyDescent="0.25">
      <c r="A484" s="7451"/>
      <c r="B484" s="7451"/>
      <c r="C484" s="7451"/>
      <c r="D484" s="7451"/>
      <c r="E484" s="7451"/>
      <c r="F484" s="7451"/>
      <c r="G484" s="7451"/>
      <c r="H484" s="7451"/>
      <c r="I484" s="7451"/>
      <c r="J484" s="7451"/>
      <c r="K484" s="7451"/>
      <c r="L484" s="7451"/>
      <c r="M484" s="7451"/>
      <c r="N484" s="7451"/>
      <c r="O484" s="7451"/>
      <c r="P484" s="972" t="s">
        <v>84</v>
      </c>
      <c r="Q484" s="972" t="s">
        <v>85</v>
      </c>
      <c r="R484" s="1013">
        <v>106.7</v>
      </c>
      <c r="S484" s="1014">
        <f>ROUND(K464,2)*R484</f>
        <v>1691.1949999999999</v>
      </c>
    </row>
    <row r="485" spans="1:19" ht="45" customHeight="1" x14ac:dyDescent="0.25">
      <c r="A485" s="7451"/>
      <c r="B485" s="7451"/>
      <c r="C485" s="7451"/>
      <c r="D485" s="7451"/>
      <c r="E485" s="7451"/>
      <c r="F485" s="7451"/>
      <c r="G485" s="7451"/>
      <c r="H485" s="7451"/>
      <c r="I485" s="7451"/>
      <c r="J485" s="7451"/>
      <c r="K485" s="7451"/>
      <c r="L485" s="7451"/>
      <c r="M485" s="7451"/>
      <c r="N485" s="7451"/>
      <c r="O485" s="7451"/>
      <c r="P485" s="972" t="s">
        <v>86</v>
      </c>
      <c r="Q485" s="972" t="s">
        <v>87</v>
      </c>
      <c r="R485" s="1015">
        <v>106.7</v>
      </c>
      <c r="S485" s="1016">
        <f>ROUND(K464,2)*R485</f>
        <v>1691.1949999999999</v>
      </c>
    </row>
    <row r="486" spans="1:19" ht="45" customHeight="1" x14ac:dyDescent="0.25">
      <c r="A486" s="7451"/>
      <c r="B486" s="7451"/>
      <c r="C486" s="7451"/>
      <c r="D486" s="7451"/>
      <c r="E486" s="7451"/>
      <c r="F486" s="7451"/>
      <c r="G486" s="7451"/>
      <c r="H486" s="7451"/>
      <c r="I486" s="7451"/>
      <c r="J486" s="7451"/>
      <c r="K486" s="7451"/>
      <c r="L486" s="7451"/>
      <c r="M486" s="7451"/>
      <c r="N486" s="7451"/>
      <c r="O486" s="7451"/>
      <c r="P486" s="972" t="s">
        <v>88</v>
      </c>
      <c r="Q486" s="972" t="s">
        <v>89</v>
      </c>
      <c r="R486" s="1017">
        <v>106.7</v>
      </c>
      <c r="S486" s="1018">
        <f>ROUND(K464,2)*R486</f>
        <v>1691.1949999999999</v>
      </c>
    </row>
    <row r="487" spans="1:19" ht="45" customHeight="1" x14ac:dyDescent="0.25">
      <c r="A487" s="7451"/>
      <c r="B487" s="7451"/>
      <c r="C487" s="7451"/>
      <c r="D487" s="7451"/>
      <c r="E487" s="7451"/>
      <c r="F487" s="7451"/>
      <c r="G487" s="7451"/>
      <c r="H487" s="7451"/>
      <c r="I487" s="7451"/>
      <c r="J487" s="7451"/>
      <c r="K487" s="7451"/>
      <c r="L487" s="7451"/>
      <c r="M487" s="7451"/>
      <c r="N487" s="7451"/>
      <c r="O487" s="7451"/>
      <c r="P487" s="972" t="s">
        <v>90</v>
      </c>
      <c r="Q487" s="972" t="s">
        <v>91</v>
      </c>
      <c r="R487" s="1019">
        <v>106.7</v>
      </c>
      <c r="S487" s="1020">
        <f>ROUND(K464,2)*R487</f>
        <v>1691.1949999999999</v>
      </c>
    </row>
    <row r="488" spans="1:19" ht="45" customHeight="1" x14ac:dyDescent="0.25">
      <c r="A488" s="7451"/>
      <c r="B488" s="7451"/>
      <c r="C488" s="7451"/>
      <c r="D488" s="7451"/>
      <c r="E488" s="7451"/>
      <c r="F488" s="7451"/>
      <c r="G488" s="7451"/>
      <c r="H488" s="7451"/>
      <c r="I488" s="7451"/>
      <c r="J488" s="7451"/>
      <c r="K488" s="7451"/>
      <c r="L488" s="7451"/>
      <c r="M488" s="7451"/>
      <c r="N488" s="7451"/>
      <c r="O488" s="7451"/>
      <c r="P488" s="972" t="s">
        <v>92</v>
      </c>
      <c r="Q488" s="972" t="s">
        <v>93</v>
      </c>
      <c r="R488" s="1021">
        <v>106.7</v>
      </c>
      <c r="S488" s="1022">
        <f>ROUND(K464,2)*R488</f>
        <v>1691.1949999999999</v>
      </c>
    </row>
    <row r="489" spans="1:19" ht="45" customHeight="1" x14ac:dyDescent="0.25">
      <c r="A489" s="8326" t="s">
        <v>23</v>
      </c>
      <c r="B489" s="8326" t="s">
        <v>156</v>
      </c>
      <c r="C489" s="8326" t="s">
        <v>33</v>
      </c>
      <c r="D489" s="8326" t="s">
        <v>138</v>
      </c>
      <c r="E489" s="8326" t="s">
        <v>139</v>
      </c>
      <c r="F489" s="8327">
        <f>R489+R490+R491+R492+R493+R494+R495+R496+R497+R498+R499+R500+R501+R502+R503+R504+R505+R506+R507+R508+R509+R510+R511+R512+R513</f>
        <v>1647.5000000000007</v>
      </c>
      <c r="G489" s="8326" t="s">
        <v>28</v>
      </c>
      <c r="H489" s="8328">
        <v>58.71</v>
      </c>
      <c r="I489" s="8329">
        <v>58.71</v>
      </c>
      <c r="J489" s="8330">
        <v>0.21579999999999999</v>
      </c>
      <c r="K489" s="8331">
        <f>ROUND(I489,2)+(ROUND(I489,2)*J489)</f>
        <v>71.379617999999994</v>
      </c>
      <c r="L489" s="8332">
        <f>ROUND(S489,2)+ROUND(S490,2)+ROUND(S491,2)+ROUND(S492,2)+ROUND(S493,2)+ROUND(S494,2)+ROUND(S495,2)+ROUND(S496,2)+ROUND(S497,2)+ROUND(S498,2)+ROUND(S499,2)+ROUND(S500,2)+ROUND(S501,2)+ROUND(S502,2)+ROUND(S503,2)+ROUND(S504,2)+ROUND(S505,2)+ROUND(S506,2)+ROUND(S507,2)+ROUND(S508,2)+ROUND(S509,2)+ROUND(S510,2)+ROUND(S511,2)+ROUND(S512,2)+ROUND(S513,2)</f>
        <v>117598.50000000003</v>
      </c>
      <c r="M489" s="8326"/>
      <c r="N489" s="8326" t="s">
        <v>58</v>
      </c>
      <c r="O489" s="8326" t="s">
        <v>146</v>
      </c>
      <c r="P489" s="1023" t="s">
        <v>20</v>
      </c>
      <c r="Q489" s="1023" t="s">
        <v>29</v>
      </c>
      <c r="R489" s="1024">
        <v>65.900000000000006</v>
      </c>
      <c r="S489" s="1025">
        <f>ROUND(K489,2)*R489</f>
        <v>4703.942</v>
      </c>
    </row>
    <row r="490" spans="1:19" ht="45" customHeight="1" x14ac:dyDescent="0.25">
      <c r="A490" s="7451"/>
      <c r="B490" s="7451"/>
      <c r="C490" s="7451"/>
      <c r="D490" s="7451"/>
      <c r="E490" s="7451"/>
      <c r="F490" s="7451"/>
      <c r="G490" s="7451"/>
      <c r="H490" s="7451"/>
      <c r="I490" s="7451"/>
      <c r="J490" s="7451"/>
      <c r="K490" s="7451"/>
      <c r="L490" s="7451"/>
      <c r="M490" s="7451"/>
      <c r="N490" s="7451"/>
      <c r="O490" s="7451"/>
      <c r="P490" s="1023" t="s">
        <v>30</v>
      </c>
      <c r="Q490" s="1023" t="s">
        <v>48</v>
      </c>
      <c r="R490" s="1026">
        <v>65.900000000000006</v>
      </c>
      <c r="S490" s="1027">
        <f>ROUND(K489,2)*R490</f>
        <v>4703.942</v>
      </c>
    </row>
    <row r="491" spans="1:19" ht="45" customHeight="1" x14ac:dyDescent="0.25">
      <c r="A491" s="7451"/>
      <c r="B491" s="7451"/>
      <c r="C491" s="7451"/>
      <c r="D491" s="7451"/>
      <c r="E491" s="7451"/>
      <c r="F491" s="7451"/>
      <c r="G491" s="7451"/>
      <c r="H491" s="7451"/>
      <c r="I491" s="7451"/>
      <c r="J491" s="7451"/>
      <c r="K491" s="7451"/>
      <c r="L491" s="7451"/>
      <c r="M491" s="7451"/>
      <c r="N491" s="7451"/>
      <c r="O491" s="7451"/>
      <c r="P491" s="1023" t="s">
        <v>43</v>
      </c>
      <c r="Q491" s="1023" t="s">
        <v>49</v>
      </c>
      <c r="R491" s="1028">
        <v>65.900000000000006</v>
      </c>
      <c r="S491" s="1029">
        <f>ROUND(K489,2)*R491</f>
        <v>4703.942</v>
      </c>
    </row>
    <row r="492" spans="1:19" ht="45" customHeight="1" x14ac:dyDescent="0.25">
      <c r="A492" s="7451"/>
      <c r="B492" s="7451"/>
      <c r="C492" s="7451"/>
      <c r="D492" s="7451"/>
      <c r="E492" s="7451"/>
      <c r="F492" s="7451"/>
      <c r="G492" s="7451"/>
      <c r="H492" s="7451"/>
      <c r="I492" s="7451"/>
      <c r="J492" s="7451"/>
      <c r="K492" s="7451"/>
      <c r="L492" s="7451"/>
      <c r="M492" s="7451"/>
      <c r="N492" s="7451"/>
      <c r="O492" s="7451"/>
      <c r="P492" s="1023" t="s">
        <v>50</v>
      </c>
      <c r="Q492" s="1023" t="s">
        <v>51</v>
      </c>
      <c r="R492" s="1030">
        <v>65.900000000000006</v>
      </c>
      <c r="S492" s="1031">
        <f>ROUND(K489,2)*R492</f>
        <v>4703.942</v>
      </c>
    </row>
    <row r="493" spans="1:19" ht="45" customHeight="1" x14ac:dyDescent="0.25">
      <c r="A493" s="7451"/>
      <c r="B493" s="7451"/>
      <c r="C493" s="7451"/>
      <c r="D493" s="7451"/>
      <c r="E493" s="7451"/>
      <c r="F493" s="7451"/>
      <c r="G493" s="7451"/>
      <c r="H493" s="7451"/>
      <c r="I493" s="7451"/>
      <c r="J493" s="7451"/>
      <c r="K493" s="7451"/>
      <c r="L493" s="7451"/>
      <c r="M493" s="7451"/>
      <c r="N493" s="7451"/>
      <c r="O493" s="7451"/>
      <c r="P493" s="1023" t="s">
        <v>52</v>
      </c>
      <c r="Q493" s="1023" t="s">
        <v>53</v>
      </c>
      <c r="R493" s="1032">
        <v>65.900000000000006</v>
      </c>
      <c r="S493" s="1033">
        <f>ROUND(K489,2)*R493</f>
        <v>4703.942</v>
      </c>
    </row>
    <row r="494" spans="1:19" ht="45" customHeight="1" x14ac:dyDescent="0.25">
      <c r="A494" s="7451"/>
      <c r="B494" s="7451"/>
      <c r="C494" s="7451"/>
      <c r="D494" s="7451"/>
      <c r="E494" s="7451"/>
      <c r="F494" s="7451"/>
      <c r="G494" s="7451"/>
      <c r="H494" s="7451"/>
      <c r="I494" s="7451"/>
      <c r="J494" s="7451"/>
      <c r="K494" s="7451"/>
      <c r="L494" s="7451"/>
      <c r="M494" s="7451"/>
      <c r="N494" s="7451"/>
      <c r="O494" s="7451"/>
      <c r="P494" s="1023" t="s">
        <v>54</v>
      </c>
      <c r="Q494" s="1023" t="s">
        <v>55</v>
      </c>
      <c r="R494" s="1034">
        <v>65.900000000000006</v>
      </c>
      <c r="S494" s="1035">
        <f>ROUND(K489,2)*R494</f>
        <v>4703.942</v>
      </c>
    </row>
    <row r="495" spans="1:19" ht="45" customHeight="1" x14ac:dyDescent="0.25">
      <c r="A495" s="7451"/>
      <c r="B495" s="7451"/>
      <c r="C495" s="7451"/>
      <c r="D495" s="7451"/>
      <c r="E495" s="7451"/>
      <c r="F495" s="7451"/>
      <c r="G495" s="7451"/>
      <c r="H495" s="7451"/>
      <c r="I495" s="7451"/>
      <c r="J495" s="7451"/>
      <c r="K495" s="7451"/>
      <c r="L495" s="7451"/>
      <c r="M495" s="7451"/>
      <c r="N495" s="7451"/>
      <c r="O495" s="7451"/>
      <c r="P495" s="1023" t="s">
        <v>56</v>
      </c>
      <c r="Q495" s="1023" t="s">
        <v>57</v>
      </c>
      <c r="R495" s="1036">
        <v>65.900000000000006</v>
      </c>
      <c r="S495" s="1037">
        <f>ROUND(K489,2)*R495</f>
        <v>4703.942</v>
      </c>
    </row>
    <row r="496" spans="1:19" ht="45" customHeight="1" x14ac:dyDescent="0.25">
      <c r="A496" s="7451"/>
      <c r="B496" s="7451"/>
      <c r="C496" s="7451"/>
      <c r="D496" s="7451"/>
      <c r="E496" s="7451"/>
      <c r="F496" s="7451"/>
      <c r="G496" s="7451"/>
      <c r="H496" s="7451"/>
      <c r="I496" s="7451"/>
      <c r="J496" s="7451"/>
      <c r="K496" s="7451"/>
      <c r="L496" s="7451"/>
      <c r="M496" s="7451"/>
      <c r="N496" s="7451"/>
      <c r="O496" s="7451"/>
      <c r="P496" s="1023" t="s">
        <v>58</v>
      </c>
      <c r="Q496" s="1023" t="s">
        <v>59</v>
      </c>
      <c r="R496" s="1038">
        <v>65.900000000000006</v>
      </c>
      <c r="S496" s="1039">
        <f>ROUND(K489,2)*R496</f>
        <v>4703.942</v>
      </c>
    </row>
    <row r="497" spans="1:19" ht="45" customHeight="1" x14ac:dyDescent="0.25">
      <c r="A497" s="7451"/>
      <c r="B497" s="7451"/>
      <c r="C497" s="7451"/>
      <c r="D497" s="7451"/>
      <c r="E497" s="7451"/>
      <c r="F497" s="7451"/>
      <c r="G497" s="7451"/>
      <c r="H497" s="7451"/>
      <c r="I497" s="7451"/>
      <c r="J497" s="7451"/>
      <c r="K497" s="7451"/>
      <c r="L497" s="7451"/>
      <c r="M497" s="7451"/>
      <c r="N497" s="7451"/>
      <c r="O497" s="7451"/>
      <c r="P497" s="1023" t="s">
        <v>60</v>
      </c>
      <c r="Q497" s="1023" t="s">
        <v>61</v>
      </c>
      <c r="R497" s="1040">
        <v>65.900000000000006</v>
      </c>
      <c r="S497" s="1041">
        <f>ROUND(K489,2)*R497</f>
        <v>4703.942</v>
      </c>
    </row>
    <row r="498" spans="1:19" ht="45" customHeight="1" x14ac:dyDescent="0.25">
      <c r="A498" s="7451"/>
      <c r="B498" s="7451"/>
      <c r="C498" s="7451"/>
      <c r="D498" s="7451"/>
      <c r="E498" s="7451"/>
      <c r="F498" s="7451"/>
      <c r="G498" s="7451"/>
      <c r="H498" s="7451"/>
      <c r="I498" s="7451"/>
      <c r="J498" s="7451"/>
      <c r="K498" s="7451"/>
      <c r="L498" s="7451"/>
      <c r="M498" s="7451"/>
      <c r="N498" s="7451"/>
      <c r="O498" s="7451"/>
      <c r="P498" s="1023" t="s">
        <v>62</v>
      </c>
      <c r="Q498" s="1023" t="s">
        <v>63</v>
      </c>
      <c r="R498" s="1042">
        <v>65.900000000000006</v>
      </c>
      <c r="S498" s="1043">
        <f>ROUND(K489,2)*R498</f>
        <v>4703.942</v>
      </c>
    </row>
    <row r="499" spans="1:19" ht="45" customHeight="1" x14ac:dyDescent="0.25">
      <c r="A499" s="7451"/>
      <c r="B499" s="7451"/>
      <c r="C499" s="7451"/>
      <c r="D499" s="7451"/>
      <c r="E499" s="7451"/>
      <c r="F499" s="7451"/>
      <c r="G499" s="7451"/>
      <c r="H499" s="7451"/>
      <c r="I499" s="7451"/>
      <c r="J499" s="7451"/>
      <c r="K499" s="7451"/>
      <c r="L499" s="7451"/>
      <c r="M499" s="7451"/>
      <c r="N499" s="7451"/>
      <c r="O499" s="7451"/>
      <c r="P499" s="1023" t="s">
        <v>64</v>
      </c>
      <c r="Q499" s="1023" t="s">
        <v>65</v>
      </c>
      <c r="R499" s="1044">
        <v>65.900000000000006</v>
      </c>
      <c r="S499" s="1045">
        <f>ROUND(K489,2)*R499</f>
        <v>4703.942</v>
      </c>
    </row>
    <row r="500" spans="1:19" ht="45" customHeight="1" x14ac:dyDescent="0.25">
      <c r="A500" s="7451"/>
      <c r="B500" s="7451"/>
      <c r="C500" s="7451"/>
      <c r="D500" s="7451"/>
      <c r="E500" s="7451"/>
      <c r="F500" s="7451"/>
      <c r="G500" s="7451"/>
      <c r="H500" s="7451"/>
      <c r="I500" s="7451"/>
      <c r="J500" s="7451"/>
      <c r="K500" s="7451"/>
      <c r="L500" s="7451"/>
      <c r="M500" s="7451"/>
      <c r="N500" s="7451"/>
      <c r="O500" s="7451"/>
      <c r="P500" s="1023" t="s">
        <v>66</v>
      </c>
      <c r="Q500" s="1023" t="s">
        <v>67</v>
      </c>
      <c r="R500" s="1046">
        <v>65.900000000000006</v>
      </c>
      <c r="S500" s="1047">
        <f>ROUND(K489,2)*R500</f>
        <v>4703.942</v>
      </c>
    </row>
    <row r="501" spans="1:19" ht="45" customHeight="1" x14ac:dyDescent="0.25">
      <c r="A501" s="7451"/>
      <c r="B501" s="7451"/>
      <c r="C501" s="7451"/>
      <c r="D501" s="7451"/>
      <c r="E501" s="7451"/>
      <c r="F501" s="7451"/>
      <c r="G501" s="7451"/>
      <c r="H501" s="7451"/>
      <c r="I501" s="7451"/>
      <c r="J501" s="7451"/>
      <c r="K501" s="7451"/>
      <c r="L501" s="7451"/>
      <c r="M501" s="7451"/>
      <c r="N501" s="7451"/>
      <c r="O501" s="7451"/>
      <c r="P501" s="1023" t="s">
        <v>68</v>
      </c>
      <c r="Q501" s="1023" t="s">
        <v>69</v>
      </c>
      <c r="R501" s="1048">
        <v>65.900000000000006</v>
      </c>
      <c r="S501" s="1049">
        <f>ROUND(K489,2)*R501</f>
        <v>4703.942</v>
      </c>
    </row>
    <row r="502" spans="1:19" ht="45" customHeight="1" x14ac:dyDescent="0.25">
      <c r="A502" s="7451"/>
      <c r="B502" s="7451"/>
      <c r="C502" s="7451"/>
      <c r="D502" s="7451"/>
      <c r="E502" s="7451"/>
      <c r="F502" s="7451"/>
      <c r="G502" s="7451"/>
      <c r="H502" s="7451"/>
      <c r="I502" s="7451"/>
      <c r="J502" s="7451"/>
      <c r="K502" s="7451"/>
      <c r="L502" s="7451"/>
      <c r="M502" s="7451"/>
      <c r="N502" s="7451"/>
      <c r="O502" s="7451"/>
      <c r="P502" s="1023" t="s">
        <v>70</v>
      </c>
      <c r="Q502" s="1023" t="s">
        <v>71</v>
      </c>
      <c r="R502" s="1050">
        <v>65.900000000000006</v>
      </c>
      <c r="S502" s="1051">
        <f>ROUND(K489,2)*R502</f>
        <v>4703.942</v>
      </c>
    </row>
    <row r="503" spans="1:19" ht="45" customHeight="1" x14ac:dyDescent="0.25">
      <c r="A503" s="7451"/>
      <c r="B503" s="7451"/>
      <c r="C503" s="7451"/>
      <c r="D503" s="7451"/>
      <c r="E503" s="7451"/>
      <c r="F503" s="7451"/>
      <c r="G503" s="7451"/>
      <c r="H503" s="7451"/>
      <c r="I503" s="7451"/>
      <c r="J503" s="7451"/>
      <c r="K503" s="7451"/>
      <c r="L503" s="7451"/>
      <c r="M503" s="7451"/>
      <c r="N503" s="7451"/>
      <c r="O503" s="7451"/>
      <c r="P503" s="1023" t="s">
        <v>72</v>
      </c>
      <c r="Q503" s="1023" t="s">
        <v>73</v>
      </c>
      <c r="R503" s="1052">
        <v>65.900000000000006</v>
      </c>
      <c r="S503" s="1053">
        <f>ROUND(K489,2)*R503</f>
        <v>4703.942</v>
      </c>
    </row>
    <row r="504" spans="1:19" ht="45" customHeight="1" x14ac:dyDescent="0.25">
      <c r="A504" s="7451"/>
      <c r="B504" s="7451"/>
      <c r="C504" s="7451"/>
      <c r="D504" s="7451"/>
      <c r="E504" s="7451"/>
      <c r="F504" s="7451"/>
      <c r="G504" s="7451"/>
      <c r="H504" s="7451"/>
      <c r="I504" s="7451"/>
      <c r="J504" s="7451"/>
      <c r="K504" s="7451"/>
      <c r="L504" s="7451"/>
      <c r="M504" s="7451"/>
      <c r="N504" s="7451"/>
      <c r="O504" s="7451"/>
      <c r="P504" s="1023" t="s">
        <v>74</v>
      </c>
      <c r="Q504" s="1023" t="s">
        <v>75</v>
      </c>
      <c r="R504" s="1054">
        <v>65.900000000000006</v>
      </c>
      <c r="S504" s="1055">
        <f>ROUND(K489,2)*R504</f>
        <v>4703.942</v>
      </c>
    </row>
    <row r="505" spans="1:19" ht="45" customHeight="1" x14ac:dyDescent="0.25">
      <c r="A505" s="7451"/>
      <c r="B505" s="7451"/>
      <c r="C505" s="7451"/>
      <c r="D505" s="7451"/>
      <c r="E505" s="7451"/>
      <c r="F505" s="7451"/>
      <c r="G505" s="7451"/>
      <c r="H505" s="7451"/>
      <c r="I505" s="7451"/>
      <c r="J505" s="7451"/>
      <c r="K505" s="7451"/>
      <c r="L505" s="7451"/>
      <c r="M505" s="7451"/>
      <c r="N505" s="7451"/>
      <c r="O505" s="7451"/>
      <c r="P505" s="1023" t="s">
        <v>76</v>
      </c>
      <c r="Q505" s="1023" t="s">
        <v>77</v>
      </c>
      <c r="R505" s="1056">
        <v>65.900000000000006</v>
      </c>
      <c r="S505" s="1057">
        <f>ROUND(K489,2)*R505</f>
        <v>4703.942</v>
      </c>
    </row>
    <row r="506" spans="1:19" ht="45" customHeight="1" x14ac:dyDescent="0.25">
      <c r="A506" s="7451"/>
      <c r="B506" s="7451"/>
      <c r="C506" s="7451"/>
      <c r="D506" s="7451"/>
      <c r="E506" s="7451"/>
      <c r="F506" s="7451"/>
      <c r="G506" s="7451"/>
      <c r="H506" s="7451"/>
      <c r="I506" s="7451"/>
      <c r="J506" s="7451"/>
      <c r="K506" s="7451"/>
      <c r="L506" s="7451"/>
      <c r="M506" s="7451"/>
      <c r="N506" s="7451"/>
      <c r="O506" s="7451"/>
      <c r="P506" s="1023" t="s">
        <v>78</v>
      </c>
      <c r="Q506" s="1023" t="s">
        <v>79</v>
      </c>
      <c r="R506" s="1058">
        <v>65.900000000000006</v>
      </c>
      <c r="S506" s="1059">
        <f>ROUND(K489,2)*R506</f>
        <v>4703.942</v>
      </c>
    </row>
    <row r="507" spans="1:19" ht="45" customHeight="1" x14ac:dyDescent="0.25">
      <c r="A507" s="7451"/>
      <c r="B507" s="7451"/>
      <c r="C507" s="7451"/>
      <c r="D507" s="7451"/>
      <c r="E507" s="7451"/>
      <c r="F507" s="7451"/>
      <c r="G507" s="7451"/>
      <c r="H507" s="7451"/>
      <c r="I507" s="7451"/>
      <c r="J507" s="7451"/>
      <c r="K507" s="7451"/>
      <c r="L507" s="7451"/>
      <c r="M507" s="7451"/>
      <c r="N507" s="7451"/>
      <c r="O507" s="7451"/>
      <c r="P507" s="1023" t="s">
        <v>80</v>
      </c>
      <c r="Q507" s="1023" t="s">
        <v>81</v>
      </c>
      <c r="R507" s="1060">
        <v>65.900000000000006</v>
      </c>
      <c r="S507" s="1061">
        <f>ROUND(K489,2)*R507</f>
        <v>4703.942</v>
      </c>
    </row>
    <row r="508" spans="1:19" ht="45" customHeight="1" x14ac:dyDescent="0.25">
      <c r="A508" s="7451"/>
      <c r="B508" s="7451"/>
      <c r="C508" s="7451"/>
      <c r="D508" s="7451"/>
      <c r="E508" s="7451"/>
      <c r="F508" s="7451"/>
      <c r="G508" s="7451"/>
      <c r="H508" s="7451"/>
      <c r="I508" s="7451"/>
      <c r="J508" s="7451"/>
      <c r="K508" s="7451"/>
      <c r="L508" s="7451"/>
      <c r="M508" s="7451"/>
      <c r="N508" s="7451"/>
      <c r="O508" s="7451"/>
      <c r="P508" s="1023" t="s">
        <v>82</v>
      </c>
      <c r="Q508" s="1023" t="s">
        <v>83</v>
      </c>
      <c r="R508" s="1062">
        <v>65.900000000000006</v>
      </c>
      <c r="S508" s="1063">
        <f>ROUND(K489,2)*R508</f>
        <v>4703.942</v>
      </c>
    </row>
    <row r="509" spans="1:19" ht="45" customHeight="1" x14ac:dyDescent="0.25">
      <c r="A509" s="7451"/>
      <c r="B509" s="7451"/>
      <c r="C509" s="7451"/>
      <c r="D509" s="7451"/>
      <c r="E509" s="7451"/>
      <c r="F509" s="7451"/>
      <c r="G509" s="7451"/>
      <c r="H509" s="7451"/>
      <c r="I509" s="7451"/>
      <c r="J509" s="7451"/>
      <c r="K509" s="7451"/>
      <c r="L509" s="7451"/>
      <c r="M509" s="7451"/>
      <c r="N509" s="7451"/>
      <c r="O509" s="7451"/>
      <c r="P509" s="1023" t="s">
        <v>84</v>
      </c>
      <c r="Q509" s="1023" t="s">
        <v>85</v>
      </c>
      <c r="R509" s="1064">
        <v>65.900000000000006</v>
      </c>
      <c r="S509" s="1065">
        <f>ROUND(K489,2)*R509</f>
        <v>4703.942</v>
      </c>
    </row>
    <row r="510" spans="1:19" ht="45" customHeight="1" x14ac:dyDescent="0.25">
      <c r="A510" s="7451"/>
      <c r="B510" s="7451"/>
      <c r="C510" s="7451"/>
      <c r="D510" s="7451"/>
      <c r="E510" s="7451"/>
      <c r="F510" s="7451"/>
      <c r="G510" s="7451"/>
      <c r="H510" s="7451"/>
      <c r="I510" s="7451"/>
      <c r="J510" s="7451"/>
      <c r="K510" s="7451"/>
      <c r="L510" s="7451"/>
      <c r="M510" s="7451"/>
      <c r="N510" s="7451"/>
      <c r="O510" s="7451"/>
      <c r="P510" s="1023" t="s">
        <v>86</v>
      </c>
      <c r="Q510" s="1023" t="s">
        <v>87</v>
      </c>
      <c r="R510" s="1066">
        <v>65.900000000000006</v>
      </c>
      <c r="S510" s="1067">
        <f>ROUND(K489,2)*R510</f>
        <v>4703.942</v>
      </c>
    </row>
    <row r="511" spans="1:19" ht="45" customHeight="1" x14ac:dyDescent="0.25">
      <c r="A511" s="7451"/>
      <c r="B511" s="7451"/>
      <c r="C511" s="7451"/>
      <c r="D511" s="7451"/>
      <c r="E511" s="7451"/>
      <c r="F511" s="7451"/>
      <c r="G511" s="7451"/>
      <c r="H511" s="7451"/>
      <c r="I511" s="7451"/>
      <c r="J511" s="7451"/>
      <c r="K511" s="7451"/>
      <c r="L511" s="7451"/>
      <c r="M511" s="7451"/>
      <c r="N511" s="7451"/>
      <c r="O511" s="7451"/>
      <c r="P511" s="1023" t="s">
        <v>88</v>
      </c>
      <c r="Q511" s="1023" t="s">
        <v>89</v>
      </c>
      <c r="R511" s="1068">
        <v>65.900000000000006</v>
      </c>
      <c r="S511" s="1069">
        <f>ROUND(K489,2)*R511</f>
        <v>4703.942</v>
      </c>
    </row>
    <row r="512" spans="1:19" ht="45" customHeight="1" x14ac:dyDescent="0.25">
      <c r="A512" s="7451"/>
      <c r="B512" s="7451"/>
      <c r="C512" s="7451"/>
      <c r="D512" s="7451"/>
      <c r="E512" s="7451"/>
      <c r="F512" s="7451"/>
      <c r="G512" s="7451"/>
      <c r="H512" s="7451"/>
      <c r="I512" s="7451"/>
      <c r="J512" s="7451"/>
      <c r="K512" s="7451"/>
      <c r="L512" s="7451"/>
      <c r="M512" s="7451"/>
      <c r="N512" s="7451"/>
      <c r="O512" s="7451"/>
      <c r="P512" s="1023" t="s">
        <v>90</v>
      </c>
      <c r="Q512" s="1023" t="s">
        <v>91</v>
      </c>
      <c r="R512" s="1070">
        <v>65.900000000000006</v>
      </c>
      <c r="S512" s="1071">
        <f>ROUND(K489,2)*R512</f>
        <v>4703.942</v>
      </c>
    </row>
    <row r="513" spans="1:19" ht="45" customHeight="1" x14ac:dyDescent="0.25">
      <c r="A513" s="7451"/>
      <c r="B513" s="7451"/>
      <c r="C513" s="7451"/>
      <c r="D513" s="7451"/>
      <c r="E513" s="7451"/>
      <c r="F513" s="7451"/>
      <c r="G513" s="7451"/>
      <c r="H513" s="7451"/>
      <c r="I513" s="7451"/>
      <c r="J513" s="7451"/>
      <c r="K513" s="7451"/>
      <c r="L513" s="7451"/>
      <c r="M513" s="7451"/>
      <c r="N513" s="7451"/>
      <c r="O513" s="7451"/>
      <c r="P513" s="1023" t="s">
        <v>92</v>
      </c>
      <c r="Q513" s="1023" t="s">
        <v>93</v>
      </c>
      <c r="R513" s="1072">
        <v>65.900000000000006</v>
      </c>
      <c r="S513" s="1073">
        <f>ROUND(K489,2)*R513</f>
        <v>4703.942</v>
      </c>
    </row>
    <row r="514" spans="1:19" ht="45" customHeight="1" x14ac:dyDescent="0.25">
      <c r="A514" s="8305" t="s">
        <v>23</v>
      </c>
      <c r="B514" s="8305" t="s">
        <v>157</v>
      </c>
      <c r="C514" s="8305" t="s">
        <v>25</v>
      </c>
      <c r="D514" s="8305" t="s">
        <v>141</v>
      </c>
      <c r="E514" s="8305" t="s">
        <v>142</v>
      </c>
      <c r="F514" s="8306">
        <f>R514+R515+R516+R517+R518+R519+R520+R521+R522+R523+R524+R525+R526+R527+R528+R529+R530+R531+R532+R533+R534+R535+R536+R537+R538</f>
        <v>86.250000000000043</v>
      </c>
      <c r="G514" s="8305" t="s">
        <v>107</v>
      </c>
      <c r="H514" s="8307">
        <v>567.32000000000005</v>
      </c>
      <c r="I514" s="8308">
        <v>567.32000000000005</v>
      </c>
      <c r="J514" s="8309">
        <v>0.21579999999999999</v>
      </c>
      <c r="K514" s="8310">
        <f>ROUND(I514,2)+(ROUND(I514,2)*J514)</f>
        <v>689.74765600000001</v>
      </c>
      <c r="L514" s="8311">
        <f>ROUND(S514,2)+ROUND(S515,2)+ROUND(S516,2)+ROUND(S517,2)+ROUND(S518,2)+ROUND(S519,2)+ROUND(S520,2)+ROUND(S521,2)+ROUND(S522,2)+ROUND(S523,2)+ROUND(S524,2)+ROUND(S525,2)+ROUND(S526,2)+ROUND(S527,2)+ROUND(S528,2)+ROUND(S529,2)+ROUND(S530,2)+ROUND(S531,2)+ROUND(S532,2)+ROUND(S533,2)+ROUND(S534,2)+ROUND(S535,2)+ROUND(S536,2)+ROUND(S537,2)+ROUND(S538,2)</f>
        <v>59490.999999999993</v>
      </c>
      <c r="M514" s="8305"/>
      <c r="N514" s="8305" t="s">
        <v>58</v>
      </c>
      <c r="O514" s="8305" t="s">
        <v>146</v>
      </c>
      <c r="P514" s="1074" t="s">
        <v>20</v>
      </c>
      <c r="Q514" s="1074" t="s">
        <v>29</v>
      </c>
      <c r="R514" s="1075">
        <v>3.45</v>
      </c>
      <c r="S514" s="1076">
        <f>ROUND(K514,2)*R514</f>
        <v>2379.6375000000003</v>
      </c>
    </row>
    <row r="515" spans="1:19" ht="45" customHeight="1" x14ac:dyDescent="0.25">
      <c r="A515" s="7451"/>
      <c r="B515" s="7451"/>
      <c r="C515" s="7451"/>
      <c r="D515" s="7451"/>
      <c r="E515" s="7451"/>
      <c r="F515" s="7451"/>
      <c r="G515" s="7451"/>
      <c r="H515" s="7451"/>
      <c r="I515" s="7451"/>
      <c r="J515" s="7451"/>
      <c r="K515" s="7451"/>
      <c r="L515" s="7451"/>
      <c r="M515" s="7451"/>
      <c r="N515" s="7451"/>
      <c r="O515" s="7451"/>
      <c r="P515" s="1074" t="s">
        <v>30</v>
      </c>
      <c r="Q515" s="1074" t="s">
        <v>48</v>
      </c>
      <c r="R515" s="1077">
        <v>3.45</v>
      </c>
      <c r="S515" s="1078">
        <f>ROUND(K514,2)*R515</f>
        <v>2379.6375000000003</v>
      </c>
    </row>
    <row r="516" spans="1:19" ht="45" customHeight="1" x14ac:dyDescent="0.25">
      <c r="A516" s="7451"/>
      <c r="B516" s="7451"/>
      <c r="C516" s="7451"/>
      <c r="D516" s="7451"/>
      <c r="E516" s="7451"/>
      <c r="F516" s="7451"/>
      <c r="G516" s="7451"/>
      <c r="H516" s="7451"/>
      <c r="I516" s="7451"/>
      <c r="J516" s="7451"/>
      <c r="K516" s="7451"/>
      <c r="L516" s="7451"/>
      <c r="M516" s="7451"/>
      <c r="N516" s="7451"/>
      <c r="O516" s="7451"/>
      <c r="P516" s="1074" t="s">
        <v>43</v>
      </c>
      <c r="Q516" s="1074" t="s">
        <v>49</v>
      </c>
      <c r="R516" s="1079">
        <v>3.45</v>
      </c>
      <c r="S516" s="1080">
        <f>ROUND(K514,2)*R516</f>
        <v>2379.6375000000003</v>
      </c>
    </row>
    <row r="517" spans="1:19" ht="45" customHeight="1" x14ac:dyDescent="0.25">
      <c r="A517" s="7451"/>
      <c r="B517" s="7451"/>
      <c r="C517" s="7451"/>
      <c r="D517" s="7451"/>
      <c r="E517" s="7451"/>
      <c r="F517" s="7451"/>
      <c r="G517" s="7451"/>
      <c r="H517" s="7451"/>
      <c r="I517" s="7451"/>
      <c r="J517" s="7451"/>
      <c r="K517" s="7451"/>
      <c r="L517" s="7451"/>
      <c r="M517" s="7451"/>
      <c r="N517" s="7451"/>
      <c r="O517" s="7451"/>
      <c r="P517" s="1074" t="s">
        <v>50</v>
      </c>
      <c r="Q517" s="1074" t="s">
        <v>51</v>
      </c>
      <c r="R517" s="1081">
        <v>3.45</v>
      </c>
      <c r="S517" s="1082">
        <f>ROUND(K514,2)*R517</f>
        <v>2379.6375000000003</v>
      </c>
    </row>
    <row r="518" spans="1:19" ht="45" customHeight="1" x14ac:dyDescent="0.25">
      <c r="A518" s="7451"/>
      <c r="B518" s="7451"/>
      <c r="C518" s="7451"/>
      <c r="D518" s="7451"/>
      <c r="E518" s="7451"/>
      <c r="F518" s="7451"/>
      <c r="G518" s="7451"/>
      <c r="H518" s="7451"/>
      <c r="I518" s="7451"/>
      <c r="J518" s="7451"/>
      <c r="K518" s="7451"/>
      <c r="L518" s="7451"/>
      <c r="M518" s="7451"/>
      <c r="N518" s="7451"/>
      <c r="O518" s="7451"/>
      <c r="P518" s="1074" t="s">
        <v>52</v>
      </c>
      <c r="Q518" s="1074" t="s">
        <v>53</v>
      </c>
      <c r="R518" s="1083">
        <v>3.45</v>
      </c>
      <c r="S518" s="1084">
        <f>ROUND(K514,2)*R518</f>
        <v>2379.6375000000003</v>
      </c>
    </row>
    <row r="519" spans="1:19" ht="45" customHeight="1" x14ac:dyDescent="0.25">
      <c r="A519" s="7451"/>
      <c r="B519" s="7451"/>
      <c r="C519" s="7451"/>
      <c r="D519" s="7451"/>
      <c r="E519" s="7451"/>
      <c r="F519" s="7451"/>
      <c r="G519" s="7451"/>
      <c r="H519" s="7451"/>
      <c r="I519" s="7451"/>
      <c r="J519" s="7451"/>
      <c r="K519" s="7451"/>
      <c r="L519" s="7451"/>
      <c r="M519" s="7451"/>
      <c r="N519" s="7451"/>
      <c r="O519" s="7451"/>
      <c r="P519" s="1074" t="s">
        <v>54</v>
      </c>
      <c r="Q519" s="1074" t="s">
        <v>55</v>
      </c>
      <c r="R519" s="1085">
        <v>3.45</v>
      </c>
      <c r="S519" s="1086">
        <f>ROUND(K514,2)*R519</f>
        <v>2379.6375000000003</v>
      </c>
    </row>
    <row r="520" spans="1:19" ht="45" customHeight="1" x14ac:dyDescent="0.25">
      <c r="A520" s="7451"/>
      <c r="B520" s="7451"/>
      <c r="C520" s="7451"/>
      <c r="D520" s="7451"/>
      <c r="E520" s="7451"/>
      <c r="F520" s="7451"/>
      <c r="G520" s="7451"/>
      <c r="H520" s="7451"/>
      <c r="I520" s="7451"/>
      <c r="J520" s="7451"/>
      <c r="K520" s="7451"/>
      <c r="L520" s="7451"/>
      <c r="M520" s="7451"/>
      <c r="N520" s="7451"/>
      <c r="O520" s="7451"/>
      <c r="P520" s="1074" t="s">
        <v>56</v>
      </c>
      <c r="Q520" s="1074" t="s">
        <v>57</v>
      </c>
      <c r="R520" s="1087">
        <v>3.45</v>
      </c>
      <c r="S520" s="1088">
        <f>ROUND(K514,2)*R520</f>
        <v>2379.6375000000003</v>
      </c>
    </row>
    <row r="521" spans="1:19" ht="45" customHeight="1" x14ac:dyDescent="0.25">
      <c r="A521" s="7451"/>
      <c r="B521" s="7451"/>
      <c r="C521" s="7451"/>
      <c r="D521" s="7451"/>
      <c r="E521" s="7451"/>
      <c r="F521" s="7451"/>
      <c r="G521" s="7451"/>
      <c r="H521" s="7451"/>
      <c r="I521" s="7451"/>
      <c r="J521" s="7451"/>
      <c r="K521" s="7451"/>
      <c r="L521" s="7451"/>
      <c r="M521" s="7451"/>
      <c r="N521" s="7451"/>
      <c r="O521" s="7451"/>
      <c r="P521" s="1074" t="s">
        <v>58</v>
      </c>
      <c r="Q521" s="1074" t="s">
        <v>59</v>
      </c>
      <c r="R521" s="1089">
        <v>3.45</v>
      </c>
      <c r="S521" s="1090">
        <f>ROUND(K514,2)*R521</f>
        <v>2379.6375000000003</v>
      </c>
    </row>
    <row r="522" spans="1:19" ht="45" customHeight="1" x14ac:dyDescent="0.25">
      <c r="A522" s="7451"/>
      <c r="B522" s="7451"/>
      <c r="C522" s="7451"/>
      <c r="D522" s="7451"/>
      <c r="E522" s="7451"/>
      <c r="F522" s="7451"/>
      <c r="G522" s="7451"/>
      <c r="H522" s="7451"/>
      <c r="I522" s="7451"/>
      <c r="J522" s="7451"/>
      <c r="K522" s="7451"/>
      <c r="L522" s="7451"/>
      <c r="M522" s="7451"/>
      <c r="N522" s="7451"/>
      <c r="O522" s="7451"/>
      <c r="P522" s="1074" t="s">
        <v>60</v>
      </c>
      <c r="Q522" s="1074" t="s">
        <v>61</v>
      </c>
      <c r="R522" s="1091">
        <v>3.45</v>
      </c>
      <c r="S522" s="1092">
        <f>ROUND(K514,2)*R522</f>
        <v>2379.6375000000003</v>
      </c>
    </row>
    <row r="523" spans="1:19" ht="45" customHeight="1" x14ac:dyDescent="0.25">
      <c r="A523" s="7451"/>
      <c r="B523" s="7451"/>
      <c r="C523" s="7451"/>
      <c r="D523" s="7451"/>
      <c r="E523" s="7451"/>
      <c r="F523" s="7451"/>
      <c r="G523" s="7451"/>
      <c r="H523" s="7451"/>
      <c r="I523" s="7451"/>
      <c r="J523" s="7451"/>
      <c r="K523" s="7451"/>
      <c r="L523" s="7451"/>
      <c r="M523" s="7451"/>
      <c r="N523" s="7451"/>
      <c r="O523" s="7451"/>
      <c r="P523" s="1074" t="s">
        <v>62</v>
      </c>
      <c r="Q523" s="1074" t="s">
        <v>63</v>
      </c>
      <c r="R523" s="1093">
        <v>3.45</v>
      </c>
      <c r="S523" s="1094">
        <f>ROUND(K514,2)*R523</f>
        <v>2379.6375000000003</v>
      </c>
    </row>
    <row r="524" spans="1:19" ht="45" customHeight="1" x14ac:dyDescent="0.25">
      <c r="A524" s="7451"/>
      <c r="B524" s="7451"/>
      <c r="C524" s="7451"/>
      <c r="D524" s="7451"/>
      <c r="E524" s="7451"/>
      <c r="F524" s="7451"/>
      <c r="G524" s="7451"/>
      <c r="H524" s="7451"/>
      <c r="I524" s="7451"/>
      <c r="J524" s="7451"/>
      <c r="K524" s="7451"/>
      <c r="L524" s="7451"/>
      <c r="M524" s="7451"/>
      <c r="N524" s="7451"/>
      <c r="O524" s="7451"/>
      <c r="P524" s="1074" t="s">
        <v>64</v>
      </c>
      <c r="Q524" s="1074" t="s">
        <v>65</v>
      </c>
      <c r="R524" s="1095">
        <v>3.45</v>
      </c>
      <c r="S524" s="1096">
        <f>ROUND(K514,2)*R524</f>
        <v>2379.6375000000003</v>
      </c>
    </row>
    <row r="525" spans="1:19" ht="45" customHeight="1" x14ac:dyDescent="0.25">
      <c r="A525" s="7451"/>
      <c r="B525" s="7451"/>
      <c r="C525" s="7451"/>
      <c r="D525" s="7451"/>
      <c r="E525" s="7451"/>
      <c r="F525" s="7451"/>
      <c r="G525" s="7451"/>
      <c r="H525" s="7451"/>
      <c r="I525" s="7451"/>
      <c r="J525" s="7451"/>
      <c r="K525" s="7451"/>
      <c r="L525" s="7451"/>
      <c r="M525" s="7451"/>
      <c r="N525" s="7451"/>
      <c r="O525" s="7451"/>
      <c r="P525" s="1074" t="s">
        <v>66</v>
      </c>
      <c r="Q525" s="1074" t="s">
        <v>67</v>
      </c>
      <c r="R525" s="1097">
        <v>3.45</v>
      </c>
      <c r="S525" s="1098">
        <f>ROUND(K514,2)*R525</f>
        <v>2379.6375000000003</v>
      </c>
    </row>
    <row r="526" spans="1:19" ht="45" customHeight="1" x14ac:dyDescent="0.25">
      <c r="A526" s="7451"/>
      <c r="B526" s="7451"/>
      <c r="C526" s="7451"/>
      <c r="D526" s="7451"/>
      <c r="E526" s="7451"/>
      <c r="F526" s="7451"/>
      <c r="G526" s="7451"/>
      <c r="H526" s="7451"/>
      <c r="I526" s="7451"/>
      <c r="J526" s="7451"/>
      <c r="K526" s="7451"/>
      <c r="L526" s="7451"/>
      <c r="M526" s="7451"/>
      <c r="N526" s="7451"/>
      <c r="O526" s="7451"/>
      <c r="P526" s="1074" t="s">
        <v>68</v>
      </c>
      <c r="Q526" s="1074" t="s">
        <v>69</v>
      </c>
      <c r="R526" s="1099">
        <v>3.45</v>
      </c>
      <c r="S526" s="1100">
        <f>ROUND(K514,2)*R526</f>
        <v>2379.6375000000003</v>
      </c>
    </row>
    <row r="527" spans="1:19" ht="45" customHeight="1" x14ac:dyDescent="0.25">
      <c r="A527" s="7451"/>
      <c r="B527" s="7451"/>
      <c r="C527" s="7451"/>
      <c r="D527" s="7451"/>
      <c r="E527" s="7451"/>
      <c r="F527" s="7451"/>
      <c r="G527" s="7451"/>
      <c r="H527" s="7451"/>
      <c r="I527" s="7451"/>
      <c r="J527" s="7451"/>
      <c r="K527" s="7451"/>
      <c r="L527" s="7451"/>
      <c r="M527" s="7451"/>
      <c r="N527" s="7451"/>
      <c r="O527" s="7451"/>
      <c r="P527" s="1074" t="s">
        <v>70</v>
      </c>
      <c r="Q527" s="1074" t="s">
        <v>71</v>
      </c>
      <c r="R527" s="1101">
        <v>3.45</v>
      </c>
      <c r="S527" s="1102">
        <f>ROUND(K514,2)*R527</f>
        <v>2379.6375000000003</v>
      </c>
    </row>
    <row r="528" spans="1:19" ht="45" customHeight="1" x14ac:dyDescent="0.25">
      <c r="A528" s="7451"/>
      <c r="B528" s="7451"/>
      <c r="C528" s="7451"/>
      <c r="D528" s="7451"/>
      <c r="E528" s="7451"/>
      <c r="F528" s="7451"/>
      <c r="G528" s="7451"/>
      <c r="H528" s="7451"/>
      <c r="I528" s="7451"/>
      <c r="J528" s="7451"/>
      <c r="K528" s="7451"/>
      <c r="L528" s="7451"/>
      <c r="M528" s="7451"/>
      <c r="N528" s="7451"/>
      <c r="O528" s="7451"/>
      <c r="P528" s="1074" t="s">
        <v>72</v>
      </c>
      <c r="Q528" s="1074" t="s">
        <v>73</v>
      </c>
      <c r="R528" s="1103">
        <v>3.45</v>
      </c>
      <c r="S528" s="1104">
        <f>ROUND(K514,2)*R528</f>
        <v>2379.6375000000003</v>
      </c>
    </row>
    <row r="529" spans="1:19" ht="45" customHeight="1" x14ac:dyDescent="0.25">
      <c r="A529" s="7451"/>
      <c r="B529" s="7451"/>
      <c r="C529" s="7451"/>
      <c r="D529" s="7451"/>
      <c r="E529" s="7451"/>
      <c r="F529" s="7451"/>
      <c r="G529" s="7451"/>
      <c r="H529" s="7451"/>
      <c r="I529" s="7451"/>
      <c r="J529" s="7451"/>
      <c r="K529" s="7451"/>
      <c r="L529" s="7451"/>
      <c r="M529" s="7451"/>
      <c r="N529" s="7451"/>
      <c r="O529" s="7451"/>
      <c r="P529" s="1074" t="s">
        <v>74</v>
      </c>
      <c r="Q529" s="1074" t="s">
        <v>75</v>
      </c>
      <c r="R529" s="1105">
        <v>3.45</v>
      </c>
      <c r="S529" s="1106">
        <f>ROUND(K514,2)*R529</f>
        <v>2379.6375000000003</v>
      </c>
    </row>
    <row r="530" spans="1:19" ht="45" customHeight="1" x14ac:dyDescent="0.25">
      <c r="A530" s="7451"/>
      <c r="B530" s="7451"/>
      <c r="C530" s="7451"/>
      <c r="D530" s="7451"/>
      <c r="E530" s="7451"/>
      <c r="F530" s="7451"/>
      <c r="G530" s="7451"/>
      <c r="H530" s="7451"/>
      <c r="I530" s="7451"/>
      <c r="J530" s="7451"/>
      <c r="K530" s="7451"/>
      <c r="L530" s="7451"/>
      <c r="M530" s="7451"/>
      <c r="N530" s="7451"/>
      <c r="O530" s="7451"/>
      <c r="P530" s="1074" t="s">
        <v>76</v>
      </c>
      <c r="Q530" s="1074" t="s">
        <v>77</v>
      </c>
      <c r="R530" s="1107">
        <v>3.45</v>
      </c>
      <c r="S530" s="1108">
        <f>ROUND(K514,2)*R530</f>
        <v>2379.6375000000003</v>
      </c>
    </row>
    <row r="531" spans="1:19" ht="45" customHeight="1" x14ac:dyDescent="0.25">
      <c r="A531" s="7451"/>
      <c r="B531" s="7451"/>
      <c r="C531" s="7451"/>
      <c r="D531" s="7451"/>
      <c r="E531" s="7451"/>
      <c r="F531" s="7451"/>
      <c r="G531" s="7451"/>
      <c r="H531" s="7451"/>
      <c r="I531" s="7451"/>
      <c r="J531" s="7451"/>
      <c r="K531" s="7451"/>
      <c r="L531" s="7451"/>
      <c r="M531" s="7451"/>
      <c r="N531" s="7451"/>
      <c r="O531" s="7451"/>
      <c r="P531" s="1074" t="s">
        <v>78</v>
      </c>
      <c r="Q531" s="1074" t="s">
        <v>79</v>
      </c>
      <c r="R531" s="1109">
        <v>3.45</v>
      </c>
      <c r="S531" s="1110">
        <f>ROUND(K514,2)*R531</f>
        <v>2379.6375000000003</v>
      </c>
    </row>
    <row r="532" spans="1:19" ht="45" customHeight="1" x14ac:dyDescent="0.25">
      <c r="A532" s="7451"/>
      <c r="B532" s="7451"/>
      <c r="C532" s="7451"/>
      <c r="D532" s="7451"/>
      <c r="E532" s="7451"/>
      <c r="F532" s="7451"/>
      <c r="G532" s="7451"/>
      <c r="H532" s="7451"/>
      <c r="I532" s="7451"/>
      <c r="J532" s="7451"/>
      <c r="K532" s="7451"/>
      <c r="L532" s="7451"/>
      <c r="M532" s="7451"/>
      <c r="N532" s="7451"/>
      <c r="O532" s="7451"/>
      <c r="P532" s="1074" t="s">
        <v>80</v>
      </c>
      <c r="Q532" s="1074" t="s">
        <v>81</v>
      </c>
      <c r="R532" s="1111">
        <v>3.45</v>
      </c>
      <c r="S532" s="1112">
        <f>ROUND(K514,2)*R532</f>
        <v>2379.6375000000003</v>
      </c>
    </row>
    <row r="533" spans="1:19" ht="45" customHeight="1" x14ac:dyDescent="0.25">
      <c r="A533" s="7451"/>
      <c r="B533" s="7451"/>
      <c r="C533" s="7451"/>
      <c r="D533" s="7451"/>
      <c r="E533" s="7451"/>
      <c r="F533" s="7451"/>
      <c r="G533" s="7451"/>
      <c r="H533" s="7451"/>
      <c r="I533" s="7451"/>
      <c r="J533" s="7451"/>
      <c r="K533" s="7451"/>
      <c r="L533" s="7451"/>
      <c r="M533" s="7451"/>
      <c r="N533" s="7451"/>
      <c r="O533" s="7451"/>
      <c r="P533" s="1074" t="s">
        <v>82</v>
      </c>
      <c r="Q533" s="1074" t="s">
        <v>83</v>
      </c>
      <c r="R533" s="1113">
        <v>3.45</v>
      </c>
      <c r="S533" s="1114">
        <f>ROUND(K514,2)*R533</f>
        <v>2379.6375000000003</v>
      </c>
    </row>
    <row r="534" spans="1:19" ht="45" customHeight="1" x14ac:dyDescent="0.25">
      <c r="A534" s="7451"/>
      <c r="B534" s="7451"/>
      <c r="C534" s="7451"/>
      <c r="D534" s="7451"/>
      <c r="E534" s="7451"/>
      <c r="F534" s="7451"/>
      <c r="G534" s="7451"/>
      <c r="H534" s="7451"/>
      <c r="I534" s="7451"/>
      <c r="J534" s="7451"/>
      <c r="K534" s="7451"/>
      <c r="L534" s="7451"/>
      <c r="M534" s="7451"/>
      <c r="N534" s="7451"/>
      <c r="O534" s="7451"/>
      <c r="P534" s="1074" t="s">
        <v>84</v>
      </c>
      <c r="Q534" s="1074" t="s">
        <v>85</v>
      </c>
      <c r="R534" s="1115">
        <v>3.45</v>
      </c>
      <c r="S534" s="1116">
        <f>ROUND(K514,2)*R534</f>
        <v>2379.6375000000003</v>
      </c>
    </row>
    <row r="535" spans="1:19" ht="45" customHeight="1" x14ac:dyDescent="0.25">
      <c r="A535" s="7451"/>
      <c r="B535" s="7451"/>
      <c r="C535" s="7451"/>
      <c r="D535" s="7451"/>
      <c r="E535" s="7451"/>
      <c r="F535" s="7451"/>
      <c r="G535" s="7451"/>
      <c r="H535" s="7451"/>
      <c r="I535" s="7451"/>
      <c r="J535" s="7451"/>
      <c r="K535" s="7451"/>
      <c r="L535" s="7451"/>
      <c r="M535" s="7451"/>
      <c r="N535" s="7451"/>
      <c r="O535" s="7451"/>
      <c r="P535" s="1074" t="s">
        <v>86</v>
      </c>
      <c r="Q535" s="1074" t="s">
        <v>87</v>
      </c>
      <c r="R535" s="1117">
        <v>3.45</v>
      </c>
      <c r="S535" s="1118">
        <f>ROUND(K514,2)*R535</f>
        <v>2379.6375000000003</v>
      </c>
    </row>
    <row r="536" spans="1:19" ht="45" customHeight="1" x14ac:dyDescent="0.25">
      <c r="A536" s="7451"/>
      <c r="B536" s="7451"/>
      <c r="C536" s="7451"/>
      <c r="D536" s="7451"/>
      <c r="E536" s="7451"/>
      <c r="F536" s="7451"/>
      <c r="G536" s="7451"/>
      <c r="H536" s="7451"/>
      <c r="I536" s="7451"/>
      <c r="J536" s="7451"/>
      <c r="K536" s="7451"/>
      <c r="L536" s="7451"/>
      <c r="M536" s="7451"/>
      <c r="N536" s="7451"/>
      <c r="O536" s="7451"/>
      <c r="P536" s="1074" t="s">
        <v>88</v>
      </c>
      <c r="Q536" s="1074" t="s">
        <v>89</v>
      </c>
      <c r="R536" s="1119">
        <v>3.45</v>
      </c>
      <c r="S536" s="1120">
        <f>ROUND(K514,2)*R536</f>
        <v>2379.6375000000003</v>
      </c>
    </row>
    <row r="537" spans="1:19" ht="45" customHeight="1" x14ac:dyDescent="0.25">
      <c r="A537" s="7451"/>
      <c r="B537" s="7451"/>
      <c r="C537" s="7451"/>
      <c r="D537" s="7451"/>
      <c r="E537" s="7451"/>
      <c r="F537" s="7451"/>
      <c r="G537" s="7451"/>
      <c r="H537" s="7451"/>
      <c r="I537" s="7451"/>
      <c r="J537" s="7451"/>
      <c r="K537" s="7451"/>
      <c r="L537" s="7451"/>
      <c r="M537" s="7451"/>
      <c r="N537" s="7451"/>
      <c r="O537" s="7451"/>
      <c r="P537" s="1074" t="s">
        <v>90</v>
      </c>
      <c r="Q537" s="1074" t="s">
        <v>91</v>
      </c>
      <c r="R537" s="1121">
        <v>3.45</v>
      </c>
      <c r="S537" s="1122">
        <f>ROUND(K514,2)*R537</f>
        <v>2379.6375000000003</v>
      </c>
    </row>
    <row r="538" spans="1:19" ht="45" customHeight="1" x14ac:dyDescent="0.25">
      <c r="A538" s="7451"/>
      <c r="B538" s="7451"/>
      <c r="C538" s="7451"/>
      <c r="D538" s="7451"/>
      <c r="E538" s="7451"/>
      <c r="F538" s="7451"/>
      <c r="G538" s="7451"/>
      <c r="H538" s="7451"/>
      <c r="I538" s="7451"/>
      <c r="J538" s="7451"/>
      <c r="K538" s="7451"/>
      <c r="L538" s="7451"/>
      <c r="M538" s="7451"/>
      <c r="N538" s="7451"/>
      <c r="O538" s="7451"/>
      <c r="P538" s="1074" t="s">
        <v>92</v>
      </c>
      <c r="Q538" s="1074" t="s">
        <v>93</v>
      </c>
      <c r="R538" s="1123">
        <v>3.45</v>
      </c>
      <c r="S538" s="1124">
        <f>ROUND(K514,2)*R538</f>
        <v>2379.6375000000003</v>
      </c>
    </row>
    <row r="539" spans="1:19" ht="45" customHeight="1" x14ac:dyDescent="0.25">
      <c r="A539" s="8312" t="s">
        <v>23</v>
      </c>
      <c r="B539" s="8312" t="s">
        <v>158</v>
      </c>
      <c r="C539" s="8312" t="s">
        <v>33</v>
      </c>
      <c r="D539" s="8312" t="s">
        <v>159</v>
      </c>
      <c r="E539" s="8312" t="s">
        <v>160</v>
      </c>
      <c r="F539" s="8313">
        <f>R539+R540+R541+R542+R543+R544+R545+R546+R547+R548+R549+R550+R551+R552+R553+R554+R555+R556+R557+R558+R559+R560+R561+R562+R563</f>
        <v>161.49999999999997</v>
      </c>
      <c r="G539" s="8312" t="s">
        <v>28</v>
      </c>
      <c r="H539" s="8314">
        <v>128.71</v>
      </c>
      <c r="I539" s="8315">
        <v>128.71</v>
      </c>
      <c r="J539" s="8316">
        <v>0.21579999999999999</v>
      </c>
      <c r="K539" s="8317">
        <f>ROUND(I539,2)+(ROUND(I539,2)*J539)</f>
        <v>156.48561800000002</v>
      </c>
      <c r="L539" s="8318">
        <f>ROUND(S539,2)+ROUND(S540,2)+ROUND(S541,2)+ROUND(S542,2)+ROUND(S543,2)+ROUND(S544,2)+ROUND(S545,2)+ROUND(S546,2)+ROUND(S547,2)+ROUND(S548,2)+ROUND(S549,2)+ROUND(S550,2)+ROUND(S551,2)+ROUND(S552,2)+ROUND(S553,2)+ROUND(S554,2)+ROUND(S555,2)+ROUND(S556,2)+ROUND(S557,2)+ROUND(S558,2)+ROUND(S559,2)+ROUND(S560,2)+ROUND(S561,2)+ROUND(S562,2)+ROUND(S563,2)</f>
        <v>25273.250000000004</v>
      </c>
      <c r="M539" s="8312"/>
      <c r="N539" s="8312" t="s">
        <v>58</v>
      </c>
      <c r="O539" s="8312" t="s">
        <v>146</v>
      </c>
      <c r="P539" s="1125" t="s">
        <v>20</v>
      </c>
      <c r="Q539" s="1125" t="s">
        <v>29</v>
      </c>
      <c r="R539" s="1126">
        <v>6.46</v>
      </c>
      <c r="S539" s="1127">
        <f>ROUND(K539,2)*R539</f>
        <v>1010.9254000000001</v>
      </c>
    </row>
    <row r="540" spans="1:19" ht="45" customHeight="1" x14ac:dyDescent="0.25">
      <c r="A540" s="7451"/>
      <c r="B540" s="7451"/>
      <c r="C540" s="7451"/>
      <c r="D540" s="7451"/>
      <c r="E540" s="7451"/>
      <c r="F540" s="7451"/>
      <c r="G540" s="7451"/>
      <c r="H540" s="7451"/>
      <c r="I540" s="7451"/>
      <c r="J540" s="7451"/>
      <c r="K540" s="7451"/>
      <c r="L540" s="7451"/>
      <c r="M540" s="7451"/>
      <c r="N540" s="7451"/>
      <c r="O540" s="7451"/>
      <c r="P540" s="1125" t="s">
        <v>30</v>
      </c>
      <c r="Q540" s="1125" t="s">
        <v>48</v>
      </c>
      <c r="R540" s="1128">
        <v>6.46</v>
      </c>
      <c r="S540" s="1129">
        <f>ROUND(K539,2)*R540</f>
        <v>1010.9254000000001</v>
      </c>
    </row>
    <row r="541" spans="1:19" ht="45" customHeight="1" x14ac:dyDescent="0.25">
      <c r="A541" s="7451"/>
      <c r="B541" s="7451"/>
      <c r="C541" s="7451"/>
      <c r="D541" s="7451"/>
      <c r="E541" s="7451"/>
      <c r="F541" s="7451"/>
      <c r="G541" s="7451"/>
      <c r="H541" s="7451"/>
      <c r="I541" s="7451"/>
      <c r="J541" s="7451"/>
      <c r="K541" s="7451"/>
      <c r="L541" s="7451"/>
      <c r="M541" s="7451"/>
      <c r="N541" s="7451"/>
      <c r="O541" s="7451"/>
      <c r="P541" s="1125" t="s">
        <v>43</v>
      </c>
      <c r="Q541" s="1125" t="s">
        <v>49</v>
      </c>
      <c r="R541" s="1130">
        <v>6.46</v>
      </c>
      <c r="S541" s="1131">
        <f>ROUND(K539,2)*R541</f>
        <v>1010.9254000000001</v>
      </c>
    </row>
    <row r="542" spans="1:19" ht="45" customHeight="1" x14ac:dyDescent="0.25">
      <c r="A542" s="7451"/>
      <c r="B542" s="7451"/>
      <c r="C542" s="7451"/>
      <c r="D542" s="7451"/>
      <c r="E542" s="7451"/>
      <c r="F542" s="7451"/>
      <c r="G542" s="7451"/>
      <c r="H542" s="7451"/>
      <c r="I542" s="7451"/>
      <c r="J542" s="7451"/>
      <c r="K542" s="7451"/>
      <c r="L542" s="7451"/>
      <c r="M542" s="7451"/>
      <c r="N542" s="7451"/>
      <c r="O542" s="7451"/>
      <c r="P542" s="1125" t="s">
        <v>50</v>
      </c>
      <c r="Q542" s="1125" t="s">
        <v>51</v>
      </c>
      <c r="R542" s="1132">
        <v>6.46</v>
      </c>
      <c r="S542" s="1133">
        <f>ROUND(K539,2)*R542</f>
        <v>1010.9254000000001</v>
      </c>
    </row>
    <row r="543" spans="1:19" ht="45" customHeight="1" x14ac:dyDescent="0.25">
      <c r="A543" s="7451"/>
      <c r="B543" s="7451"/>
      <c r="C543" s="7451"/>
      <c r="D543" s="7451"/>
      <c r="E543" s="7451"/>
      <c r="F543" s="7451"/>
      <c r="G543" s="7451"/>
      <c r="H543" s="7451"/>
      <c r="I543" s="7451"/>
      <c r="J543" s="7451"/>
      <c r="K543" s="7451"/>
      <c r="L543" s="7451"/>
      <c r="M543" s="7451"/>
      <c r="N543" s="7451"/>
      <c r="O543" s="7451"/>
      <c r="P543" s="1125" t="s">
        <v>52</v>
      </c>
      <c r="Q543" s="1125" t="s">
        <v>53</v>
      </c>
      <c r="R543" s="1134">
        <v>6.46</v>
      </c>
      <c r="S543" s="1135">
        <f>ROUND(K539,2)*R543</f>
        <v>1010.9254000000001</v>
      </c>
    </row>
    <row r="544" spans="1:19" ht="45" customHeight="1" x14ac:dyDescent="0.25">
      <c r="A544" s="7451"/>
      <c r="B544" s="7451"/>
      <c r="C544" s="7451"/>
      <c r="D544" s="7451"/>
      <c r="E544" s="7451"/>
      <c r="F544" s="7451"/>
      <c r="G544" s="7451"/>
      <c r="H544" s="7451"/>
      <c r="I544" s="7451"/>
      <c r="J544" s="7451"/>
      <c r="K544" s="7451"/>
      <c r="L544" s="7451"/>
      <c r="M544" s="7451"/>
      <c r="N544" s="7451"/>
      <c r="O544" s="7451"/>
      <c r="P544" s="1125" t="s">
        <v>54</v>
      </c>
      <c r="Q544" s="1125" t="s">
        <v>55</v>
      </c>
      <c r="R544" s="1136">
        <v>6.46</v>
      </c>
      <c r="S544" s="1137">
        <f>ROUND(K539,2)*R544</f>
        <v>1010.9254000000001</v>
      </c>
    </row>
    <row r="545" spans="1:19" ht="45" customHeight="1" x14ac:dyDescent="0.25">
      <c r="A545" s="7451"/>
      <c r="B545" s="7451"/>
      <c r="C545" s="7451"/>
      <c r="D545" s="7451"/>
      <c r="E545" s="7451"/>
      <c r="F545" s="7451"/>
      <c r="G545" s="7451"/>
      <c r="H545" s="7451"/>
      <c r="I545" s="7451"/>
      <c r="J545" s="7451"/>
      <c r="K545" s="7451"/>
      <c r="L545" s="7451"/>
      <c r="M545" s="7451"/>
      <c r="N545" s="7451"/>
      <c r="O545" s="7451"/>
      <c r="P545" s="1125" t="s">
        <v>56</v>
      </c>
      <c r="Q545" s="1125" t="s">
        <v>57</v>
      </c>
      <c r="R545" s="1138">
        <v>6.46</v>
      </c>
      <c r="S545" s="1139">
        <f>ROUND(K539,2)*R545</f>
        <v>1010.9254000000001</v>
      </c>
    </row>
    <row r="546" spans="1:19" ht="45" customHeight="1" x14ac:dyDescent="0.25">
      <c r="A546" s="7451"/>
      <c r="B546" s="7451"/>
      <c r="C546" s="7451"/>
      <c r="D546" s="7451"/>
      <c r="E546" s="7451"/>
      <c r="F546" s="7451"/>
      <c r="G546" s="7451"/>
      <c r="H546" s="7451"/>
      <c r="I546" s="7451"/>
      <c r="J546" s="7451"/>
      <c r="K546" s="7451"/>
      <c r="L546" s="7451"/>
      <c r="M546" s="7451"/>
      <c r="N546" s="7451"/>
      <c r="O546" s="7451"/>
      <c r="P546" s="1125" t="s">
        <v>58</v>
      </c>
      <c r="Q546" s="1125" t="s">
        <v>59</v>
      </c>
      <c r="R546" s="1140">
        <v>6.46</v>
      </c>
      <c r="S546" s="1141">
        <f>ROUND(K539,2)*R546</f>
        <v>1010.9254000000001</v>
      </c>
    </row>
    <row r="547" spans="1:19" ht="45" customHeight="1" x14ac:dyDescent="0.25">
      <c r="A547" s="7451"/>
      <c r="B547" s="7451"/>
      <c r="C547" s="7451"/>
      <c r="D547" s="7451"/>
      <c r="E547" s="7451"/>
      <c r="F547" s="7451"/>
      <c r="G547" s="7451"/>
      <c r="H547" s="7451"/>
      <c r="I547" s="7451"/>
      <c r="J547" s="7451"/>
      <c r="K547" s="7451"/>
      <c r="L547" s="7451"/>
      <c r="M547" s="7451"/>
      <c r="N547" s="7451"/>
      <c r="O547" s="7451"/>
      <c r="P547" s="1125" t="s">
        <v>60</v>
      </c>
      <c r="Q547" s="1125" t="s">
        <v>61</v>
      </c>
      <c r="R547" s="1142">
        <v>6.46</v>
      </c>
      <c r="S547" s="1143">
        <f>ROUND(K539,2)*R547</f>
        <v>1010.9254000000001</v>
      </c>
    </row>
    <row r="548" spans="1:19" ht="45" customHeight="1" x14ac:dyDescent="0.25">
      <c r="A548" s="7451"/>
      <c r="B548" s="7451"/>
      <c r="C548" s="7451"/>
      <c r="D548" s="7451"/>
      <c r="E548" s="7451"/>
      <c r="F548" s="7451"/>
      <c r="G548" s="7451"/>
      <c r="H548" s="7451"/>
      <c r="I548" s="7451"/>
      <c r="J548" s="7451"/>
      <c r="K548" s="7451"/>
      <c r="L548" s="7451"/>
      <c r="M548" s="7451"/>
      <c r="N548" s="7451"/>
      <c r="O548" s="7451"/>
      <c r="P548" s="1125" t="s">
        <v>62</v>
      </c>
      <c r="Q548" s="1125" t="s">
        <v>63</v>
      </c>
      <c r="R548" s="1144">
        <v>6.46</v>
      </c>
      <c r="S548" s="1145">
        <f>ROUND(K539,2)*R548</f>
        <v>1010.9254000000001</v>
      </c>
    </row>
    <row r="549" spans="1:19" ht="45" customHeight="1" x14ac:dyDescent="0.25">
      <c r="A549" s="7451"/>
      <c r="B549" s="7451"/>
      <c r="C549" s="7451"/>
      <c r="D549" s="7451"/>
      <c r="E549" s="7451"/>
      <c r="F549" s="7451"/>
      <c r="G549" s="7451"/>
      <c r="H549" s="7451"/>
      <c r="I549" s="7451"/>
      <c r="J549" s="7451"/>
      <c r="K549" s="7451"/>
      <c r="L549" s="7451"/>
      <c r="M549" s="7451"/>
      <c r="N549" s="7451"/>
      <c r="O549" s="7451"/>
      <c r="P549" s="1125" t="s">
        <v>64</v>
      </c>
      <c r="Q549" s="1125" t="s">
        <v>65</v>
      </c>
      <c r="R549" s="1146">
        <v>6.46</v>
      </c>
      <c r="S549" s="1147">
        <f>ROUND(K539,2)*R549</f>
        <v>1010.9254000000001</v>
      </c>
    </row>
    <row r="550" spans="1:19" ht="45" customHeight="1" x14ac:dyDescent="0.25">
      <c r="A550" s="7451"/>
      <c r="B550" s="7451"/>
      <c r="C550" s="7451"/>
      <c r="D550" s="7451"/>
      <c r="E550" s="7451"/>
      <c r="F550" s="7451"/>
      <c r="G550" s="7451"/>
      <c r="H550" s="7451"/>
      <c r="I550" s="7451"/>
      <c r="J550" s="7451"/>
      <c r="K550" s="7451"/>
      <c r="L550" s="7451"/>
      <c r="M550" s="7451"/>
      <c r="N550" s="7451"/>
      <c r="O550" s="7451"/>
      <c r="P550" s="1125" t="s">
        <v>66</v>
      </c>
      <c r="Q550" s="1125" t="s">
        <v>67</v>
      </c>
      <c r="R550" s="1148">
        <v>6.46</v>
      </c>
      <c r="S550" s="1149">
        <f>ROUND(K539,2)*R550</f>
        <v>1010.9254000000001</v>
      </c>
    </row>
    <row r="551" spans="1:19" ht="45" customHeight="1" x14ac:dyDescent="0.25">
      <c r="A551" s="7451"/>
      <c r="B551" s="7451"/>
      <c r="C551" s="7451"/>
      <c r="D551" s="7451"/>
      <c r="E551" s="7451"/>
      <c r="F551" s="7451"/>
      <c r="G551" s="7451"/>
      <c r="H551" s="7451"/>
      <c r="I551" s="7451"/>
      <c r="J551" s="7451"/>
      <c r="K551" s="7451"/>
      <c r="L551" s="7451"/>
      <c r="M551" s="7451"/>
      <c r="N551" s="7451"/>
      <c r="O551" s="7451"/>
      <c r="P551" s="1125" t="s">
        <v>68</v>
      </c>
      <c r="Q551" s="1125" t="s">
        <v>69</v>
      </c>
      <c r="R551" s="1150">
        <v>6.46</v>
      </c>
      <c r="S551" s="1151">
        <f>ROUND(K539,2)*R551</f>
        <v>1010.9254000000001</v>
      </c>
    </row>
    <row r="552" spans="1:19" ht="45" customHeight="1" x14ac:dyDescent="0.25">
      <c r="A552" s="7451"/>
      <c r="B552" s="7451"/>
      <c r="C552" s="7451"/>
      <c r="D552" s="7451"/>
      <c r="E552" s="7451"/>
      <c r="F552" s="7451"/>
      <c r="G552" s="7451"/>
      <c r="H552" s="7451"/>
      <c r="I552" s="7451"/>
      <c r="J552" s="7451"/>
      <c r="K552" s="7451"/>
      <c r="L552" s="7451"/>
      <c r="M552" s="7451"/>
      <c r="N552" s="7451"/>
      <c r="O552" s="7451"/>
      <c r="P552" s="1125" t="s">
        <v>70</v>
      </c>
      <c r="Q552" s="1125" t="s">
        <v>71</v>
      </c>
      <c r="R552" s="1152">
        <v>6.46</v>
      </c>
      <c r="S552" s="1153">
        <f>ROUND(K539,2)*R552</f>
        <v>1010.9254000000001</v>
      </c>
    </row>
    <row r="553" spans="1:19" ht="45" customHeight="1" x14ac:dyDescent="0.25">
      <c r="A553" s="7451"/>
      <c r="B553" s="7451"/>
      <c r="C553" s="7451"/>
      <c r="D553" s="7451"/>
      <c r="E553" s="7451"/>
      <c r="F553" s="7451"/>
      <c r="G553" s="7451"/>
      <c r="H553" s="7451"/>
      <c r="I553" s="7451"/>
      <c r="J553" s="7451"/>
      <c r="K553" s="7451"/>
      <c r="L553" s="7451"/>
      <c r="M553" s="7451"/>
      <c r="N553" s="7451"/>
      <c r="O553" s="7451"/>
      <c r="P553" s="1125" t="s">
        <v>72</v>
      </c>
      <c r="Q553" s="1125" t="s">
        <v>73</v>
      </c>
      <c r="R553" s="1154">
        <v>6.46</v>
      </c>
      <c r="S553" s="1155">
        <f>ROUND(K539,2)*R553</f>
        <v>1010.9254000000001</v>
      </c>
    </row>
    <row r="554" spans="1:19" ht="45" customHeight="1" x14ac:dyDescent="0.25">
      <c r="A554" s="7451"/>
      <c r="B554" s="7451"/>
      <c r="C554" s="7451"/>
      <c r="D554" s="7451"/>
      <c r="E554" s="7451"/>
      <c r="F554" s="7451"/>
      <c r="G554" s="7451"/>
      <c r="H554" s="7451"/>
      <c r="I554" s="7451"/>
      <c r="J554" s="7451"/>
      <c r="K554" s="7451"/>
      <c r="L554" s="7451"/>
      <c r="M554" s="7451"/>
      <c r="N554" s="7451"/>
      <c r="O554" s="7451"/>
      <c r="P554" s="1125" t="s">
        <v>74</v>
      </c>
      <c r="Q554" s="1125" t="s">
        <v>75</v>
      </c>
      <c r="R554" s="1156">
        <v>6.46</v>
      </c>
      <c r="S554" s="1157">
        <f>ROUND(K539,2)*R554</f>
        <v>1010.9254000000001</v>
      </c>
    </row>
    <row r="555" spans="1:19" ht="45" customHeight="1" x14ac:dyDescent="0.25">
      <c r="A555" s="7451"/>
      <c r="B555" s="7451"/>
      <c r="C555" s="7451"/>
      <c r="D555" s="7451"/>
      <c r="E555" s="7451"/>
      <c r="F555" s="7451"/>
      <c r="G555" s="7451"/>
      <c r="H555" s="7451"/>
      <c r="I555" s="7451"/>
      <c r="J555" s="7451"/>
      <c r="K555" s="7451"/>
      <c r="L555" s="7451"/>
      <c r="M555" s="7451"/>
      <c r="N555" s="7451"/>
      <c r="O555" s="7451"/>
      <c r="P555" s="1125" t="s">
        <v>76</v>
      </c>
      <c r="Q555" s="1125" t="s">
        <v>77</v>
      </c>
      <c r="R555" s="1158">
        <v>6.46</v>
      </c>
      <c r="S555" s="1159">
        <f>ROUND(K539,2)*R555</f>
        <v>1010.9254000000001</v>
      </c>
    </row>
    <row r="556" spans="1:19" ht="45" customHeight="1" x14ac:dyDescent="0.25">
      <c r="A556" s="7451"/>
      <c r="B556" s="7451"/>
      <c r="C556" s="7451"/>
      <c r="D556" s="7451"/>
      <c r="E556" s="7451"/>
      <c r="F556" s="7451"/>
      <c r="G556" s="7451"/>
      <c r="H556" s="7451"/>
      <c r="I556" s="7451"/>
      <c r="J556" s="7451"/>
      <c r="K556" s="7451"/>
      <c r="L556" s="7451"/>
      <c r="M556" s="7451"/>
      <c r="N556" s="7451"/>
      <c r="O556" s="7451"/>
      <c r="P556" s="1125" t="s">
        <v>78</v>
      </c>
      <c r="Q556" s="1125" t="s">
        <v>79</v>
      </c>
      <c r="R556" s="1160">
        <v>6.46</v>
      </c>
      <c r="S556" s="1161">
        <f>ROUND(K539,2)*R556</f>
        <v>1010.9254000000001</v>
      </c>
    </row>
    <row r="557" spans="1:19" ht="45" customHeight="1" x14ac:dyDescent="0.25">
      <c r="A557" s="7451"/>
      <c r="B557" s="7451"/>
      <c r="C557" s="7451"/>
      <c r="D557" s="7451"/>
      <c r="E557" s="7451"/>
      <c r="F557" s="7451"/>
      <c r="G557" s="7451"/>
      <c r="H557" s="7451"/>
      <c r="I557" s="7451"/>
      <c r="J557" s="7451"/>
      <c r="K557" s="7451"/>
      <c r="L557" s="7451"/>
      <c r="M557" s="7451"/>
      <c r="N557" s="7451"/>
      <c r="O557" s="7451"/>
      <c r="P557" s="1125" t="s">
        <v>80</v>
      </c>
      <c r="Q557" s="1125" t="s">
        <v>81</v>
      </c>
      <c r="R557" s="1162">
        <v>6.46</v>
      </c>
      <c r="S557" s="1163">
        <f>ROUND(K539,2)*R557</f>
        <v>1010.9254000000001</v>
      </c>
    </row>
    <row r="558" spans="1:19" ht="45" customHeight="1" x14ac:dyDescent="0.25">
      <c r="A558" s="7451"/>
      <c r="B558" s="7451"/>
      <c r="C558" s="7451"/>
      <c r="D558" s="7451"/>
      <c r="E558" s="7451"/>
      <c r="F558" s="7451"/>
      <c r="G558" s="7451"/>
      <c r="H558" s="7451"/>
      <c r="I558" s="7451"/>
      <c r="J558" s="7451"/>
      <c r="K558" s="7451"/>
      <c r="L558" s="7451"/>
      <c r="M558" s="7451"/>
      <c r="N558" s="7451"/>
      <c r="O558" s="7451"/>
      <c r="P558" s="1125" t="s">
        <v>82</v>
      </c>
      <c r="Q558" s="1125" t="s">
        <v>83</v>
      </c>
      <c r="R558" s="1164">
        <v>6.46</v>
      </c>
      <c r="S558" s="1165">
        <f>ROUND(K539,2)*R558</f>
        <v>1010.9254000000001</v>
      </c>
    </row>
    <row r="559" spans="1:19" ht="45" customHeight="1" x14ac:dyDescent="0.25">
      <c r="A559" s="7451"/>
      <c r="B559" s="7451"/>
      <c r="C559" s="7451"/>
      <c r="D559" s="7451"/>
      <c r="E559" s="7451"/>
      <c r="F559" s="7451"/>
      <c r="G559" s="7451"/>
      <c r="H559" s="7451"/>
      <c r="I559" s="7451"/>
      <c r="J559" s="7451"/>
      <c r="K559" s="7451"/>
      <c r="L559" s="7451"/>
      <c r="M559" s="7451"/>
      <c r="N559" s="7451"/>
      <c r="O559" s="7451"/>
      <c r="P559" s="1125" t="s">
        <v>84</v>
      </c>
      <c r="Q559" s="1125" t="s">
        <v>85</v>
      </c>
      <c r="R559" s="1166">
        <v>6.46</v>
      </c>
      <c r="S559" s="1167">
        <f>ROUND(K539,2)*R559</f>
        <v>1010.9254000000001</v>
      </c>
    </row>
    <row r="560" spans="1:19" ht="45" customHeight="1" x14ac:dyDescent="0.25">
      <c r="A560" s="7451"/>
      <c r="B560" s="7451"/>
      <c r="C560" s="7451"/>
      <c r="D560" s="7451"/>
      <c r="E560" s="7451"/>
      <c r="F560" s="7451"/>
      <c r="G560" s="7451"/>
      <c r="H560" s="7451"/>
      <c r="I560" s="7451"/>
      <c r="J560" s="7451"/>
      <c r="K560" s="7451"/>
      <c r="L560" s="7451"/>
      <c r="M560" s="7451"/>
      <c r="N560" s="7451"/>
      <c r="O560" s="7451"/>
      <c r="P560" s="1125" t="s">
        <v>86</v>
      </c>
      <c r="Q560" s="1125" t="s">
        <v>87</v>
      </c>
      <c r="R560" s="1168">
        <v>6.46</v>
      </c>
      <c r="S560" s="1169">
        <f>ROUND(K539,2)*R560</f>
        <v>1010.9254000000001</v>
      </c>
    </row>
    <row r="561" spans="1:19" ht="45" customHeight="1" x14ac:dyDescent="0.25">
      <c r="A561" s="7451"/>
      <c r="B561" s="7451"/>
      <c r="C561" s="7451"/>
      <c r="D561" s="7451"/>
      <c r="E561" s="7451"/>
      <c r="F561" s="7451"/>
      <c r="G561" s="7451"/>
      <c r="H561" s="7451"/>
      <c r="I561" s="7451"/>
      <c r="J561" s="7451"/>
      <c r="K561" s="7451"/>
      <c r="L561" s="7451"/>
      <c r="M561" s="7451"/>
      <c r="N561" s="7451"/>
      <c r="O561" s="7451"/>
      <c r="P561" s="1125" t="s">
        <v>88</v>
      </c>
      <c r="Q561" s="1125" t="s">
        <v>89</v>
      </c>
      <c r="R561" s="1170">
        <v>6.46</v>
      </c>
      <c r="S561" s="1171">
        <f>ROUND(K539,2)*R561</f>
        <v>1010.9254000000001</v>
      </c>
    </row>
    <row r="562" spans="1:19" ht="45" customHeight="1" x14ac:dyDescent="0.25">
      <c r="A562" s="7451"/>
      <c r="B562" s="7451"/>
      <c r="C562" s="7451"/>
      <c r="D562" s="7451"/>
      <c r="E562" s="7451"/>
      <c r="F562" s="7451"/>
      <c r="G562" s="7451"/>
      <c r="H562" s="7451"/>
      <c r="I562" s="7451"/>
      <c r="J562" s="7451"/>
      <c r="K562" s="7451"/>
      <c r="L562" s="7451"/>
      <c r="M562" s="7451"/>
      <c r="N562" s="7451"/>
      <c r="O562" s="7451"/>
      <c r="P562" s="1125" t="s">
        <v>90</v>
      </c>
      <c r="Q562" s="1125" t="s">
        <v>91</v>
      </c>
      <c r="R562" s="1172">
        <v>6.46</v>
      </c>
      <c r="S562" s="1173">
        <f>ROUND(K539,2)*R562</f>
        <v>1010.9254000000001</v>
      </c>
    </row>
    <row r="563" spans="1:19" ht="45" customHeight="1" x14ac:dyDescent="0.25">
      <c r="A563" s="7451"/>
      <c r="B563" s="7451"/>
      <c r="C563" s="7451"/>
      <c r="D563" s="7451"/>
      <c r="E563" s="7451"/>
      <c r="F563" s="7451"/>
      <c r="G563" s="7451"/>
      <c r="H563" s="7451"/>
      <c r="I563" s="7451"/>
      <c r="J563" s="7451"/>
      <c r="K563" s="7451"/>
      <c r="L563" s="7451"/>
      <c r="M563" s="7451"/>
      <c r="N563" s="7451"/>
      <c r="O563" s="7451"/>
      <c r="P563" s="1125" t="s">
        <v>92</v>
      </c>
      <c r="Q563" s="1125" t="s">
        <v>93</v>
      </c>
      <c r="R563" s="1174">
        <v>6.46</v>
      </c>
      <c r="S563" s="1175">
        <f>ROUND(K539,2)*R563</f>
        <v>1010.9254000000001</v>
      </c>
    </row>
    <row r="564" spans="1:19" ht="45" customHeight="1" x14ac:dyDescent="0.25">
      <c r="A564" s="8291" t="s">
        <v>23</v>
      </c>
      <c r="B564" s="8291" t="s">
        <v>161</v>
      </c>
      <c r="C564" s="8291" t="s">
        <v>25</v>
      </c>
      <c r="D564" s="8291" t="s">
        <v>162</v>
      </c>
      <c r="E564" s="8291" t="s">
        <v>163</v>
      </c>
      <c r="F564" s="8292">
        <f>R564+R565+R566+R567+R568+R569+R570+R571+R572+R573+R574+R575+R576+R577+R578+R579+R580+R581+R582+R583+R584+R585+R586+R587+R588</f>
        <v>214.99999999999991</v>
      </c>
      <c r="G564" s="8291" t="s">
        <v>127</v>
      </c>
      <c r="H564" s="8293">
        <v>13.88</v>
      </c>
      <c r="I564" s="8294">
        <v>13.88</v>
      </c>
      <c r="J564" s="8295">
        <v>0.21579999999999999</v>
      </c>
      <c r="K564" s="8296">
        <f>ROUND(I564,2)+(ROUND(I564,2)*J564)</f>
        <v>16.875304</v>
      </c>
      <c r="L564" s="8297">
        <f>ROUND(S564,2)+ROUND(S565,2)+ROUND(S566,2)+ROUND(S567,2)+ROUND(S568,2)+ROUND(S569,2)+ROUND(S570,2)+ROUND(S571,2)+ROUND(S572,2)+ROUND(S573,2)+ROUND(S574,2)+ROUND(S575,2)+ROUND(S576,2)+ROUND(S577,2)+ROUND(S578,2)+ROUND(S579,2)+ROUND(S580,2)+ROUND(S581,2)+ROUND(S582,2)+ROUND(S583,2)+ROUND(S584,2)+ROUND(S585,2)+ROUND(S586,2)+ROUND(S587,2)+ROUND(S588,2)</f>
        <v>3629.2500000000009</v>
      </c>
      <c r="M564" s="8291"/>
      <c r="N564" s="8291" t="s">
        <v>58</v>
      </c>
      <c r="O564" s="8291" t="s">
        <v>146</v>
      </c>
      <c r="P564" s="1176" t="s">
        <v>20</v>
      </c>
      <c r="Q564" s="1176" t="s">
        <v>29</v>
      </c>
      <c r="R564" s="1177">
        <v>8.6</v>
      </c>
      <c r="S564" s="1178">
        <f>ROUND(K564,2)*R564</f>
        <v>145.16799999999998</v>
      </c>
    </row>
    <row r="565" spans="1:19" ht="45" customHeight="1" x14ac:dyDescent="0.25">
      <c r="A565" s="7451"/>
      <c r="B565" s="7451"/>
      <c r="C565" s="7451"/>
      <c r="D565" s="7451"/>
      <c r="E565" s="7451"/>
      <c r="F565" s="7451"/>
      <c r="G565" s="7451"/>
      <c r="H565" s="7451"/>
      <c r="I565" s="7451"/>
      <c r="J565" s="7451"/>
      <c r="K565" s="7451"/>
      <c r="L565" s="7451"/>
      <c r="M565" s="7451"/>
      <c r="N565" s="7451"/>
      <c r="O565" s="7451"/>
      <c r="P565" s="1176" t="s">
        <v>30</v>
      </c>
      <c r="Q565" s="1176" t="s">
        <v>48</v>
      </c>
      <c r="R565" s="1179">
        <v>8.6</v>
      </c>
      <c r="S565" s="1180">
        <f>ROUND(K564,2)*R565</f>
        <v>145.16799999999998</v>
      </c>
    </row>
    <row r="566" spans="1:19" ht="45" customHeight="1" x14ac:dyDescent="0.25">
      <c r="A566" s="7451"/>
      <c r="B566" s="7451"/>
      <c r="C566" s="7451"/>
      <c r="D566" s="7451"/>
      <c r="E566" s="7451"/>
      <c r="F566" s="7451"/>
      <c r="G566" s="7451"/>
      <c r="H566" s="7451"/>
      <c r="I566" s="7451"/>
      <c r="J566" s="7451"/>
      <c r="K566" s="7451"/>
      <c r="L566" s="7451"/>
      <c r="M566" s="7451"/>
      <c r="N566" s="7451"/>
      <c r="O566" s="7451"/>
      <c r="P566" s="1176" t="s">
        <v>43</v>
      </c>
      <c r="Q566" s="1176" t="s">
        <v>49</v>
      </c>
      <c r="R566" s="1181">
        <v>8.6</v>
      </c>
      <c r="S566" s="1182">
        <f>ROUND(K564,2)*R566</f>
        <v>145.16799999999998</v>
      </c>
    </row>
    <row r="567" spans="1:19" ht="45" customHeight="1" x14ac:dyDescent="0.25">
      <c r="A567" s="7451"/>
      <c r="B567" s="7451"/>
      <c r="C567" s="7451"/>
      <c r="D567" s="7451"/>
      <c r="E567" s="7451"/>
      <c r="F567" s="7451"/>
      <c r="G567" s="7451"/>
      <c r="H567" s="7451"/>
      <c r="I567" s="7451"/>
      <c r="J567" s="7451"/>
      <c r="K567" s="7451"/>
      <c r="L567" s="7451"/>
      <c r="M567" s="7451"/>
      <c r="N567" s="7451"/>
      <c r="O567" s="7451"/>
      <c r="P567" s="1176" t="s">
        <v>50</v>
      </c>
      <c r="Q567" s="1176" t="s">
        <v>51</v>
      </c>
      <c r="R567" s="1183">
        <v>8.6</v>
      </c>
      <c r="S567" s="1184">
        <f>ROUND(K564,2)*R567</f>
        <v>145.16799999999998</v>
      </c>
    </row>
    <row r="568" spans="1:19" ht="45" customHeight="1" x14ac:dyDescent="0.25">
      <c r="A568" s="7451"/>
      <c r="B568" s="7451"/>
      <c r="C568" s="7451"/>
      <c r="D568" s="7451"/>
      <c r="E568" s="7451"/>
      <c r="F568" s="7451"/>
      <c r="G568" s="7451"/>
      <c r="H568" s="7451"/>
      <c r="I568" s="7451"/>
      <c r="J568" s="7451"/>
      <c r="K568" s="7451"/>
      <c r="L568" s="7451"/>
      <c r="M568" s="7451"/>
      <c r="N568" s="7451"/>
      <c r="O568" s="7451"/>
      <c r="P568" s="1176" t="s">
        <v>52</v>
      </c>
      <c r="Q568" s="1176" t="s">
        <v>53</v>
      </c>
      <c r="R568" s="1185">
        <v>8.6</v>
      </c>
      <c r="S568" s="1186">
        <f>ROUND(K564,2)*R568</f>
        <v>145.16799999999998</v>
      </c>
    </row>
    <row r="569" spans="1:19" ht="45" customHeight="1" x14ac:dyDescent="0.25">
      <c r="A569" s="7451"/>
      <c r="B569" s="7451"/>
      <c r="C569" s="7451"/>
      <c r="D569" s="7451"/>
      <c r="E569" s="7451"/>
      <c r="F569" s="7451"/>
      <c r="G569" s="7451"/>
      <c r="H569" s="7451"/>
      <c r="I569" s="7451"/>
      <c r="J569" s="7451"/>
      <c r="K569" s="7451"/>
      <c r="L569" s="7451"/>
      <c r="M569" s="7451"/>
      <c r="N569" s="7451"/>
      <c r="O569" s="7451"/>
      <c r="P569" s="1176" t="s">
        <v>54</v>
      </c>
      <c r="Q569" s="1176" t="s">
        <v>55</v>
      </c>
      <c r="R569" s="1187">
        <v>8.6</v>
      </c>
      <c r="S569" s="1188">
        <f>ROUND(K564,2)*R569</f>
        <v>145.16799999999998</v>
      </c>
    </row>
    <row r="570" spans="1:19" ht="45" customHeight="1" x14ac:dyDescent="0.25">
      <c r="A570" s="7451"/>
      <c r="B570" s="7451"/>
      <c r="C570" s="7451"/>
      <c r="D570" s="7451"/>
      <c r="E570" s="7451"/>
      <c r="F570" s="7451"/>
      <c r="G570" s="7451"/>
      <c r="H570" s="7451"/>
      <c r="I570" s="7451"/>
      <c r="J570" s="7451"/>
      <c r="K570" s="7451"/>
      <c r="L570" s="7451"/>
      <c r="M570" s="7451"/>
      <c r="N570" s="7451"/>
      <c r="O570" s="7451"/>
      <c r="P570" s="1176" t="s">
        <v>56</v>
      </c>
      <c r="Q570" s="1176" t="s">
        <v>57</v>
      </c>
      <c r="R570" s="1189">
        <v>8.6</v>
      </c>
      <c r="S570" s="1190">
        <f>ROUND(K564,2)*R570</f>
        <v>145.16799999999998</v>
      </c>
    </row>
    <row r="571" spans="1:19" ht="45" customHeight="1" x14ac:dyDescent="0.25">
      <c r="A571" s="7451"/>
      <c r="B571" s="7451"/>
      <c r="C571" s="7451"/>
      <c r="D571" s="7451"/>
      <c r="E571" s="7451"/>
      <c r="F571" s="7451"/>
      <c r="G571" s="7451"/>
      <c r="H571" s="7451"/>
      <c r="I571" s="7451"/>
      <c r="J571" s="7451"/>
      <c r="K571" s="7451"/>
      <c r="L571" s="7451"/>
      <c r="M571" s="7451"/>
      <c r="N571" s="7451"/>
      <c r="O571" s="7451"/>
      <c r="P571" s="1176" t="s">
        <v>58</v>
      </c>
      <c r="Q571" s="1176" t="s">
        <v>59</v>
      </c>
      <c r="R571" s="1191">
        <v>8.6</v>
      </c>
      <c r="S571" s="1192">
        <f>ROUND(K564,2)*R571</f>
        <v>145.16799999999998</v>
      </c>
    </row>
    <row r="572" spans="1:19" ht="45" customHeight="1" x14ac:dyDescent="0.25">
      <c r="A572" s="7451"/>
      <c r="B572" s="7451"/>
      <c r="C572" s="7451"/>
      <c r="D572" s="7451"/>
      <c r="E572" s="7451"/>
      <c r="F572" s="7451"/>
      <c r="G572" s="7451"/>
      <c r="H572" s="7451"/>
      <c r="I572" s="7451"/>
      <c r="J572" s="7451"/>
      <c r="K572" s="7451"/>
      <c r="L572" s="7451"/>
      <c r="M572" s="7451"/>
      <c r="N572" s="7451"/>
      <c r="O572" s="7451"/>
      <c r="P572" s="1176" t="s">
        <v>60</v>
      </c>
      <c r="Q572" s="1176" t="s">
        <v>61</v>
      </c>
      <c r="R572" s="1193">
        <v>8.6</v>
      </c>
      <c r="S572" s="1194">
        <f>ROUND(K564,2)*R572</f>
        <v>145.16799999999998</v>
      </c>
    </row>
    <row r="573" spans="1:19" ht="45" customHeight="1" x14ac:dyDescent="0.25">
      <c r="A573" s="7451"/>
      <c r="B573" s="7451"/>
      <c r="C573" s="7451"/>
      <c r="D573" s="7451"/>
      <c r="E573" s="7451"/>
      <c r="F573" s="7451"/>
      <c r="G573" s="7451"/>
      <c r="H573" s="7451"/>
      <c r="I573" s="7451"/>
      <c r="J573" s="7451"/>
      <c r="K573" s="7451"/>
      <c r="L573" s="7451"/>
      <c r="M573" s="7451"/>
      <c r="N573" s="7451"/>
      <c r="O573" s="7451"/>
      <c r="P573" s="1176" t="s">
        <v>62</v>
      </c>
      <c r="Q573" s="1176" t="s">
        <v>63</v>
      </c>
      <c r="R573" s="1195">
        <v>8.6</v>
      </c>
      <c r="S573" s="1196">
        <f>ROUND(K564,2)*R573</f>
        <v>145.16799999999998</v>
      </c>
    </row>
    <row r="574" spans="1:19" ht="45" customHeight="1" x14ac:dyDescent="0.25">
      <c r="A574" s="7451"/>
      <c r="B574" s="7451"/>
      <c r="C574" s="7451"/>
      <c r="D574" s="7451"/>
      <c r="E574" s="7451"/>
      <c r="F574" s="7451"/>
      <c r="G574" s="7451"/>
      <c r="H574" s="7451"/>
      <c r="I574" s="7451"/>
      <c r="J574" s="7451"/>
      <c r="K574" s="7451"/>
      <c r="L574" s="7451"/>
      <c r="M574" s="7451"/>
      <c r="N574" s="7451"/>
      <c r="O574" s="7451"/>
      <c r="P574" s="1176" t="s">
        <v>64</v>
      </c>
      <c r="Q574" s="1176" t="s">
        <v>65</v>
      </c>
      <c r="R574" s="1197">
        <v>8.6</v>
      </c>
      <c r="S574" s="1198">
        <f>ROUND(K564,2)*R574</f>
        <v>145.16799999999998</v>
      </c>
    </row>
    <row r="575" spans="1:19" ht="45" customHeight="1" x14ac:dyDescent="0.25">
      <c r="A575" s="7451"/>
      <c r="B575" s="7451"/>
      <c r="C575" s="7451"/>
      <c r="D575" s="7451"/>
      <c r="E575" s="7451"/>
      <c r="F575" s="7451"/>
      <c r="G575" s="7451"/>
      <c r="H575" s="7451"/>
      <c r="I575" s="7451"/>
      <c r="J575" s="7451"/>
      <c r="K575" s="7451"/>
      <c r="L575" s="7451"/>
      <c r="M575" s="7451"/>
      <c r="N575" s="7451"/>
      <c r="O575" s="7451"/>
      <c r="P575" s="1176" t="s">
        <v>66</v>
      </c>
      <c r="Q575" s="1176" t="s">
        <v>67</v>
      </c>
      <c r="R575" s="1199">
        <v>8.6</v>
      </c>
      <c r="S575" s="1200">
        <f>ROUND(K564,2)*R575</f>
        <v>145.16799999999998</v>
      </c>
    </row>
    <row r="576" spans="1:19" ht="45" customHeight="1" x14ac:dyDescent="0.25">
      <c r="A576" s="7451"/>
      <c r="B576" s="7451"/>
      <c r="C576" s="7451"/>
      <c r="D576" s="7451"/>
      <c r="E576" s="7451"/>
      <c r="F576" s="7451"/>
      <c r="G576" s="7451"/>
      <c r="H576" s="7451"/>
      <c r="I576" s="7451"/>
      <c r="J576" s="7451"/>
      <c r="K576" s="7451"/>
      <c r="L576" s="7451"/>
      <c r="M576" s="7451"/>
      <c r="N576" s="7451"/>
      <c r="O576" s="7451"/>
      <c r="P576" s="1176" t="s">
        <v>68</v>
      </c>
      <c r="Q576" s="1176" t="s">
        <v>69</v>
      </c>
      <c r="R576" s="1201">
        <v>8.6</v>
      </c>
      <c r="S576" s="1202">
        <f>ROUND(K564,2)*R576</f>
        <v>145.16799999999998</v>
      </c>
    </row>
    <row r="577" spans="1:19" ht="45" customHeight="1" x14ac:dyDescent="0.25">
      <c r="A577" s="7451"/>
      <c r="B577" s="7451"/>
      <c r="C577" s="7451"/>
      <c r="D577" s="7451"/>
      <c r="E577" s="7451"/>
      <c r="F577" s="7451"/>
      <c r="G577" s="7451"/>
      <c r="H577" s="7451"/>
      <c r="I577" s="7451"/>
      <c r="J577" s="7451"/>
      <c r="K577" s="7451"/>
      <c r="L577" s="7451"/>
      <c r="M577" s="7451"/>
      <c r="N577" s="7451"/>
      <c r="O577" s="7451"/>
      <c r="P577" s="1176" t="s">
        <v>70</v>
      </c>
      <c r="Q577" s="1176" t="s">
        <v>71</v>
      </c>
      <c r="R577" s="1203">
        <v>8.6</v>
      </c>
      <c r="S577" s="1204">
        <f>ROUND(K564,2)*R577</f>
        <v>145.16799999999998</v>
      </c>
    </row>
    <row r="578" spans="1:19" ht="45" customHeight="1" x14ac:dyDescent="0.25">
      <c r="A578" s="7451"/>
      <c r="B578" s="7451"/>
      <c r="C578" s="7451"/>
      <c r="D578" s="7451"/>
      <c r="E578" s="7451"/>
      <c r="F578" s="7451"/>
      <c r="G578" s="7451"/>
      <c r="H578" s="7451"/>
      <c r="I578" s="7451"/>
      <c r="J578" s="7451"/>
      <c r="K578" s="7451"/>
      <c r="L578" s="7451"/>
      <c r="M578" s="7451"/>
      <c r="N578" s="7451"/>
      <c r="O578" s="7451"/>
      <c r="P578" s="1176" t="s">
        <v>72</v>
      </c>
      <c r="Q578" s="1176" t="s">
        <v>73</v>
      </c>
      <c r="R578" s="1205">
        <v>8.6</v>
      </c>
      <c r="S578" s="1206">
        <f>ROUND(K564,2)*R578</f>
        <v>145.16799999999998</v>
      </c>
    </row>
    <row r="579" spans="1:19" ht="45" customHeight="1" x14ac:dyDescent="0.25">
      <c r="A579" s="7451"/>
      <c r="B579" s="7451"/>
      <c r="C579" s="7451"/>
      <c r="D579" s="7451"/>
      <c r="E579" s="7451"/>
      <c r="F579" s="7451"/>
      <c r="G579" s="7451"/>
      <c r="H579" s="7451"/>
      <c r="I579" s="7451"/>
      <c r="J579" s="7451"/>
      <c r="K579" s="7451"/>
      <c r="L579" s="7451"/>
      <c r="M579" s="7451"/>
      <c r="N579" s="7451"/>
      <c r="O579" s="7451"/>
      <c r="P579" s="1176" t="s">
        <v>74</v>
      </c>
      <c r="Q579" s="1176" t="s">
        <v>75</v>
      </c>
      <c r="R579" s="1207">
        <v>8.6</v>
      </c>
      <c r="S579" s="1208">
        <f>ROUND(K564,2)*R579</f>
        <v>145.16799999999998</v>
      </c>
    </row>
    <row r="580" spans="1:19" ht="45" customHeight="1" x14ac:dyDescent="0.25">
      <c r="A580" s="7451"/>
      <c r="B580" s="7451"/>
      <c r="C580" s="7451"/>
      <c r="D580" s="7451"/>
      <c r="E580" s="7451"/>
      <c r="F580" s="7451"/>
      <c r="G580" s="7451"/>
      <c r="H580" s="7451"/>
      <c r="I580" s="7451"/>
      <c r="J580" s="7451"/>
      <c r="K580" s="7451"/>
      <c r="L580" s="7451"/>
      <c r="M580" s="7451"/>
      <c r="N580" s="7451"/>
      <c r="O580" s="7451"/>
      <c r="P580" s="1176" t="s">
        <v>76</v>
      </c>
      <c r="Q580" s="1176" t="s">
        <v>77</v>
      </c>
      <c r="R580" s="1209">
        <v>8.6</v>
      </c>
      <c r="S580" s="1210">
        <f>ROUND(K564,2)*R580</f>
        <v>145.16799999999998</v>
      </c>
    </row>
    <row r="581" spans="1:19" ht="45" customHeight="1" x14ac:dyDescent="0.25">
      <c r="A581" s="7451"/>
      <c r="B581" s="7451"/>
      <c r="C581" s="7451"/>
      <c r="D581" s="7451"/>
      <c r="E581" s="7451"/>
      <c r="F581" s="7451"/>
      <c r="G581" s="7451"/>
      <c r="H581" s="7451"/>
      <c r="I581" s="7451"/>
      <c r="J581" s="7451"/>
      <c r="K581" s="7451"/>
      <c r="L581" s="7451"/>
      <c r="M581" s="7451"/>
      <c r="N581" s="7451"/>
      <c r="O581" s="7451"/>
      <c r="P581" s="1176" t="s">
        <v>78</v>
      </c>
      <c r="Q581" s="1176" t="s">
        <v>79</v>
      </c>
      <c r="R581" s="1211">
        <v>8.6</v>
      </c>
      <c r="S581" s="1212">
        <f>ROUND(K564,2)*R581</f>
        <v>145.16799999999998</v>
      </c>
    </row>
    <row r="582" spans="1:19" ht="45" customHeight="1" x14ac:dyDescent="0.25">
      <c r="A582" s="7451"/>
      <c r="B582" s="7451"/>
      <c r="C582" s="7451"/>
      <c r="D582" s="7451"/>
      <c r="E582" s="7451"/>
      <c r="F582" s="7451"/>
      <c r="G582" s="7451"/>
      <c r="H582" s="7451"/>
      <c r="I582" s="7451"/>
      <c r="J582" s="7451"/>
      <c r="K582" s="7451"/>
      <c r="L582" s="7451"/>
      <c r="M582" s="7451"/>
      <c r="N582" s="7451"/>
      <c r="O582" s="7451"/>
      <c r="P582" s="1176" t="s">
        <v>80</v>
      </c>
      <c r="Q582" s="1176" t="s">
        <v>81</v>
      </c>
      <c r="R582" s="1213">
        <v>8.6</v>
      </c>
      <c r="S582" s="1214">
        <f>ROUND(K564,2)*R582</f>
        <v>145.16799999999998</v>
      </c>
    </row>
    <row r="583" spans="1:19" ht="45" customHeight="1" x14ac:dyDescent="0.25">
      <c r="A583" s="7451"/>
      <c r="B583" s="7451"/>
      <c r="C583" s="7451"/>
      <c r="D583" s="7451"/>
      <c r="E583" s="7451"/>
      <c r="F583" s="7451"/>
      <c r="G583" s="7451"/>
      <c r="H583" s="7451"/>
      <c r="I583" s="7451"/>
      <c r="J583" s="7451"/>
      <c r="K583" s="7451"/>
      <c r="L583" s="7451"/>
      <c r="M583" s="7451"/>
      <c r="N583" s="7451"/>
      <c r="O583" s="7451"/>
      <c r="P583" s="1176" t="s">
        <v>82</v>
      </c>
      <c r="Q583" s="1176" t="s">
        <v>83</v>
      </c>
      <c r="R583" s="1215">
        <v>8.6</v>
      </c>
      <c r="S583" s="1216">
        <f>ROUND(K564,2)*R583</f>
        <v>145.16799999999998</v>
      </c>
    </row>
    <row r="584" spans="1:19" ht="45" customHeight="1" x14ac:dyDescent="0.25">
      <c r="A584" s="7451"/>
      <c r="B584" s="7451"/>
      <c r="C584" s="7451"/>
      <c r="D584" s="7451"/>
      <c r="E584" s="7451"/>
      <c r="F584" s="7451"/>
      <c r="G584" s="7451"/>
      <c r="H584" s="7451"/>
      <c r="I584" s="7451"/>
      <c r="J584" s="7451"/>
      <c r="K584" s="7451"/>
      <c r="L584" s="7451"/>
      <c r="M584" s="7451"/>
      <c r="N584" s="7451"/>
      <c r="O584" s="7451"/>
      <c r="P584" s="1176" t="s">
        <v>84</v>
      </c>
      <c r="Q584" s="1176" t="s">
        <v>85</v>
      </c>
      <c r="R584" s="1217">
        <v>8.6</v>
      </c>
      <c r="S584" s="1218">
        <f>ROUND(K564,2)*R584</f>
        <v>145.16799999999998</v>
      </c>
    </row>
    <row r="585" spans="1:19" ht="45" customHeight="1" x14ac:dyDescent="0.25">
      <c r="A585" s="7451"/>
      <c r="B585" s="7451"/>
      <c r="C585" s="7451"/>
      <c r="D585" s="7451"/>
      <c r="E585" s="7451"/>
      <c r="F585" s="7451"/>
      <c r="G585" s="7451"/>
      <c r="H585" s="7451"/>
      <c r="I585" s="7451"/>
      <c r="J585" s="7451"/>
      <c r="K585" s="7451"/>
      <c r="L585" s="7451"/>
      <c r="M585" s="7451"/>
      <c r="N585" s="7451"/>
      <c r="O585" s="7451"/>
      <c r="P585" s="1176" t="s">
        <v>86</v>
      </c>
      <c r="Q585" s="1176" t="s">
        <v>87</v>
      </c>
      <c r="R585" s="1219">
        <v>8.6</v>
      </c>
      <c r="S585" s="1220">
        <f>ROUND(K564,2)*R585</f>
        <v>145.16799999999998</v>
      </c>
    </row>
    <row r="586" spans="1:19" ht="45" customHeight="1" x14ac:dyDescent="0.25">
      <c r="A586" s="7451"/>
      <c r="B586" s="7451"/>
      <c r="C586" s="7451"/>
      <c r="D586" s="7451"/>
      <c r="E586" s="7451"/>
      <c r="F586" s="7451"/>
      <c r="G586" s="7451"/>
      <c r="H586" s="7451"/>
      <c r="I586" s="7451"/>
      <c r="J586" s="7451"/>
      <c r="K586" s="7451"/>
      <c r="L586" s="7451"/>
      <c r="M586" s="7451"/>
      <c r="N586" s="7451"/>
      <c r="O586" s="7451"/>
      <c r="P586" s="1176" t="s">
        <v>88</v>
      </c>
      <c r="Q586" s="1176" t="s">
        <v>89</v>
      </c>
      <c r="R586" s="1221">
        <v>8.6</v>
      </c>
      <c r="S586" s="1222">
        <f>ROUND(K564,2)*R586</f>
        <v>145.16799999999998</v>
      </c>
    </row>
    <row r="587" spans="1:19" ht="45" customHeight="1" x14ac:dyDescent="0.25">
      <c r="A587" s="7451"/>
      <c r="B587" s="7451"/>
      <c r="C587" s="7451"/>
      <c r="D587" s="7451"/>
      <c r="E587" s="7451"/>
      <c r="F587" s="7451"/>
      <c r="G587" s="7451"/>
      <c r="H587" s="7451"/>
      <c r="I587" s="7451"/>
      <c r="J587" s="7451"/>
      <c r="K587" s="7451"/>
      <c r="L587" s="7451"/>
      <c r="M587" s="7451"/>
      <c r="N587" s="7451"/>
      <c r="O587" s="7451"/>
      <c r="P587" s="1176" t="s">
        <v>90</v>
      </c>
      <c r="Q587" s="1176" t="s">
        <v>91</v>
      </c>
      <c r="R587" s="1223">
        <v>8.6</v>
      </c>
      <c r="S587" s="1224">
        <f>ROUND(K564,2)*R587</f>
        <v>145.16799999999998</v>
      </c>
    </row>
    <row r="588" spans="1:19" ht="45" customHeight="1" x14ac:dyDescent="0.25">
      <c r="A588" s="7451"/>
      <c r="B588" s="7451"/>
      <c r="C588" s="7451"/>
      <c r="D588" s="7451"/>
      <c r="E588" s="7451"/>
      <c r="F588" s="7451"/>
      <c r="G588" s="7451"/>
      <c r="H588" s="7451"/>
      <c r="I588" s="7451"/>
      <c r="J588" s="7451"/>
      <c r="K588" s="7451"/>
      <c r="L588" s="7451"/>
      <c r="M588" s="7451"/>
      <c r="N588" s="7451"/>
      <c r="O588" s="7451"/>
      <c r="P588" s="1176" t="s">
        <v>92</v>
      </c>
      <c r="Q588" s="1176" t="s">
        <v>93</v>
      </c>
      <c r="R588" s="1225">
        <v>8.6</v>
      </c>
      <c r="S588" s="1226">
        <f>ROUND(K564,2)*R588</f>
        <v>145.16799999999998</v>
      </c>
    </row>
    <row r="589" spans="1:19" ht="45" customHeight="1" x14ac:dyDescent="0.25">
      <c r="A589" s="1227" t="s">
        <v>19</v>
      </c>
      <c r="B589" s="1227" t="s">
        <v>60</v>
      </c>
      <c r="C589" s="1227" t="s">
        <v>21</v>
      </c>
      <c r="D589" s="1227" t="s">
        <v>21</v>
      </c>
      <c r="E589" s="1227" t="s">
        <v>164</v>
      </c>
      <c r="F589" s="1227" t="s">
        <v>21</v>
      </c>
      <c r="G589" s="1227" t="s">
        <v>21</v>
      </c>
      <c r="H589" s="1227" t="s">
        <v>21</v>
      </c>
      <c r="I589" s="1227" t="s">
        <v>21</v>
      </c>
      <c r="J589" s="1227" t="s">
        <v>21</v>
      </c>
      <c r="K589" s="1227" t="s">
        <v>21</v>
      </c>
      <c r="L589" s="1228">
        <f>ROUND(L590,2)+ROUND(L615,2)+ROUND(L640,2)+ROUND(L665,2)</f>
        <v>267776</v>
      </c>
      <c r="M589" s="1227" t="s">
        <v>21</v>
      </c>
      <c r="N589" s="1227" t="s">
        <v>21</v>
      </c>
      <c r="O589" s="1227" t="s">
        <v>21</v>
      </c>
      <c r="P589" s="1227" t="s">
        <v>21</v>
      </c>
      <c r="Q589" s="1227" t="s">
        <v>21</v>
      </c>
      <c r="R589" s="1227" t="s">
        <v>21</v>
      </c>
      <c r="S589" s="1227" t="s">
        <v>21</v>
      </c>
    </row>
    <row r="590" spans="1:19" ht="45" customHeight="1" x14ac:dyDescent="0.25">
      <c r="A590" s="8298" t="s">
        <v>23</v>
      </c>
      <c r="B590" s="8298" t="s">
        <v>165</v>
      </c>
      <c r="C590" s="8298" t="s">
        <v>25</v>
      </c>
      <c r="D590" s="8298" t="s">
        <v>166</v>
      </c>
      <c r="E590" s="8298" t="s">
        <v>167</v>
      </c>
      <c r="F590" s="8299">
        <f>R590+R591+R592+R593+R594+R595+R596+R597+R598+R599+R600+R601+R602+R603+R604+R605+R606+R607+R608+R609+R610+R611+R612+R613+R614</f>
        <v>2699.0000000000005</v>
      </c>
      <c r="G590" s="8298" t="s">
        <v>28</v>
      </c>
      <c r="H590" s="8300">
        <v>70.72</v>
      </c>
      <c r="I590" s="8301">
        <v>70.72</v>
      </c>
      <c r="J590" s="8302">
        <v>0.21579999999999999</v>
      </c>
      <c r="K590" s="8303">
        <f>ROUND(I590,2)+(ROUND(I590,2)*J590)</f>
        <v>85.981375999999997</v>
      </c>
      <c r="L590" s="8304">
        <f>ROUND(S590,2)+ROUND(S591,2)+ROUND(S592,2)+ROUND(S593,2)+ROUND(S594,2)+ROUND(S595,2)+ROUND(S596,2)+ROUND(S597,2)+ROUND(S598,2)+ROUND(S599,2)+ROUND(S600,2)+ROUND(S601,2)+ROUND(S602,2)+ROUND(S603,2)+ROUND(S604,2)+ROUND(S605,2)+ROUND(S606,2)+ROUND(S607,2)+ROUND(S608,2)+ROUND(S609,2)+ROUND(S610,2)+ROUND(S611,2)+ROUND(S612,2)+ROUND(S613,2)+ROUND(S614,2)</f>
        <v>232059.99999999991</v>
      </c>
      <c r="M590" s="8298"/>
      <c r="N590" s="8298" t="s">
        <v>60</v>
      </c>
      <c r="O590" s="8298" t="s">
        <v>164</v>
      </c>
      <c r="P590" s="1229" t="s">
        <v>20</v>
      </c>
      <c r="Q590" s="1229" t="s">
        <v>29</v>
      </c>
      <c r="R590" s="1230">
        <v>107.96</v>
      </c>
      <c r="S590" s="1231">
        <f>ROUND(K590,2)*R590</f>
        <v>9282.4007999999994</v>
      </c>
    </row>
    <row r="591" spans="1:19" ht="45" customHeight="1" x14ac:dyDescent="0.25">
      <c r="A591" s="7451"/>
      <c r="B591" s="7451"/>
      <c r="C591" s="7451"/>
      <c r="D591" s="7451"/>
      <c r="E591" s="7451"/>
      <c r="F591" s="7451"/>
      <c r="G591" s="7451"/>
      <c r="H591" s="7451"/>
      <c r="I591" s="7451"/>
      <c r="J591" s="7451"/>
      <c r="K591" s="7451"/>
      <c r="L591" s="7451"/>
      <c r="M591" s="7451"/>
      <c r="N591" s="7451"/>
      <c r="O591" s="7451"/>
      <c r="P591" s="1229" t="s">
        <v>30</v>
      </c>
      <c r="Q591" s="1229" t="s">
        <v>48</v>
      </c>
      <c r="R591" s="1232">
        <v>107.96</v>
      </c>
      <c r="S591" s="1233">
        <f>ROUND(K590,2)*R591</f>
        <v>9282.4007999999994</v>
      </c>
    </row>
    <row r="592" spans="1:19" ht="45" customHeight="1" x14ac:dyDescent="0.25">
      <c r="A592" s="7451"/>
      <c r="B592" s="7451"/>
      <c r="C592" s="7451"/>
      <c r="D592" s="7451"/>
      <c r="E592" s="7451"/>
      <c r="F592" s="7451"/>
      <c r="G592" s="7451"/>
      <c r="H592" s="7451"/>
      <c r="I592" s="7451"/>
      <c r="J592" s="7451"/>
      <c r="K592" s="7451"/>
      <c r="L592" s="7451"/>
      <c r="M592" s="7451"/>
      <c r="N592" s="7451"/>
      <c r="O592" s="7451"/>
      <c r="P592" s="1229" t="s">
        <v>43</v>
      </c>
      <c r="Q592" s="1229" t="s">
        <v>49</v>
      </c>
      <c r="R592" s="1234">
        <v>107.96</v>
      </c>
      <c r="S592" s="1235">
        <f>ROUND(K590,2)*R592</f>
        <v>9282.4007999999994</v>
      </c>
    </row>
    <row r="593" spans="1:19" ht="45" customHeight="1" x14ac:dyDescent="0.25">
      <c r="A593" s="7451"/>
      <c r="B593" s="7451"/>
      <c r="C593" s="7451"/>
      <c r="D593" s="7451"/>
      <c r="E593" s="7451"/>
      <c r="F593" s="7451"/>
      <c r="G593" s="7451"/>
      <c r="H593" s="7451"/>
      <c r="I593" s="7451"/>
      <c r="J593" s="7451"/>
      <c r="K593" s="7451"/>
      <c r="L593" s="7451"/>
      <c r="M593" s="7451"/>
      <c r="N593" s="7451"/>
      <c r="O593" s="7451"/>
      <c r="P593" s="1229" t="s">
        <v>50</v>
      </c>
      <c r="Q593" s="1229" t="s">
        <v>51</v>
      </c>
      <c r="R593" s="1236">
        <v>107.96</v>
      </c>
      <c r="S593" s="1237">
        <f>ROUND(K590,2)*R593</f>
        <v>9282.4007999999994</v>
      </c>
    </row>
    <row r="594" spans="1:19" ht="45" customHeight="1" x14ac:dyDescent="0.25">
      <c r="A594" s="7451"/>
      <c r="B594" s="7451"/>
      <c r="C594" s="7451"/>
      <c r="D594" s="7451"/>
      <c r="E594" s="7451"/>
      <c r="F594" s="7451"/>
      <c r="G594" s="7451"/>
      <c r="H594" s="7451"/>
      <c r="I594" s="7451"/>
      <c r="J594" s="7451"/>
      <c r="K594" s="7451"/>
      <c r="L594" s="7451"/>
      <c r="M594" s="7451"/>
      <c r="N594" s="7451"/>
      <c r="O594" s="7451"/>
      <c r="P594" s="1229" t="s">
        <v>52</v>
      </c>
      <c r="Q594" s="1229" t="s">
        <v>53</v>
      </c>
      <c r="R594" s="1238">
        <v>107.96</v>
      </c>
      <c r="S594" s="1239">
        <f>ROUND(K590,2)*R594</f>
        <v>9282.4007999999994</v>
      </c>
    </row>
    <row r="595" spans="1:19" ht="45" customHeight="1" x14ac:dyDescent="0.25">
      <c r="A595" s="7451"/>
      <c r="B595" s="7451"/>
      <c r="C595" s="7451"/>
      <c r="D595" s="7451"/>
      <c r="E595" s="7451"/>
      <c r="F595" s="7451"/>
      <c r="G595" s="7451"/>
      <c r="H595" s="7451"/>
      <c r="I595" s="7451"/>
      <c r="J595" s="7451"/>
      <c r="K595" s="7451"/>
      <c r="L595" s="7451"/>
      <c r="M595" s="7451"/>
      <c r="N595" s="7451"/>
      <c r="O595" s="7451"/>
      <c r="P595" s="1229" t="s">
        <v>54</v>
      </c>
      <c r="Q595" s="1229" t="s">
        <v>55</v>
      </c>
      <c r="R595" s="1240">
        <v>107.96</v>
      </c>
      <c r="S595" s="1241">
        <f>ROUND(K590,2)*R595</f>
        <v>9282.4007999999994</v>
      </c>
    </row>
    <row r="596" spans="1:19" ht="45" customHeight="1" x14ac:dyDescent="0.25">
      <c r="A596" s="7451"/>
      <c r="B596" s="7451"/>
      <c r="C596" s="7451"/>
      <c r="D596" s="7451"/>
      <c r="E596" s="7451"/>
      <c r="F596" s="7451"/>
      <c r="G596" s="7451"/>
      <c r="H596" s="7451"/>
      <c r="I596" s="7451"/>
      <c r="J596" s="7451"/>
      <c r="K596" s="7451"/>
      <c r="L596" s="7451"/>
      <c r="M596" s="7451"/>
      <c r="N596" s="7451"/>
      <c r="O596" s="7451"/>
      <c r="P596" s="1229" t="s">
        <v>56</v>
      </c>
      <c r="Q596" s="1229" t="s">
        <v>57</v>
      </c>
      <c r="R596" s="1242">
        <v>107.96</v>
      </c>
      <c r="S596" s="1243">
        <f>ROUND(K590,2)*R596</f>
        <v>9282.4007999999994</v>
      </c>
    </row>
    <row r="597" spans="1:19" ht="45" customHeight="1" x14ac:dyDescent="0.25">
      <c r="A597" s="7451"/>
      <c r="B597" s="7451"/>
      <c r="C597" s="7451"/>
      <c r="D597" s="7451"/>
      <c r="E597" s="7451"/>
      <c r="F597" s="7451"/>
      <c r="G597" s="7451"/>
      <c r="H597" s="7451"/>
      <c r="I597" s="7451"/>
      <c r="J597" s="7451"/>
      <c r="K597" s="7451"/>
      <c r="L597" s="7451"/>
      <c r="M597" s="7451"/>
      <c r="N597" s="7451"/>
      <c r="O597" s="7451"/>
      <c r="P597" s="1229" t="s">
        <v>58</v>
      </c>
      <c r="Q597" s="1229" t="s">
        <v>59</v>
      </c>
      <c r="R597" s="1244">
        <v>107.96</v>
      </c>
      <c r="S597" s="1245">
        <f>ROUND(K590,2)*R597</f>
        <v>9282.4007999999994</v>
      </c>
    </row>
    <row r="598" spans="1:19" ht="45" customHeight="1" x14ac:dyDescent="0.25">
      <c r="A598" s="7451"/>
      <c r="B598" s="7451"/>
      <c r="C598" s="7451"/>
      <c r="D598" s="7451"/>
      <c r="E598" s="7451"/>
      <c r="F598" s="7451"/>
      <c r="G598" s="7451"/>
      <c r="H598" s="7451"/>
      <c r="I598" s="7451"/>
      <c r="J598" s="7451"/>
      <c r="K598" s="7451"/>
      <c r="L598" s="7451"/>
      <c r="M598" s="7451"/>
      <c r="N598" s="7451"/>
      <c r="O598" s="7451"/>
      <c r="P598" s="1229" t="s">
        <v>60</v>
      </c>
      <c r="Q598" s="1229" t="s">
        <v>61</v>
      </c>
      <c r="R598" s="1246">
        <v>107.96</v>
      </c>
      <c r="S598" s="1247">
        <f>ROUND(K590,2)*R598</f>
        <v>9282.4007999999994</v>
      </c>
    </row>
    <row r="599" spans="1:19" ht="45" customHeight="1" x14ac:dyDescent="0.25">
      <c r="A599" s="7451"/>
      <c r="B599" s="7451"/>
      <c r="C599" s="7451"/>
      <c r="D599" s="7451"/>
      <c r="E599" s="7451"/>
      <c r="F599" s="7451"/>
      <c r="G599" s="7451"/>
      <c r="H599" s="7451"/>
      <c r="I599" s="7451"/>
      <c r="J599" s="7451"/>
      <c r="K599" s="7451"/>
      <c r="L599" s="7451"/>
      <c r="M599" s="7451"/>
      <c r="N599" s="7451"/>
      <c r="O599" s="7451"/>
      <c r="P599" s="1229" t="s">
        <v>62</v>
      </c>
      <c r="Q599" s="1229" t="s">
        <v>63</v>
      </c>
      <c r="R599" s="1248">
        <v>107.96</v>
      </c>
      <c r="S599" s="1249">
        <f>ROUND(K590,2)*R599</f>
        <v>9282.4007999999994</v>
      </c>
    </row>
    <row r="600" spans="1:19" ht="45" customHeight="1" x14ac:dyDescent="0.25">
      <c r="A600" s="7451"/>
      <c r="B600" s="7451"/>
      <c r="C600" s="7451"/>
      <c r="D600" s="7451"/>
      <c r="E600" s="7451"/>
      <c r="F600" s="7451"/>
      <c r="G600" s="7451"/>
      <c r="H600" s="7451"/>
      <c r="I600" s="7451"/>
      <c r="J600" s="7451"/>
      <c r="K600" s="7451"/>
      <c r="L600" s="7451"/>
      <c r="M600" s="7451"/>
      <c r="N600" s="7451"/>
      <c r="O600" s="7451"/>
      <c r="P600" s="1229" t="s">
        <v>64</v>
      </c>
      <c r="Q600" s="1229" t="s">
        <v>65</v>
      </c>
      <c r="R600" s="1250">
        <v>107.96</v>
      </c>
      <c r="S600" s="1251">
        <f>ROUND(K590,2)*R600</f>
        <v>9282.4007999999994</v>
      </c>
    </row>
    <row r="601" spans="1:19" ht="45" customHeight="1" x14ac:dyDescent="0.25">
      <c r="A601" s="7451"/>
      <c r="B601" s="7451"/>
      <c r="C601" s="7451"/>
      <c r="D601" s="7451"/>
      <c r="E601" s="7451"/>
      <c r="F601" s="7451"/>
      <c r="G601" s="7451"/>
      <c r="H601" s="7451"/>
      <c r="I601" s="7451"/>
      <c r="J601" s="7451"/>
      <c r="K601" s="7451"/>
      <c r="L601" s="7451"/>
      <c r="M601" s="7451"/>
      <c r="N601" s="7451"/>
      <c r="O601" s="7451"/>
      <c r="P601" s="1229" t="s">
        <v>66</v>
      </c>
      <c r="Q601" s="1229" t="s">
        <v>67</v>
      </c>
      <c r="R601" s="1252">
        <v>107.96</v>
      </c>
      <c r="S601" s="1253">
        <f>ROUND(K590,2)*R601</f>
        <v>9282.4007999999994</v>
      </c>
    </row>
    <row r="602" spans="1:19" ht="45" customHeight="1" x14ac:dyDescent="0.25">
      <c r="A602" s="7451"/>
      <c r="B602" s="7451"/>
      <c r="C602" s="7451"/>
      <c r="D602" s="7451"/>
      <c r="E602" s="7451"/>
      <c r="F602" s="7451"/>
      <c r="G602" s="7451"/>
      <c r="H602" s="7451"/>
      <c r="I602" s="7451"/>
      <c r="J602" s="7451"/>
      <c r="K602" s="7451"/>
      <c r="L602" s="7451"/>
      <c r="M602" s="7451"/>
      <c r="N602" s="7451"/>
      <c r="O602" s="7451"/>
      <c r="P602" s="1229" t="s">
        <v>68</v>
      </c>
      <c r="Q602" s="1229" t="s">
        <v>69</v>
      </c>
      <c r="R602" s="1254">
        <v>107.96</v>
      </c>
      <c r="S602" s="1255">
        <f>ROUND(K590,2)*R602</f>
        <v>9282.4007999999994</v>
      </c>
    </row>
    <row r="603" spans="1:19" ht="45" customHeight="1" x14ac:dyDescent="0.25">
      <c r="A603" s="7451"/>
      <c r="B603" s="7451"/>
      <c r="C603" s="7451"/>
      <c r="D603" s="7451"/>
      <c r="E603" s="7451"/>
      <c r="F603" s="7451"/>
      <c r="G603" s="7451"/>
      <c r="H603" s="7451"/>
      <c r="I603" s="7451"/>
      <c r="J603" s="7451"/>
      <c r="K603" s="7451"/>
      <c r="L603" s="7451"/>
      <c r="M603" s="7451"/>
      <c r="N603" s="7451"/>
      <c r="O603" s="7451"/>
      <c r="P603" s="1229" t="s">
        <v>70</v>
      </c>
      <c r="Q603" s="1229" t="s">
        <v>71</v>
      </c>
      <c r="R603" s="1256">
        <v>107.96</v>
      </c>
      <c r="S603" s="1257">
        <f>ROUND(K590,2)*R603</f>
        <v>9282.4007999999994</v>
      </c>
    </row>
    <row r="604" spans="1:19" ht="45" customHeight="1" x14ac:dyDescent="0.25">
      <c r="A604" s="7451"/>
      <c r="B604" s="7451"/>
      <c r="C604" s="7451"/>
      <c r="D604" s="7451"/>
      <c r="E604" s="7451"/>
      <c r="F604" s="7451"/>
      <c r="G604" s="7451"/>
      <c r="H604" s="7451"/>
      <c r="I604" s="7451"/>
      <c r="J604" s="7451"/>
      <c r="K604" s="7451"/>
      <c r="L604" s="7451"/>
      <c r="M604" s="7451"/>
      <c r="N604" s="7451"/>
      <c r="O604" s="7451"/>
      <c r="P604" s="1229" t="s">
        <v>72</v>
      </c>
      <c r="Q604" s="1229" t="s">
        <v>73</v>
      </c>
      <c r="R604" s="1258">
        <v>107.96</v>
      </c>
      <c r="S604" s="1259">
        <f>ROUND(K590,2)*R604</f>
        <v>9282.4007999999994</v>
      </c>
    </row>
    <row r="605" spans="1:19" ht="45" customHeight="1" x14ac:dyDescent="0.25">
      <c r="A605" s="7451"/>
      <c r="B605" s="7451"/>
      <c r="C605" s="7451"/>
      <c r="D605" s="7451"/>
      <c r="E605" s="7451"/>
      <c r="F605" s="7451"/>
      <c r="G605" s="7451"/>
      <c r="H605" s="7451"/>
      <c r="I605" s="7451"/>
      <c r="J605" s="7451"/>
      <c r="K605" s="7451"/>
      <c r="L605" s="7451"/>
      <c r="M605" s="7451"/>
      <c r="N605" s="7451"/>
      <c r="O605" s="7451"/>
      <c r="P605" s="1229" t="s">
        <v>74</v>
      </c>
      <c r="Q605" s="1229" t="s">
        <v>75</v>
      </c>
      <c r="R605" s="1260">
        <v>107.96</v>
      </c>
      <c r="S605" s="1261">
        <f>ROUND(K590,2)*R605</f>
        <v>9282.4007999999994</v>
      </c>
    </row>
    <row r="606" spans="1:19" ht="45" customHeight="1" x14ac:dyDescent="0.25">
      <c r="A606" s="7451"/>
      <c r="B606" s="7451"/>
      <c r="C606" s="7451"/>
      <c r="D606" s="7451"/>
      <c r="E606" s="7451"/>
      <c r="F606" s="7451"/>
      <c r="G606" s="7451"/>
      <c r="H606" s="7451"/>
      <c r="I606" s="7451"/>
      <c r="J606" s="7451"/>
      <c r="K606" s="7451"/>
      <c r="L606" s="7451"/>
      <c r="M606" s="7451"/>
      <c r="N606" s="7451"/>
      <c r="O606" s="7451"/>
      <c r="P606" s="1229" t="s">
        <v>76</v>
      </c>
      <c r="Q606" s="1229" t="s">
        <v>77</v>
      </c>
      <c r="R606" s="1262">
        <v>107.96</v>
      </c>
      <c r="S606" s="1263">
        <f>ROUND(K590,2)*R606</f>
        <v>9282.4007999999994</v>
      </c>
    </row>
    <row r="607" spans="1:19" ht="45" customHeight="1" x14ac:dyDescent="0.25">
      <c r="A607" s="7451"/>
      <c r="B607" s="7451"/>
      <c r="C607" s="7451"/>
      <c r="D607" s="7451"/>
      <c r="E607" s="7451"/>
      <c r="F607" s="7451"/>
      <c r="G607" s="7451"/>
      <c r="H607" s="7451"/>
      <c r="I607" s="7451"/>
      <c r="J607" s="7451"/>
      <c r="K607" s="7451"/>
      <c r="L607" s="7451"/>
      <c r="M607" s="7451"/>
      <c r="N607" s="7451"/>
      <c r="O607" s="7451"/>
      <c r="P607" s="1229" t="s">
        <v>78</v>
      </c>
      <c r="Q607" s="1229" t="s">
        <v>79</v>
      </c>
      <c r="R607" s="1264">
        <v>107.96</v>
      </c>
      <c r="S607" s="1265">
        <f>ROUND(K590,2)*R607</f>
        <v>9282.4007999999994</v>
      </c>
    </row>
    <row r="608" spans="1:19" ht="45" customHeight="1" x14ac:dyDescent="0.25">
      <c r="A608" s="7451"/>
      <c r="B608" s="7451"/>
      <c r="C608" s="7451"/>
      <c r="D608" s="7451"/>
      <c r="E608" s="7451"/>
      <c r="F608" s="7451"/>
      <c r="G608" s="7451"/>
      <c r="H608" s="7451"/>
      <c r="I608" s="7451"/>
      <c r="J608" s="7451"/>
      <c r="K608" s="7451"/>
      <c r="L608" s="7451"/>
      <c r="M608" s="7451"/>
      <c r="N608" s="7451"/>
      <c r="O608" s="7451"/>
      <c r="P608" s="1229" t="s">
        <v>80</v>
      </c>
      <c r="Q608" s="1229" t="s">
        <v>81</v>
      </c>
      <c r="R608" s="1266">
        <v>107.96</v>
      </c>
      <c r="S608" s="1267">
        <f>ROUND(K590,2)*R608</f>
        <v>9282.4007999999994</v>
      </c>
    </row>
    <row r="609" spans="1:19" ht="45" customHeight="1" x14ac:dyDescent="0.25">
      <c r="A609" s="7451"/>
      <c r="B609" s="7451"/>
      <c r="C609" s="7451"/>
      <c r="D609" s="7451"/>
      <c r="E609" s="7451"/>
      <c r="F609" s="7451"/>
      <c r="G609" s="7451"/>
      <c r="H609" s="7451"/>
      <c r="I609" s="7451"/>
      <c r="J609" s="7451"/>
      <c r="K609" s="7451"/>
      <c r="L609" s="7451"/>
      <c r="M609" s="7451"/>
      <c r="N609" s="7451"/>
      <c r="O609" s="7451"/>
      <c r="P609" s="1229" t="s">
        <v>82</v>
      </c>
      <c r="Q609" s="1229" t="s">
        <v>83</v>
      </c>
      <c r="R609" s="1268">
        <v>107.96</v>
      </c>
      <c r="S609" s="1269">
        <f>ROUND(K590,2)*R609</f>
        <v>9282.4007999999994</v>
      </c>
    </row>
    <row r="610" spans="1:19" ht="45" customHeight="1" x14ac:dyDescent="0.25">
      <c r="A610" s="7451"/>
      <c r="B610" s="7451"/>
      <c r="C610" s="7451"/>
      <c r="D610" s="7451"/>
      <c r="E610" s="7451"/>
      <c r="F610" s="7451"/>
      <c r="G610" s="7451"/>
      <c r="H610" s="7451"/>
      <c r="I610" s="7451"/>
      <c r="J610" s="7451"/>
      <c r="K610" s="7451"/>
      <c r="L610" s="7451"/>
      <c r="M610" s="7451"/>
      <c r="N610" s="7451"/>
      <c r="O610" s="7451"/>
      <c r="P610" s="1229" t="s">
        <v>84</v>
      </c>
      <c r="Q610" s="1229" t="s">
        <v>85</v>
      </c>
      <c r="R610" s="1270">
        <v>107.96</v>
      </c>
      <c r="S610" s="1271">
        <f>ROUND(K590,2)*R610</f>
        <v>9282.4007999999994</v>
      </c>
    </row>
    <row r="611" spans="1:19" ht="45" customHeight="1" x14ac:dyDescent="0.25">
      <c r="A611" s="7451"/>
      <c r="B611" s="7451"/>
      <c r="C611" s="7451"/>
      <c r="D611" s="7451"/>
      <c r="E611" s="7451"/>
      <c r="F611" s="7451"/>
      <c r="G611" s="7451"/>
      <c r="H611" s="7451"/>
      <c r="I611" s="7451"/>
      <c r="J611" s="7451"/>
      <c r="K611" s="7451"/>
      <c r="L611" s="7451"/>
      <c r="M611" s="7451"/>
      <c r="N611" s="7451"/>
      <c r="O611" s="7451"/>
      <c r="P611" s="1229" t="s">
        <v>86</v>
      </c>
      <c r="Q611" s="1229" t="s">
        <v>87</v>
      </c>
      <c r="R611" s="1272">
        <v>107.96</v>
      </c>
      <c r="S611" s="1273">
        <f>ROUND(K590,2)*R611</f>
        <v>9282.4007999999994</v>
      </c>
    </row>
    <row r="612" spans="1:19" ht="45" customHeight="1" x14ac:dyDescent="0.25">
      <c r="A612" s="7451"/>
      <c r="B612" s="7451"/>
      <c r="C612" s="7451"/>
      <c r="D612" s="7451"/>
      <c r="E612" s="7451"/>
      <c r="F612" s="7451"/>
      <c r="G612" s="7451"/>
      <c r="H612" s="7451"/>
      <c r="I612" s="7451"/>
      <c r="J612" s="7451"/>
      <c r="K612" s="7451"/>
      <c r="L612" s="7451"/>
      <c r="M612" s="7451"/>
      <c r="N612" s="7451"/>
      <c r="O612" s="7451"/>
      <c r="P612" s="1229" t="s">
        <v>88</v>
      </c>
      <c r="Q612" s="1229" t="s">
        <v>89</v>
      </c>
      <c r="R612" s="1274">
        <v>107.96</v>
      </c>
      <c r="S612" s="1275">
        <f>ROUND(K590,2)*R612</f>
        <v>9282.4007999999994</v>
      </c>
    </row>
    <row r="613" spans="1:19" ht="45" customHeight="1" x14ac:dyDescent="0.25">
      <c r="A613" s="7451"/>
      <c r="B613" s="7451"/>
      <c r="C613" s="7451"/>
      <c r="D613" s="7451"/>
      <c r="E613" s="7451"/>
      <c r="F613" s="7451"/>
      <c r="G613" s="7451"/>
      <c r="H613" s="7451"/>
      <c r="I613" s="7451"/>
      <c r="J613" s="7451"/>
      <c r="K613" s="7451"/>
      <c r="L613" s="7451"/>
      <c r="M613" s="7451"/>
      <c r="N613" s="7451"/>
      <c r="O613" s="7451"/>
      <c r="P613" s="1229" t="s">
        <v>90</v>
      </c>
      <c r="Q613" s="1229" t="s">
        <v>91</v>
      </c>
      <c r="R613" s="1276">
        <v>107.96</v>
      </c>
      <c r="S613" s="1277">
        <f>ROUND(K590,2)*R613</f>
        <v>9282.4007999999994</v>
      </c>
    </row>
    <row r="614" spans="1:19" ht="45" customHeight="1" x14ac:dyDescent="0.25">
      <c r="A614" s="7451"/>
      <c r="B614" s="7451"/>
      <c r="C614" s="7451"/>
      <c r="D614" s="7451"/>
      <c r="E614" s="7451"/>
      <c r="F614" s="7451"/>
      <c r="G614" s="7451"/>
      <c r="H614" s="7451"/>
      <c r="I614" s="7451"/>
      <c r="J614" s="7451"/>
      <c r="K614" s="7451"/>
      <c r="L614" s="7451"/>
      <c r="M614" s="7451"/>
      <c r="N614" s="7451"/>
      <c r="O614" s="7451"/>
      <c r="P614" s="1229" t="s">
        <v>92</v>
      </c>
      <c r="Q614" s="1229" t="s">
        <v>93</v>
      </c>
      <c r="R614" s="1278">
        <v>107.96</v>
      </c>
      <c r="S614" s="1279">
        <f>ROUND(K590,2)*R614</f>
        <v>9282.4007999999994</v>
      </c>
    </row>
    <row r="615" spans="1:19" ht="45" customHeight="1" x14ac:dyDescent="0.25">
      <c r="A615" s="8277" t="s">
        <v>23</v>
      </c>
      <c r="B615" s="8277" t="s">
        <v>168</v>
      </c>
      <c r="C615" s="8277" t="s">
        <v>25</v>
      </c>
      <c r="D615" s="8277" t="s">
        <v>169</v>
      </c>
      <c r="E615" s="8277" t="s">
        <v>170</v>
      </c>
      <c r="F615" s="8278">
        <f>R615+R616+R617+R618+R619+R620+R621+R622+R623+R624+R625+R626+R627+R628+R629+R630+R631+R632+R633+R634+R635+R636+R637+R638+R639</f>
        <v>44.999999999999986</v>
      </c>
      <c r="G615" s="8277" t="s">
        <v>28</v>
      </c>
      <c r="H615" s="8279">
        <v>107.39</v>
      </c>
      <c r="I615" s="8280">
        <v>107.39</v>
      </c>
      <c r="J615" s="8281">
        <v>0.21579999999999999</v>
      </c>
      <c r="K615" s="8282">
        <f>ROUND(I615,2)+(ROUND(I615,2)*J615)</f>
        <v>130.564762</v>
      </c>
      <c r="L615" s="8283">
        <f>ROUND(S615,2)+ROUND(S616,2)+ROUND(S617,2)+ROUND(S618,2)+ROUND(S619,2)+ROUND(S620,2)+ROUND(S621,2)+ROUND(S622,2)+ROUND(S623,2)+ROUND(S624,2)+ROUND(S625,2)+ROUND(S626,2)+ROUND(S627,2)+ROUND(S628,2)+ROUND(S629,2)+ROUND(S630,2)+ROUND(S631,2)+ROUND(S632,2)+ROUND(S633,2)+ROUND(S634,2)+ROUND(S635,2)+ROUND(S636,2)+ROUND(S637,2)+ROUND(S638,2)+ROUND(S639,2)</f>
        <v>5875.2500000000036</v>
      </c>
      <c r="M615" s="8277"/>
      <c r="N615" s="8277" t="s">
        <v>60</v>
      </c>
      <c r="O615" s="8277" t="s">
        <v>164</v>
      </c>
      <c r="P615" s="1280" t="s">
        <v>20</v>
      </c>
      <c r="Q615" s="1280" t="s">
        <v>29</v>
      </c>
      <c r="R615" s="1281">
        <v>1.8</v>
      </c>
      <c r="S615" s="1282">
        <f>ROUND(K615,2)*R615</f>
        <v>235.00800000000001</v>
      </c>
    </row>
    <row r="616" spans="1:19" ht="45" customHeight="1" x14ac:dyDescent="0.25">
      <c r="A616" s="7451"/>
      <c r="B616" s="7451"/>
      <c r="C616" s="7451"/>
      <c r="D616" s="7451"/>
      <c r="E616" s="7451"/>
      <c r="F616" s="7451"/>
      <c r="G616" s="7451"/>
      <c r="H616" s="7451"/>
      <c r="I616" s="7451"/>
      <c r="J616" s="7451"/>
      <c r="K616" s="7451"/>
      <c r="L616" s="7451"/>
      <c r="M616" s="7451"/>
      <c r="N616" s="7451"/>
      <c r="O616" s="7451"/>
      <c r="P616" s="1280" t="s">
        <v>30</v>
      </c>
      <c r="Q616" s="1280" t="s">
        <v>48</v>
      </c>
      <c r="R616" s="1283">
        <v>1.8</v>
      </c>
      <c r="S616" s="1284">
        <f>ROUND(K615,2)*R616</f>
        <v>235.00800000000001</v>
      </c>
    </row>
    <row r="617" spans="1:19" ht="45" customHeight="1" x14ac:dyDescent="0.25">
      <c r="A617" s="7451"/>
      <c r="B617" s="7451"/>
      <c r="C617" s="7451"/>
      <c r="D617" s="7451"/>
      <c r="E617" s="7451"/>
      <c r="F617" s="7451"/>
      <c r="G617" s="7451"/>
      <c r="H617" s="7451"/>
      <c r="I617" s="7451"/>
      <c r="J617" s="7451"/>
      <c r="K617" s="7451"/>
      <c r="L617" s="7451"/>
      <c r="M617" s="7451"/>
      <c r="N617" s="7451"/>
      <c r="O617" s="7451"/>
      <c r="P617" s="1280" t="s">
        <v>43</v>
      </c>
      <c r="Q617" s="1280" t="s">
        <v>49</v>
      </c>
      <c r="R617" s="1285">
        <v>1.8</v>
      </c>
      <c r="S617" s="1286">
        <f>ROUND(K615,2)*R617</f>
        <v>235.00800000000001</v>
      </c>
    </row>
    <row r="618" spans="1:19" ht="45" customHeight="1" x14ac:dyDescent="0.25">
      <c r="A618" s="7451"/>
      <c r="B618" s="7451"/>
      <c r="C618" s="7451"/>
      <c r="D618" s="7451"/>
      <c r="E618" s="7451"/>
      <c r="F618" s="7451"/>
      <c r="G618" s="7451"/>
      <c r="H618" s="7451"/>
      <c r="I618" s="7451"/>
      <c r="J618" s="7451"/>
      <c r="K618" s="7451"/>
      <c r="L618" s="7451"/>
      <c r="M618" s="7451"/>
      <c r="N618" s="7451"/>
      <c r="O618" s="7451"/>
      <c r="P618" s="1280" t="s">
        <v>50</v>
      </c>
      <c r="Q618" s="1280" t="s">
        <v>51</v>
      </c>
      <c r="R618" s="1287">
        <v>1.8</v>
      </c>
      <c r="S618" s="1288">
        <f>ROUND(K615,2)*R618</f>
        <v>235.00800000000001</v>
      </c>
    </row>
    <row r="619" spans="1:19" ht="45" customHeight="1" x14ac:dyDescent="0.25">
      <c r="A619" s="7451"/>
      <c r="B619" s="7451"/>
      <c r="C619" s="7451"/>
      <c r="D619" s="7451"/>
      <c r="E619" s="7451"/>
      <c r="F619" s="7451"/>
      <c r="G619" s="7451"/>
      <c r="H619" s="7451"/>
      <c r="I619" s="7451"/>
      <c r="J619" s="7451"/>
      <c r="K619" s="7451"/>
      <c r="L619" s="7451"/>
      <c r="M619" s="7451"/>
      <c r="N619" s="7451"/>
      <c r="O619" s="7451"/>
      <c r="P619" s="1280" t="s">
        <v>52</v>
      </c>
      <c r="Q619" s="1280" t="s">
        <v>53</v>
      </c>
      <c r="R619" s="1289">
        <v>1.8</v>
      </c>
      <c r="S619" s="1290">
        <f>ROUND(K615,2)*R619</f>
        <v>235.00800000000001</v>
      </c>
    </row>
    <row r="620" spans="1:19" ht="45" customHeight="1" x14ac:dyDescent="0.25">
      <c r="A620" s="7451"/>
      <c r="B620" s="7451"/>
      <c r="C620" s="7451"/>
      <c r="D620" s="7451"/>
      <c r="E620" s="7451"/>
      <c r="F620" s="7451"/>
      <c r="G620" s="7451"/>
      <c r="H620" s="7451"/>
      <c r="I620" s="7451"/>
      <c r="J620" s="7451"/>
      <c r="K620" s="7451"/>
      <c r="L620" s="7451"/>
      <c r="M620" s="7451"/>
      <c r="N620" s="7451"/>
      <c r="O620" s="7451"/>
      <c r="P620" s="1280" t="s">
        <v>54</v>
      </c>
      <c r="Q620" s="1280" t="s">
        <v>55</v>
      </c>
      <c r="R620" s="1291">
        <v>1.8</v>
      </c>
      <c r="S620" s="1292">
        <f>ROUND(K615,2)*R620</f>
        <v>235.00800000000001</v>
      </c>
    </row>
    <row r="621" spans="1:19" ht="45" customHeight="1" x14ac:dyDescent="0.25">
      <c r="A621" s="7451"/>
      <c r="B621" s="7451"/>
      <c r="C621" s="7451"/>
      <c r="D621" s="7451"/>
      <c r="E621" s="7451"/>
      <c r="F621" s="7451"/>
      <c r="G621" s="7451"/>
      <c r="H621" s="7451"/>
      <c r="I621" s="7451"/>
      <c r="J621" s="7451"/>
      <c r="K621" s="7451"/>
      <c r="L621" s="7451"/>
      <c r="M621" s="7451"/>
      <c r="N621" s="7451"/>
      <c r="O621" s="7451"/>
      <c r="P621" s="1280" t="s">
        <v>56</v>
      </c>
      <c r="Q621" s="1280" t="s">
        <v>57</v>
      </c>
      <c r="R621" s="1293">
        <v>1.8</v>
      </c>
      <c r="S621" s="1294">
        <f>ROUND(K615,2)*R621</f>
        <v>235.00800000000001</v>
      </c>
    </row>
    <row r="622" spans="1:19" ht="45" customHeight="1" x14ac:dyDescent="0.25">
      <c r="A622" s="7451"/>
      <c r="B622" s="7451"/>
      <c r="C622" s="7451"/>
      <c r="D622" s="7451"/>
      <c r="E622" s="7451"/>
      <c r="F622" s="7451"/>
      <c r="G622" s="7451"/>
      <c r="H622" s="7451"/>
      <c r="I622" s="7451"/>
      <c r="J622" s="7451"/>
      <c r="K622" s="7451"/>
      <c r="L622" s="7451"/>
      <c r="M622" s="7451"/>
      <c r="N622" s="7451"/>
      <c r="O622" s="7451"/>
      <c r="P622" s="1280" t="s">
        <v>58</v>
      </c>
      <c r="Q622" s="1280" t="s">
        <v>59</v>
      </c>
      <c r="R622" s="1295">
        <v>1.8</v>
      </c>
      <c r="S622" s="1296">
        <f>ROUND(K615,2)*R622</f>
        <v>235.00800000000001</v>
      </c>
    </row>
    <row r="623" spans="1:19" ht="45" customHeight="1" x14ac:dyDescent="0.25">
      <c r="A623" s="7451"/>
      <c r="B623" s="7451"/>
      <c r="C623" s="7451"/>
      <c r="D623" s="7451"/>
      <c r="E623" s="7451"/>
      <c r="F623" s="7451"/>
      <c r="G623" s="7451"/>
      <c r="H623" s="7451"/>
      <c r="I623" s="7451"/>
      <c r="J623" s="7451"/>
      <c r="K623" s="7451"/>
      <c r="L623" s="7451"/>
      <c r="M623" s="7451"/>
      <c r="N623" s="7451"/>
      <c r="O623" s="7451"/>
      <c r="P623" s="1280" t="s">
        <v>60</v>
      </c>
      <c r="Q623" s="1280" t="s">
        <v>61</v>
      </c>
      <c r="R623" s="1297">
        <v>1.8</v>
      </c>
      <c r="S623" s="1298">
        <f>ROUND(K615,2)*R623</f>
        <v>235.00800000000001</v>
      </c>
    </row>
    <row r="624" spans="1:19" ht="45" customHeight="1" x14ac:dyDescent="0.25">
      <c r="A624" s="7451"/>
      <c r="B624" s="7451"/>
      <c r="C624" s="7451"/>
      <c r="D624" s="7451"/>
      <c r="E624" s="7451"/>
      <c r="F624" s="7451"/>
      <c r="G624" s="7451"/>
      <c r="H624" s="7451"/>
      <c r="I624" s="7451"/>
      <c r="J624" s="7451"/>
      <c r="K624" s="7451"/>
      <c r="L624" s="7451"/>
      <c r="M624" s="7451"/>
      <c r="N624" s="7451"/>
      <c r="O624" s="7451"/>
      <c r="P624" s="1280" t="s">
        <v>62</v>
      </c>
      <c r="Q624" s="1280" t="s">
        <v>63</v>
      </c>
      <c r="R624" s="1299">
        <v>1.8</v>
      </c>
      <c r="S624" s="1300">
        <f>ROUND(K615,2)*R624</f>
        <v>235.00800000000001</v>
      </c>
    </row>
    <row r="625" spans="1:19" ht="45" customHeight="1" x14ac:dyDescent="0.25">
      <c r="A625" s="7451"/>
      <c r="B625" s="7451"/>
      <c r="C625" s="7451"/>
      <c r="D625" s="7451"/>
      <c r="E625" s="7451"/>
      <c r="F625" s="7451"/>
      <c r="G625" s="7451"/>
      <c r="H625" s="7451"/>
      <c r="I625" s="7451"/>
      <c r="J625" s="7451"/>
      <c r="K625" s="7451"/>
      <c r="L625" s="7451"/>
      <c r="M625" s="7451"/>
      <c r="N625" s="7451"/>
      <c r="O625" s="7451"/>
      <c r="P625" s="1280" t="s">
        <v>64</v>
      </c>
      <c r="Q625" s="1280" t="s">
        <v>65</v>
      </c>
      <c r="R625" s="1301">
        <v>1.8</v>
      </c>
      <c r="S625" s="1302">
        <f>ROUND(K615,2)*R625</f>
        <v>235.00800000000001</v>
      </c>
    </row>
    <row r="626" spans="1:19" ht="45" customHeight="1" x14ac:dyDescent="0.25">
      <c r="A626" s="7451"/>
      <c r="B626" s="7451"/>
      <c r="C626" s="7451"/>
      <c r="D626" s="7451"/>
      <c r="E626" s="7451"/>
      <c r="F626" s="7451"/>
      <c r="G626" s="7451"/>
      <c r="H626" s="7451"/>
      <c r="I626" s="7451"/>
      <c r="J626" s="7451"/>
      <c r="K626" s="7451"/>
      <c r="L626" s="7451"/>
      <c r="M626" s="7451"/>
      <c r="N626" s="7451"/>
      <c r="O626" s="7451"/>
      <c r="P626" s="1280" t="s">
        <v>66</v>
      </c>
      <c r="Q626" s="1280" t="s">
        <v>67</v>
      </c>
      <c r="R626" s="1303">
        <v>1.8</v>
      </c>
      <c r="S626" s="1304">
        <f>ROUND(K615,2)*R626</f>
        <v>235.00800000000001</v>
      </c>
    </row>
    <row r="627" spans="1:19" ht="45" customHeight="1" x14ac:dyDescent="0.25">
      <c r="A627" s="7451"/>
      <c r="B627" s="7451"/>
      <c r="C627" s="7451"/>
      <c r="D627" s="7451"/>
      <c r="E627" s="7451"/>
      <c r="F627" s="7451"/>
      <c r="G627" s="7451"/>
      <c r="H627" s="7451"/>
      <c r="I627" s="7451"/>
      <c r="J627" s="7451"/>
      <c r="K627" s="7451"/>
      <c r="L627" s="7451"/>
      <c r="M627" s="7451"/>
      <c r="N627" s="7451"/>
      <c r="O627" s="7451"/>
      <c r="P627" s="1280" t="s">
        <v>68</v>
      </c>
      <c r="Q627" s="1280" t="s">
        <v>69</v>
      </c>
      <c r="R627" s="1305">
        <v>1.8</v>
      </c>
      <c r="S627" s="1306">
        <f>ROUND(K615,2)*R627</f>
        <v>235.00800000000001</v>
      </c>
    </row>
    <row r="628" spans="1:19" ht="45" customHeight="1" x14ac:dyDescent="0.25">
      <c r="A628" s="7451"/>
      <c r="B628" s="7451"/>
      <c r="C628" s="7451"/>
      <c r="D628" s="7451"/>
      <c r="E628" s="7451"/>
      <c r="F628" s="7451"/>
      <c r="G628" s="7451"/>
      <c r="H628" s="7451"/>
      <c r="I628" s="7451"/>
      <c r="J628" s="7451"/>
      <c r="K628" s="7451"/>
      <c r="L628" s="7451"/>
      <c r="M628" s="7451"/>
      <c r="N628" s="7451"/>
      <c r="O628" s="7451"/>
      <c r="P628" s="1280" t="s">
        <v>70</v>
      </c>
      <c r="Q628" s="1280" t="s">
        <v>71</v>
      </c>
      <c r="R628" s="1307">
        <v>1.8</v>
      </c>
      <c r="S628" s="1308">
        <f>ROUND(K615,2)*R628</f>
        <v>235.00800000000001</v>
      </c>
    </row>
    <row r="629" spans="1:19" ht="45" customHeight="1" x14ac:dyDescent="0.25">
      <c r="A629" s="7451"/>
      <c r="B629" s="7451"/>
      <c r="C629" s="7451"/>
      <c r="D629" s="7451"/>
      <c r="E629" s="7451"/>
      <c r="F629" s="7451"/>
      <c r="G629" s="7451"/>
      <c r="H629" s="7451"/>
      <c r="I629" s="7451"/>
      <c r="J629" s="7451"/>
      <c r="K629" s="7451"/>
      <c r="L629" s="7451"/>
      <c r="M629" s="7451"/>
      <c r="N629" s="7451"/>
      <c r="O629" s="7451"/>
      <c r="P629" s="1280" t="s">
        <v>72</v>
      </c>
      <c r="Q629" s="1280" t="s">
        <v>73</v>
      </c>
      <c r="R629" s="1309">
        <v>1.8</v>
      </c>
      <c r="S629" s="1310">
        <f>ROUND(K615,2)*R629</f>
        <v>235.00800000000001</v>
      </c>
    </row>
    <row r="630" spans="1:19" ht="45" customHeight="1" x14ac:dyDescent="0.25">
      <c r="A630" s="7451"/>
      <c r="B630" s="7451"/>
      <c r="C630" s="7451"/>
      <c r="D630" s="7451"/>
      <c r="E630" s="7451"/>
      <c r="F630" s="7451"/>
      <c r="G630" s="7451"/>
      <c r="H630" s="7451"/>
      <c r="I630" s="7451"/>
      <c r="J630" s="7451"/>
      <c r="K630" s="7451"/>
      <c r="L630" s="7451"/>
      <c r="M630" s="7451"/>
      <c r="N630" s="7451"/>
      <c r="O630" s="7451"/>
      <c r="P630" s="1280" t="s">
        <v>74</v>
      </c>
      <c r="Q630" s="1280" t="s">
        <v>75</v>
      </c>
      <c r="R630" s="1311">
        <v>1.8</v>
      </c>
      <c r="S630" s="1312">
        <f>ROUND(K615,2)*R630</f>
        <v>235.00800000000001</v>
      </c>
    </row>
    <row r="631" spans="1:19" ht="45" customHeight="1" x14ac:dyDescent="0.25">
      <c r="A631" s="7451"/>
      <c r="B631" s="7451"/>
      <c r="C631" s="7451"/>
      <c r="D631" s="7451"/>
      <c r="E631" s="7451"/>
      <c r="F631" s="7451"/>
      <c r="G631" s="7451"/>
      <c r="H631" s="7451"/>
      <c r="I631" s="7451"/>
      <c r="J631" s="7451"/>
      <c r="K631" s="7451"/>
      <c r="L631" s="7451"/>
      <c r="M631" s="7451"/>
      <c r="N631" s="7451"/>
      <c r="O631" s="7451"/>
      <c r="P631" s="1280" t="s">
        <v>76</v>
      </c>
      <c r="Q631" s="1280" t="s">
        <v>77</v>
      </c>
      <c r="R631" s="1313">
        <v>1.8</v>
      </c>
      <c r="S631" s="1314">
        <f>ROUND(K615,2)*R631</f>
        <v>235.00800000000001</v>
      </c>
    </row>
    <row r="632" spans="1:19" ht="45" customHeight="1" x14ac:dyDescent="0.25">
      <c r="A632" s="7451"/>
      <c r="B632" s="7451"/>
      <c r="C632" s="7451"/>
      <c r="D632" s="7451"/>
      <c r="E632" s="7451"/>
      <c r="F632" s="7451"/>
      <c r="G632" s="7451"/>
      <c r="H632" s="7451"/>
      <c r="I632" s="7451"/>
      <c r="J632" s="7451"/>
      <c r="K632" s="7451"/>
      <c r="L632" s="7451"/>
      <c r="M632" s="7451"/>
      <c r="N632" s="7451"/>
      <c r="O632" s="7451"/>
      <c r="P632" s="1280" t="s">
        <v>78</v>
      </c>
      <c r="Q632" s="1280" t="s">
        <v>79</v>
      </c>
      <c r="R632" s="1315">
        <v>1.8</v>
      </c>
      <c r="S632" s="1316">
        <f>ROUND(K615,2)*R632</f>
        <v>235.00800000000001</v>
      </c>
    </row>
    <row r="633" spans="1:19" ht="45" customHeight="1" x14ac:dyDescent="0.25">
      <c r="A633" s="7451"/>
      <c r="B633" s="7451"/>
      <c r="C633" s="7451"/>
      <c r="D633" s="7451"/>
      <c r="E633" s="7451"/>
      <c r="F633" s="7451"/>
      <c r="G633" s="7451"/>
      <c r="H633" s="7451"/>
      <c r="I633" s="7451"/>
      <c r="J633" s="7451"/>
      <c r="K633" s="7451"/>
      <c r="L633" s="7451"/>
      <c r="M633" s="7451"/>
      <c r="N633" s="7451"/>
      <c r="O633" s="7451"/>
      <c r="P633" s="1280" t="s">
        <v>80</v>
      </c>
      <c r="Q633" s="1280" t="s">
        <v>81</v>
      </c>
      <c r="R633" s="1317">
        <v>1.8</v>
      </c>
      <c r="S633" s="1318">
        <f>ROUND(K615,2)*R633</f>
        <v>235.00800000000001</v>
      </c>
    </row>
    <row r="634" spans="1:19" ht="45" customHeight="1" x14ac:dyDescent="0.25">
      <c r="A634" s="7451"/>
      <c r="B634" s="7451"/>
      <c r="C634" s="7451"/>
      <c r="D634" s="7451"/>
      <c r="E634" s="7451"/>
      <c r="F634" s="7451"/>
      <c r="G634" s="7451"/>
      <c r="H634" s="7451"/>
      <c r="I634" s="7451"/>
      <c r="J634" s="7451"/>
      <c r="K634" s="7451"/>
      <c r="L634" s="7451"/>
      <c r="M634" s="7451"/>
      <c r="N634" s="7451"/>
      <c r="O634" s="7451"/>
      <c r="P634" s="1280" t="s">
        <v>82</v>
      </c>
      <c r="Q634" s="1280" t="s">
        <v>83</v>
      </c>
      <c r="R634" s="1319">
        <v>1.8</v>
      </c>
      <c r="S634" s="1320">
        <f>ROUND(K615,2)*R634</f>
        <v>235.00800000000001</v>
      </c>
    </row>
    <row r="635" spans="1:19" ht="45" customHeight="1" x14ac:dyDescent="0.25">
      <c r="A635" s="7451"/>
      <c r="B635" s="7451"/>
      <c r="C635" s="7451"/>
      <c r="D635" s="7451"/>
      <c r="E635" s="7451"/>
      <c r="F635" s="7451"/>
      <c r="G635" s="7451"/>
      <c r="H635" s="7451"/>
      <c r="I635" s="7451"/>
      <c r="J635" s="7451"/>
      <c r="K635" s="7451"/>
      <c r="L635" s="7451"/>
      <c r="M635" s="7451"/>
      <c r="N635" s="7451"/>
      <c r="O635" s="7451"/>
      <c r="P635" s="1280" t="s">
        <v>84</v>
      </c>
      <c r="Q635" s="1280" t="s">
        <v>85</v>
      </c>
      <c r="R635" s="1321">
        <v>1.8</v>
      </c>
      <c r="S635" s="1322">
        <f>ROUND(K615,2)*R635</f>
        <v>235.00800000000001</v>
      </c>
    </row>
    <row r="636" spans="1:19" ht="45" customHeight="1" x14ac:dyDescent="0.25">
      <c r="A636" s="7451"/>
      <c r="B636" s="7451"/>
      <c r="C636" s="7451"/>
      <c r="D636" s="7451"/>
      <c r="E636" s="7451"/>
      <c r="F636" s="7451"/>
      <c r="G636" s="7451"/>
      <c r="H636" s="7451"/>
      <c r="I636" s="7451"/>
      <c r="J636" s="7451"/>
      <c r="K636" s="7451"/>
      <c r="L636" s="7451"/>
      <c r="M636" s="7451"/>
      <c r="N636" s="7451"/>
      <c r="O636" s="7451"/>
      <c r="P636" s="1280" t="s">
        <v>86</v>
      </c>
      <c r="Q636" s="1280" t="s">
        <v>87</v>
      </c>
      <c r="R636" s="1323">
        <v>1.8</v>
      </c>
      <c r="S636" s="1324">
        <f>ROUND(K615,2)*R636</f>
        <v>235.00800000000001</v>
      </c>
    </row>
    <row r="637" spans="1:19" ht="45" customHeight="1" x14ac:dyDescent="0.25">
      <c r="A637" s="7451"/>
      <c r="B637" s="7451"/>
      <c r="C637" s="7451"/>
      <c r="D637" s="7451"/>
      <c r="E637" s="7451"/>
      <c r="F637" s="7451"/>
      <c r="G637" s="7451"/>
      <c r="H637" s="7451"/>
      <c r="I637" s="7451"/>
      <c r="J637" s="7451"/>
      <c r="K637" s="7451"/>
      <c r="L637" s="7451"/>
      <c r="M637" s="7451"/>
      <c r="N637" s="7451"/>
      <c r="O637" s="7451"/>
      <c r="P637" s="1280" t="s">
        <v>88</v>
      </c>
      <c r="Q637" s="1280" t="s">
        <v>89</v>
      </c>
      <c r="R637" s="1325">
        <v>1.8</v>
      </c>
      <c r="S637" s="1326">
        <f>ROUND(K615,2)*R637</f>
        <v>235.00800000000001</v>
      </c>
    </row>
    <row r="638" spans="1:19" ht="45" customHeight="1" x14ac:dyDescent="0.25">
      <c r="A638" s="7451"/>
      <c r="B638" s="7451"/>
      <c r="C638" s="7451"/>
      <c r="D638" s="7451"/>
      <c r="E638" s="7451"/>
      <c r="F638" s="7451"/>
      <c r="G638" s="7451"/>
      <c r="H638" s="7451"/>
      <c r="I638" s="7451"/>
      <c r="J638" s="7451"/>
      <c r="K638" s="7451"/>
      <c r="L638" s="7451"/>
      <c r="M638" s="7451"/>
      <c r="N638" s="7451"/>
      <c r="O638" s="7451"/>
      <c r="P638" s="1280" t="s">
        <v>90</v>
      </c>
      <c r="Q638" s="1280" t="s">
        <v>91</v>
      </c>
      <c r="R638" s="1327">
        <v>1.8</v>
      </c>
      <c r="S638" s="1328">
        <f>ROUND(K615,2)*R638</f>
        <v>235.00800000000001</v>
      </c>
    </row>
    <row r="639" spans="1:19" ht="45" customHeight="1" x14ac:dyDescent="0.25">
      <c r="A639" s="7451"/>
      <c r="B639" s="7451"/>
      <c r="C639" s="7451"/>
      <c r="D639" s="7451"/>
      <c r="E639" s="7451"/>
      <c r="F639" s="7451"/>
      <c r="G639" s="7451"/>
      <c r="H639" s="7451"/>
      <c r="I639" s="7451"/>
      <c r="J639" s="7451"/>
      <c r="K639" s="7451"/>
      <c r="L639" s="7451"/>
      <c r="M639" s="7451"/>
      <c r="N639" s="7451"/>
      <c r="O639" s="7451"/>
      <c r="P639" s="1280" t="s">
        <v>92</v>
      </c>
      <c r="Q639" s="1280" t="s">
        <v>93</v>
      </c>
      <c r="R639" s="1329">
        <v>1.8</v>
      </c>
      <c r="S639" s="1330">
        <f>ROUND(K615,2)*R639</f>
        <v>235.00800000000001</v>
      </c>
    </row>
    <row r="640" spans="1:19" ht="45" customHeight="1" x14ac:dyDescent="0.25">
      <c r="A640" s="8284" t="s">
        <v>23</v>
      </c>
      <c r="B640" s="8284" t="s">
        <v>171</v>
      </c>
      <c r="C640" s="8284" t="s">
        <v>25</v>
      </c>
      <c r="D640" s="8284" t="s">
        <v>172</v>
      </c>
      <c r="E640" s="8284" t="s">
        <v>173</v>
      </c>
      <c r="F640" s="8285">
        <f>R640+R641+R642+R643+R644+R645+R646+R647+R648+R649+R650+R651+R652+R653+R654+R655+R656+R657+R658+R659+R660+R661+R662+R663+R664</f>
        <v>359.49999999999994</v>
      </c>
      <c r="G640" s="8284" t="s">
        <v>102</v>
      </c>
      <c r="H640" s="8286">
        <v>31.94</v>
      </c>
      <c r="I640" s="8287">
        <v>31.94</v>
      </c>
      <c r="J640" s="8288">
        <v>0.21579999999999999</v>
      </c>
      <c r="K640" s="8289">
        <f>ROUND(I640,2)+(ROUND(I640,2)*J640)</f>
        <v>38.832652000000003</v>
      </c>
      <c r="L640" s="8290">
        <f>ROUND(S640,2)+ROUND(S641,2)+ROUND(S642,2)+ROUND(S643,2)+ROUND(S644,2)+ROUND(S645,2)+ROUND(S646,2)+ROUND(S647,2)+ROUND(S648,2)+ROUND(S649,2)+ROUND(S650,2)+ROUND(S651,2)+ROUND(S652,2)+ROUND(S653,2)+ROUND(S654,2)+ROUND(S655,2)+ROUND(S656,2)+ROUND(S657,2)+ROUND(S658,2)+ROUND(S659,2)+ROUND(S660,2)+ROUND(S661,2)+ROUND(S662,2)+ROUND(S663,2)+ROUND(S664,2)</f>
        <v>13959.499999999993</v>
      </c>
      <c r="M640" s="8284"/>
      <c r="N640" s="8284" t="s">
        <v>60</v>
      </c>
      <c r="O640" s="8284" t="s">
        <v>164</v>
      </c>
      <c r="P640" s="1331" t="s">
        <v>20</v>
      </c>
      <c r="Q640" s="1331" t="s">
        <v>29</v>
      </c>
      <c r="R640" s="1332">
        <v>14.38</v>
      </c>
      <c r="S640" s="1333">
        <f>ROUND(K640,2)*R640</f>
        <v>558.37540000000001</v>
      </c>
    </row>
    <row r="641" spans="1:19" ht="45" customHeight="1" x14ac:dyDescent="0.25">
      <c r="A641" s="7451"/>
      <c r="B641" s="7451"/>
      <c r="C641" s="7451"/>
      <c r="D641" s="7451"/>
      <c r="E641" s="7451"/>
      <c r="F641" s="7451"/>
      <c r="G641" s="7451"/>
      <c r="H641" s="7451"/>
      <c r="I641" s="7451"/>
      <c r="J641" s="7451"/>
      <c r="K641" s="7451"/>
      <c r="L641" s="7451"/>
      <c r="M641" s="7451"/>
      <c r="N641" s="7451"/>
      <c r="O641" s="7451"/>
      <c r="P641" s="1331" t="s">
        <v>30</v>
      </c>
      <c r="Q641" s="1331" t="s">
        <v>48</v>
      </c>
      <c r="R641" s="1334">
        <v>14.38</v>
      </c>
      <c r="S641" s="1335">
        <f>ROUND(K640,2)*R641</f>
        <v>558.37540000000001</v>
      </c>
    </row>
    <row r="642" spans="1:19" ht="45" customHeight="1" x14ac:dyDescent="0.25">
      <c r="A642" s="7451"/>
      <c r="B642" s="7451"/>
      <c r="C642" s="7451"/>
      <c r="D642" s="7451"/>
      <c r="E642" s="7451"/>
      <c r="F642" s="7451"/>
      <c r="G642" s="7451"/>
      <c r="H642" s="7451"/>
      <c r="I642" s="7451"/>
      <c r="J642" s="7451"/>
      <c r="K642" s="7451"/>
      <c r="L642" s="7451"/>
      <c r="M642" s="7451"/>
      <c r="N642" s="7451"/>
      <c r="O642" s="7451"/>
      <c r="P642" s="1331" t="s">
        <v>43</v>
      </c>
      <c r="Q642" s="1331" t="s">
        <v>49</v>
      </c>
      <c r="R642" s="1336">
        <v>14.38</v>
      </c>
      <c r="S642" s="1337">
        <f>ROUND(K640,2)*R642</f>
        <v>558.37540000000001</v>
      </c>
    </row>
    <row r="643" spans="1:19" ht="45" customHeight="1" x14ac:dyDescent="0.25">
      <c r="A643" s="7451"/>
      <c r="B643" s="7451"/>
      <c r="C643" s="7451"/>
      <c r="D643" s="7451"/>
      <c r="E643" s="7451"/>
      <c r="F643" s="7451"/>
      <c r="G643" s="7451"/>
      <c r="H643" s="7451"/>
      <c r="I643" s="7451"/>
      <c r="J643" s="7451"/>
      <c r="K643" s="7451"/>
      <c r="L643" s="7451"/>
      <c r="M643" s="7451"/>
      <c r="N643" s="7451"/>
      <c r="O643" s="7451"/>
      <c r="P643" s="1331" t="s">
        <v>50</v>
      </c>
      <c r="Q643" s="1331" t="s">
        <v>51</v>
      </c>
      <c r="R643" s="1338">
        <v>14.38</v>
      </c>
      <c r="S643" s="1339">
        <f>ROUND(K640,2)*R643</f>
        <v>558.37540000000001</v>
      </c>
    </row>
    <row r="644" spans="1:19" ht="45" customHeight="1" x14ac:dyDescent="0.25">
      <c r="A644" s="7451"/>
      <c r="B644" s="7451"/>
      <c r="C644" s="7451"/>
      <c r="D644" s="7451"/>
      <c r="E644" s="7451"/>
      <c r="F644" s="7451"/>
      <c r="G644" s="7451"/>
      <c r="H644" s="7451"/>
      <c r="I644" s="7451"/>
      <c r="J644" s="7451"/>
      <c r="K644" s="7451"/>
      <c r="L644" s="7451"/>
      <c r="M644" s="7451"/>
      <c r="N644" s="7451"/>
      <c r="O644" s="7451"/>
      <c r="P644" s="1331" t="s">
        <v>52</v>
      </c>
      <c r="Q644" s="1331" t="s">
        <v>53</v>
      </c>
      <c r="R644" s="1340">
        <v>14.38</v>
      </c>
      <c r="S644" s="1341">
        <f>ROUND(K640,2)*R644</f>
        <v>558.37540000000001</v>
      </c>
    </row>
    <row r="645" spans="1:19" ht="45" customHeight="1" x14ac:dyDescent="0.25">
      <c r="A645" s="7451"/>
      <c r="B645" s="7451"/>
      <c r="C645" s="7451"/>
      <c r="D645" s="7451"/>
      <c r="E645" s="7451"/>
      <c r="F645" s="7451"/>
      <c r="G645" s="7451"/>
      <c r="H645" s="7451"/>
      <c r="I645" s="7451"/>
      <c r="J645" s="7451"/>
      <c r="K645" s="7451"/>
      <c r="L645" s="7451"/>
      <c r="M645" s="7451"/>
      <c r="N645" s="7451"/>
      <c r="O645" s="7451"/>
      <c r="P645" s="1331" t="s">
        <v>54</v>
      </c>
      <c r="Q645" s="1331" t="s">
        <v>55</v>
      </c>
      <c r="R645" s="1342">
        <v>14.38</v>
      </c>
      <c r="S645" s="1343">
        <f>ROUND(K640,2)*R645</f>
        <v>558.37540000000001</v>
      </c>
    </row>
    <row r="646" spans="1:19" ht="45" customHeight="1" x14ac:dyDescent="0.25">
      <c r="A646" s="7451"/>
      <c r="B646" s="7451"/>
      <c r="C646" s="7451"/>
      <c r="D646" s="7451"/>
      <c r="E646" s="7451"/>
      <c r="F646" s="7451"/>
      <c r="G646" s="7451"/>
      <c r="H646" s="7451"/>
      <c r="I646" s="7451"/>
      <c r="J646" s="7451"/>
      <c r="K646" s="7451"/>
      <c r="L646" s="7451"/>
      <c r="M646" s="7451"/>
      <c r="N646" s="7451"/>
      <c r="O646" s="7451"/>
      <c r="P646" s="1331" t="s">
        <v>56</v>
      </c>
      <c r="Q646" s="1331" t="s">
        <v>57</v>
      </c>
      <c r="R646" s="1344">
        <v>14.38</v>
      </c>
      <c r="S646" s="1345">
        <f>ROUND(K640,2)*R646</f>
        <v>558.37540000000001</v>
      </c>
    </row>
    <row r="647" spans="1:19" ht="45" customHeight="1" x14ac:dyDescent="0.25">
      <c r="A647" s="7451"/>
      <c r="B647" s="7451"/>
      <c r="C647" s="7451"/>
      <c r="D647" s="7451"/>
      <c r="E647" s="7451"/>
      <c r="F647" s="7451"/>
      <c r="G647" s="7451"/>
      <c r="H647" s="7451"/>
      <c r="I647" s="7451"/>
      <c r="J647" s="7451"/>
      <c r="K647" s="7451"/>
      <c r="L647" s="7451"/>
      <c r="M647" s="7451"/>
      <c r="N647" s="7451"/>
      <c r="O647" s="7451"/>
      <c r="P647" s="1331" t="s">
        <v>58</v>
      </c>
      <c r="Q647" s="1331" t="s">
        <v>59</v>
      </c>
      <c r="R647" s="1346">
        <v>14.38</v>
      </c>
      <c r="S647" s="1347">
        <f>ROUND(K640,2)*R647</f>
        <v>558.37540000000001</v>
      </c>
    </row>
    <row r="648" spans="1:19" ht="45" customHeight="1" x14ac:dyDescent="0.25">
      <c r="A648" s="7451"/>
      <c r="B648" s="7451"/>
      <c r="C648" s="7451"/>
      <c r="D648" s="7451"/>
      <c r="E648" s="7451"/>
      <c r="F648" s="7451"/>
      <c r="G648" s="7451"/>
      <c r="H648" s="7451"/>
      <c r="I648" s="7451"/>
      <c r="J648" s="7451"/>
      <c r="K648" s="7451"/>
      <c r="L648" s="7451"/>
      <c r="M648" s="7451"/>
      <c r="N648" s="7451"/>
      <c r="O648" s="7451"/>
      <c r="P648" s="1331" t="s">
        <v>60</v>
      </c>
      <c r="Q648" s="1331" t="s">
        <v>61</v>
      </c>
      <c r="R648" s="1348">
        <v>14.38</v>
      </c>
      <c r="S648" s="1349">
        <f>ROUND(K640,2)*R648</f>
        <v>558.37540000000001</v>
      </c>
    </row>
    <row r="649" spans="1:19" ht="45" customHeight="1" x14ac:dyDescent="0.25">
      <c r="A649" s="7451"/>
      <c r="B649" s="7451"/>
      <c r="C649" s="7451"/>
      <c r="D649" s="7451"/>
      <c r="E649" s="7451"/>
      <c r="F649" s="7451"/>
      <c r="G649" s="7451"/>
      <c r="H649" s="7451"/>
      <c r="I649" s="7451"/>
      <c r="J649" s="7451"/>
      <c r="K649" s="7451"/>
      <c r="L649" s="7451"/>
      <c r="M649" s="7451"/>
      <c r="N649" s="7451"/>
      <c r="O649" s="7451"/>
      <c r="P649" s="1331" t="s">
        <v>62</v>
      </c>
      <c r="Q649" s="1331" t="s">
        <v>63</v>
      </c>
      <c r="R649" s="1350">
        <v>14.38</v>
      </c>
      <c r="S649" s="1351">
        <f>ROUND(K640,2)*R649</f>
        <v>558.37540000000001</v>
      </c>
    </row>
    <row r="650" spans="1:19" ht="45" customHeight="1" x14ac:dyDescent="0.25">
      <c r="A650" s="7451"/>
      <c r="B650" s="7451"/>
      <c r="C650" s="7451"/>
      <c r="D650" s="7451"/>
      <c r="E650" s="7451"/>
      <c r="F650" s="7451"/>
      <c r="G650" s="7451"/>
      <c r="H650" s="7451"/>
      <c r="I650" s="7451"/>
      <c r="J650" s="7451"/>
      <c r="K650" s="7451"/>
      <c r="L650" s="7451"/>
      <c r="M650" s="7451"/>
      <c r="N650" s="7451"/>
      <c r="O650" s="7451"/>
      <c r="P650" s="1331" t="s">
        <v>64</v>
      </c>
      <c r="Q650" s="1331" t="s">
        <v>65</v>
      </c>
      <c r="R650" s="1352">
        <v>14.38</v>
      </c>
      <c r="S650" s="1353">
        <f>ROUND(K640,2)*R650</f>
        <v>558.37540000000001</v>
      </c>
    </row>
    <row r="651" spans="1:19" ht="45" customHeight="1" x14ac:dyDescent="0.25">
      <c r="A651" s="7451"/>
      <c r="B651" s="7451"/>
      <c r="C651" s="7451"/>
      <c r="D651" s="7451"/>
      <c r="E651" s="7451"/>
      <c r="F651" s="7451"/>
      <c r="G651" s="7451"/>
      <c r="H651" s="7451"/>
      <c r="I651" s="7451"/>
      <c r="J651" s="7451"/>
      <c r="K651" s="7451"/>
      <c r="L651" s="7451"/>
      <c r="M651" s="7451"/>
      <c r="N651" s="7451"/>
      <c r="O651" s="7451"/>
      <c r="P651" s="1331" t="s">
        <v>66</v>
      </c>
      <c r="Q651" s="1331" t="s">
        <v>67</v>
      </c>
      <c r="R651" s="1354">
        <v>14.38</v>
      </c>
      <c r="S651" s="1355">
        <f>ROUND(K640,2)*R651</f>
        <v>558.37540000000001</v>
      </c>
    </row>
    <row r="652" spans="1:19" ht="45" customHeight="1" x14ac:dyDescent="0.25">
      <c r="A652" s="7451"/>
      <c r="B652" s="7451"/>
      <c r="C652" s="7451"/>
      <c r="D652" s="7451"/>
      <c r="E652" s="7451"/>
      <c r="F652" s="7451"/>
      <c r="G652" s="7451"/>
      <c r="H652" s="7451"/>
      <c r="I652" s="7451"/>
      <c r="J652" s="7451"/>
      <c r="K652" s="7451"/>
      <c r="L652" s="7451"/>
      <c r="M652" s="7451"/>
      <c r="N652" s="7451"/>
      <c r="O652" s="7451"/>
      <c r="P652" s="1331" t="s">
        <v>68</v>
      </c>
      <c r="Q652" s="1331" t="s">
        <v>69</v>
      </c>
      <c r="R652" s="1356">
        <v>14.38</v>
      </c>
      <c r="S652" s="1357">
        <f>ROUND(K640,2)*R652</f>
        <v>558.37540000000001</v>
      </c>
    </row>
    <row r="653" spans="1:19" ht="45" customHeight="1" x14ac:dyDescent="0.25">
      <c r="A653" s="7451"/>
      <c r="B653" s="7451"/>
      <c r="C653" s="7451"/>
      <c r="D653" s="7451"/>
      <c r="E653" s="7451"/>
      <c r="F653" s="7451"/>
      <c r="G653" s="7451"/>
      <c r="H653" s="7451"/>
      <c r="I653" s="7451"/>
      <c r="J653" s="7451"/>
      <c r="K653" s="7451"/>
      <c r="L653" s="7451"/>
      <c r="M653" s="7451"/>
      <c r="N653" s="7451"/>
      <c r="O653" s="7451"/>
      <c r="P653" s="1331" t="s">
        <v>70</v>
      </c>
      <c r="Q653" s="1331" t="s">
        <v>71</v>
      </c>
      <c r="R653" s="1358">
        <v>14.38</v>
      </c>
      <c r="S653" s="1359">
        <f>ROUND(K640,2)*R653</f>
        <v>558.37540000000001</v>
      </c>
    </row>
    <row r="654" spans="1:19" ht="45" customHeight="1" x14ac:dyDescent="0.25">
      <c r="A654" s="7451"/>
      <c r="B654" s="7451"/>
      <c r="C654" s="7451"/>
      <c r="D654" s="7451"/>
      <c r="E654" s="7451"/>
      <c r="F654" s="7451"/>
      <c r="G654" s="7451"/>
      <c r="H654" s="7451"/>
      <c r="I654" s="7451"/>
      <c r="J654" s="7451"/>
      <c r="K654" s="7451"/>
      <c r="L654" s="7451"/>
      <c r="M654" s="7451"/>
      <c r="N654" s="7451"/>
      <c r="O654" s="7451"/>
      <c r="P654" s="1331" t="s">
        <v>72</v>
      </c>
      <c r="Q654" s="1331" t="s">
        <v>73</v>
      </c>
      <c r="R654" s="1360">
        <v>14.38</v>
      </c>
      <c r="S654" s="1361">
        <f>ROUND(K640,2)*R654</f>
        <v>558.37540000000001</v>
      </c>
    </row>
    <row r="655" spans="1:19" ht="45" customHeight="1" x14ac:dyDescent="0.25">
      <c r="A655" s="7451"/>
      <c r="B655" s="7451"/>
      <c r="C655" s="7451"/>
      <c r="D655" s="7451"/>
      <c r="E655" s="7451"/>
      <c r="F655" s="7451"/>
      <c r="G655" s="7451"/>
      <c r="H655" s="7451"/>
      <c r="I655" s="7451"/>
      <c r="J655" s="7451"/>
      <c r="K655" s="7451"/>
      <c r="L655" s="7451"/>
      <c r="M655" s="7451"/>
      <c r="N655" s="7451"/>
      <c r="O655" s="7451"/>
      <c r="P655" s="1331" t="s">
        <v>74</v>
      </c>
      <c r="Q655" s="1331" t="s">
        <v>75</v>
      </c>
      <c r="R655" s="1362">
        <v>14.38</v>
      </c>
      <c r="S655" s="1363">
        <f>ROUND(K640,2)*R655</f>
        <v>558.37540000000001</v>
      </c>
    </row>
    <row r="656" spans="1:19" ht="45" customHeight="1" x14ac:dyDescent="0.25">
      <c r="A656" s="7451"/>
      <c r="B656" s="7451"/>
      <c r="C656" s="7451"/>
      <c r="D656" s="7451"/>
      <c r="E656" s="7451"/>
      <c r="F656" s="7451"/>
      <c r="G656" s="7451"/>
      <c r="H656" s="7451"/>
      <c r="I656" s="7451"/>
      <c r="J656" s="7451"/>
      <c r="K656" s="7451"/>
      <c r="L656" s="7451"/>
      <c r="M656" s="7451"/>
      <c r="N656" s="7451"/>
      <c r="O656" s="7451"/>
      <c r="P656" s="1331" t="s">
        <v>76</v>
      </c>
      <c r="Q656" s="1331" t="s">
        <v>77</v>
      </c>
      <c r="R656" s="1364">
        <v>14.38</v>
      </c>
      <c r="S656" s="1365">
        <f>ROUND(K640,2)*R656</f>
        <v>558.37540000000001</v>
      </c>
    </row>
    <row r="657" spans="1:19" ht="45" customHeight="1" x14ac:dyDescent="0.25">
      <c r="A657" s="7451"/>
      <c r="B657" s="7451"/>
      <c r="C657" s="7451"/>
      <c r="D657" s="7451"/>
      <c r="E657" s="7451"/>
      <c r="F657" s="7451"/>
      <c r="G657" s="7451"/>
      <c r="H657" s="7451"/>
      <c r="I657" s="7451"/>
      <c r="J657" s="7451"/>
      <c r="K657" s="7451"/>
      <c r="L657" s="7451"/>
      <c r="M657" s="7451"/>
      <c r="N657" s="7451"/>
      <c r="O657" s="7451"/>
      <c r="P657" s="1331" t="s">
        <v>78</v>
      </c>
      <c r="Q657" s="1331" t="s">
        <v>79</v>
      </c>
      <c r="R657" s="1366">
        <v>14.38</v>
      </c>
      <c r="S657" s="1367">
        <f>ROUND(K640,2)*R657</f>
        <v>558.37540000000001</v>
      </c>
    </row>
    <row r="658" spans="1:19" ht="45" customHeight="1" x14ac:dyDescent="0.25">
      <c r="A658" s="7451"/>
      <c r="B658" s="7451"/>
      <c r="C658" s="7451"/>
      <c r="D658" s="7451"/>
      <c r="E658" s="7451"/>
      <c r="F658" s="7451"/>
      <c r="G658" s="7451"/>
      <c r="H658" s="7451"/>
      <c r="I658" s="7451"/>
      <c r="J658" s="7451"/>
      <c r="K658" s="7451"/>
      <c r="L658" s="7451"/>
      <c r="M658" s="7451"/>
      <c r="N658" s="7451"/>
      <c r="O658" s="7451"/>
      <c r="P658" s="1331" t="s">
        <v>80</v>
      </c>
      <c r="Q658" s="1331" t="s">
        <v>81</v>
      </c>
      <c r="R658" s="1368">
        <v>14.38</v>
      </c>
      <c r="S658" s="1369">
        <f>ROUND(K640,2)*R658</f>
        <v>558.37540000000001</v>
      </c>
    </row>
    <row r="659" spans="1:19" ht="45" customHeight="1" x14ac:dyDescent="0.25">
      <c r="A659" s="7451"/>
      <c r="B659" s="7451"/>
      <c r="C659" s="7451"/>
      <c r="D659" s="7451"/>
      <c r="E659" s="7451"/>
      <c r="F659" s="7451"/>
      <c r="G659" s="7451"/>
      <c r="H659" s="7451"/>
      <c r="I659" s="7451"/>
      <c r="J659" s="7451"/>
      <c r="K659" s="7451"/>
      <c r="L659" s="7451"/>
      <c r="M659" s="7451"/>
      <c r="N659" s="7451"/>
      <c r="O659" s="7451"/>
      <c r="P659" s="1331" t="s">
        <v>82</v>
      </c>
      <c r="Q659" s="1331" t="s">
        <v>83</v>
      </c>
      <c r="R659" s="1370">
        <v>14.38</v>
      </c>
      <c r="S659" s="1371">
        <f>ROUND(K640,2)*R659</f>
        <v>558.37540000000001</v>
      </c>
    </row>
    <row r="660" spans="1:19" ht="45" customHeight="1" x14ac:dyDescent="0.25">
      <c r="A660" s="7451"/>
      <c r="B660" s="7451"/>
      <c r="C660" s="7451"/>
      <c r="D660" s="7451"/>
      <c r="E660" s="7451"/>
      <c r="F660" s="7451"/>
      <c r="G660" s="7451"/>
      <c r="H660" s="7451"/>
      <c r="I660" s="7451"/>
      <c r="J660" s="7451"/>
      <c r="K660" s="7451"/>
      <c r="L660" s="7451"/>
      <c r="M660" s="7451"/>
      <c r="N660" s="7451"/>
      <c r="O660" s="7451"/>
      <c r="P660" s="1331" t="s">
        <v>84</v>
      </c>
      <c r="Q660" s="1331" t="s">
        <v>85</v>
      </c>
      <c r="R660" s="1372">
        <v>14.38</v>
      </c>
      <c r="S660" s="1373">
        <f>ROUND(K640,2)*R660</f>
        <v>558.37540000000001</v>
      </c>
    </row>
    <row r="661" spans="1:19" ht="45" customHeight="1" x14ac:dyDescent="0.25">
      <c r="A661" s="7451"/>
      <c r="B661" s="7451"/>
      <c r="C661" s="7451"/>
      <c r="D661" s="7451"/>
      <c r="E661" s="7451"/>
      <c r="F661" s="7451"/>
      <c r="G661" s="7451"/>
      <c r="H661" s="7451"/>
      <c r="I661" s="7451"/>
      <c r="J661" s="7451"/>
      <c r="K661" s="7451"/>
      <c r="L661" s="7451"/>
      <c r="M661" s="7451"/>
      <c r="N661" s="7451"/>
      <c r="O661" s="7451"/>
      <c r="P661" s="1331" t="s">
        <v>86</v>
      </c>
      <c r="Q661" s="1331" t="s">
        <v>87</v>
      </c>
      <c r="R661" s="1374">
        <v>14.38</v>
      </c>
      <c r="S661" s="1375">
        <f>ROUND(K640,2)*R661</f>
        <v>558.37540000000001</v>
      </c>
    </row>
    <row r="662" spans="1:19" ht="45" customHeight="1" x14ac:dyDescent="0.25">
      <c r="A662" s="7451"/>
      <c r="B662" s="7451"/>
      <c r="C662" s="7451"/>
      <c r="D662" s="7451"/>
      <c r="E662" s="7451"/>
      <c r="F662" s="7451"/>
      <c r="G662" s="7451"/>
      <c r="H662" s="7451"/>
      <c r="I662" s="7451"/>
      <c r="J662" s="7451"/>
      <c r="K662" s="7451"/>
      <c r="L662" s="7451"/>
      <c r="M662" s="7451"/>
      <c r="N662" s="7451"/>
      <c r="O662" s="7451"/>
      <c r="P662" s="1331" t="s">
        <v>88</v>
      </c>
      <c r="Q662" s="1331" t="s">
        <v>89</v>
      </c>
      <c r="R662" s="1376">
        <v>14.38</v>
      </c>
      <c r="S662" s="1377">
        <f>ROUND(K640,2)*R662</f>
        <v>558.37540000000001</v>
      </c>
    </row>
    <row r="663" spans="1:19" ht="45" customHeight="1" x14ac:dyDescent="0.25">
      <c r="A663" s="7451"/>
      <c r="B663" s="7451"/>
      <c r="C663" s="7451"/>
      <c r="D663" s="7451"/>
      <c r="E663" s="7451"/>
      <c r="F663" s="7451"/>
      <c r="G663" s="7451"/>
      <c r="H663" s="7451"/>
      <c r="I663" s="7451"/>
      <c r="J663" s="7451"/>
      <c r="K663" s="7451"/>
      <c r="L663" s="7451"/>
      <c r="M663" s="7451"/>
      <c r="N663" s="7451"/>
      <c r="O663" s="7451"/>
      <c r="P663" s="1331" t="s">
        <v>90</v>
      </c>
      <c r="Q663" s="1331" t="s">
        <v>91</v>
      </c>
      <c r="R663" s="1378">
        <v>14.38</v>
      </c>
      <c r="S663" s="1379">
        <f>ROUND(K640,2)*R663</f>
        <v>558.37540000000001</v>
      </c>
    </row>
    <row r="664" spans="1:19" ht="45" customHeight="1" x14ac:dyDescent="0.25">
      <c r="A664" s="7451"/>
      <c r="B664" s="7451"/>
      <c r="C664" s="7451"/>
      <c r="D664" s="7451"/>
      <c r="E664" s="7451"/>
      <c r="F664" s="7451"/>
      <c r="G664" s="7451"/>
      <c r="H664" s="7451"/>
      <c r="I664" s="7451"/>
      <c r="J664" s="7451"/>
      <c r="K664" s="7451"/>
      <c r="L664" s="7451"/>
      <c r="M664" s="7451"/>
      <c r="N664" s="7451"/>
      <c r="O664" s="7451"/>
      <c r="P664" s="1331" t="s">
        <v>92</v>
      </c>
      <c r="Q664" s="1331" t="s">
        <v>93</v>
      </c>
      <c r="R664" s="1380">
        <v>14.38</v>
      </c>
      <c r="S664" s="1381">
        <f>ROUND(K640,2)*R664</f>
        <v>558.37540000000001</v>
      </c>
    </row>
    <row r="665" spans="1:19" ht="45" customHeight="1" x14ac:dyDescent="0.25">
      <c r="A665" s="8263" t="s">
        <v>23</v>
      </c>
      <c r="B665" s="8263" t="s">
        <v>174</v>
      </c>
      <c r="C665" s="8263" t="s">
        <v>25</v>
      </c>
      <c r="D665" s="8263" t="s">
        <v>175</v>
      </c>
      <c r="E665" s="8263" t="s">
        <v>176</v>
      </c>
      <c r="F665" s="8264">
        <f>R665+R666+R667+R668+R669+R670+R671+R672+R673+R674+R675+R676+R677+R678+R679+R680+R681+R682+R683+R684+R685+R686+R687+R688+R689</f>
        <v>204.99999999999991</v>
      </c>
      <c r="G665" s="8263" t="s">
        <v>102</v>
      </c>
      <c r="H665" s="8265">
        <v>63.72</v>
      </c>
      <c r="I665" s="8266">
        <v>63.72</v>
      </c>
      <c r="J665" s="8267">
        <v>0.21579999999999999</v>
      </c>
      <c r="K665" s="8268">
        <f>ROUND(I665,2)+(ROUND(I665,2)*J665)</f>
        <v>77.470776000000001</v>
      </c>
      <c r="L665" s="8269">
        <f>ROUND(S665,2)+ROUND(S666,2)+ROUND(S667,2)+ROUND(S668,2)+ROUND(S669,2)+ROUND(S670,2)+ROUND(S671,2)+ROUND(S672,2)+ROUND(S673,2)+ROUND(S674,2)+ROUND(S675,2)+ROUND(S676,2)+ROUND(S677,2)+ROUND(S678,2)+ROUND(S679,2)+ROUND(S680,2)+ROUND(S681,2)+ROUND(S682,2)+ROUND(S683,2)+ROUND(S684,2)+ROUND(S685,2)+ROUND(S686,2)+ROUND(S687,2)+ROUND(S688,2)+ROUND(S689,2)</f>
        <v>15881.25</v>
      </c>
      <c r="M665" s="8263"/>
      <c r="N665" s="8263" t="s">
        <v>60</v>
      </c>
      <c r="O665" s="8263" t="s">
        <v>164</v>
      </c>
      <c r="P665" s="1382" t="s">
        <v>20</v>
      </c>
      <c r="Q665" s="1382" t="s">
        <v>29</v>
      </c>
      <c r="R665" s="1383">
        <v>8.1999999999999993</v>
      </c>
      <c r="S665" s="1384">
        <f>ROUND(K665,2)*R665</f>
        <v>635.25399999999991</v>
      </c>
    </row>
    <row r="666" spans="1:19" ht="45" customHeight="1" x14ac:dyDescent="0.25">
      <c r="A666" s="7451"/>
      <c r="B666" s="7451"/>
      <c r="C666" s="7451"/>
      <c r="D666" s="7451"/>
      <c r="E666" s="7451"/>
      <c r="F666" s="7451"/>
      <c r="G666" s="7451"/>
      <c r="H666" s="7451"/>
      <c r="I666" s="7451"/>
      <c r="J666" s="7451"/>
      <c r="K666" s="7451"/>
      <c r="L666" s="7451"/>
      <c r="M666" s="7451"/>
      <c r="N666" s="7451"/>
      <c r="O666" s="7451"/>
      <c r="P666" s="1382" t="s">
        <v>30</v>
      </c>
      <c r="Q666" s="1382" t="s">
        <v>48</v>
      </c>
      <c r="R666" s="1385">
        <v>8.1999999999999993</v>
      </c>
      <c r="S666" s="1386">
        <f>ROUND(K665,2)*R666</f>
        <v>635.25399999999991</v>
      </c>
    </row>
    <row r="667" spans="1:19" ht="45" customHeight="1" x14ac:dyDescent="0.25">
      <c r="A667" s="7451"/>
      <c r="B667" s="7451"/>
      <c r="C667" s="7451"/>
      <c r="D667" s="7451"/>
      <c r="E667" s="7451"/>
      <c r="F667" s="7451"/>
      <c r="G667" s="7451"/>
      <c r="H667" s="7451"/>
      <c r="I667" s="7451"/>
      <c r="J667" s="7451"/>
      <c r="K667" s="7451"/>
      <c r="L667" s="7451"/>
      <c r="M667" s="7451"/>
      <c r="N667" s="7451"/>
      <c r="O667" s="7451"/>
      <c r="P667" s="1382" t="s">
        <v>43</v>
      </c>
      <c r="Q667" s="1382" t="s">
        <v>49</v>
      </c>
      <c r="R667" s="1387">
        <v>8.1999999999999993</v>
      </c>
      <c r="S667" s="1388">
        <f>ROUND(K665,2)*R667</f>
        <v>635.25399999999991</v>
      </c>
    </row>
    <row r="668" spans="1:19" ht="45" customHeight="1" x14ac:dyDescent="0.25">
      <c r="A668" s="7451"/>
      <c r="B668" s="7451"/>
      <c r="C668" s="7451"/>
      <c r="D668" s="7451"/>
      <c r="E668" s="7451"/>
      <c r="F668" s="7451"/>
      <c r="G668" s="7451"/>
      <c r="H668" s="7451"/>
      <c r="I668" s="7451"/>
      <c r="J668" s="7451"/>
      <c r="K668" s="7451"/>
      <c r="L668" s="7451"/>
      <c r="M668" s="7451"/>
      <c r="N668" s="7451"/>
      <c r="O668" s="7451"/>
      <c r="P668" s="1382" t="s">
        <v>50</v>
      </c>
      <c r="Q668" s="1382" t="s">
        <v>51</v>
      </c>
      <c r="R668" s="1389">
        <v>8.1999999999999993</v>
      </c>
      <c r="S668" s="1390">
        <f>ROUND(K665,2)*R668</f>
        <v>635.25399999999991</v>
      </c>
    </row>
    <row r="669" spans="1:19" ht="45" customHeight="1" x14ac:dyDescent="0.25">
      <c r="A669" s="7451"/>
      <c r="B669" s="7451"/>
      <c r="C669" s="7451"/>
      <c r="D669" s="7451"/>
      <c r="E669" s="7451"/>
      <c r="F669" s="7451"/>
      <c r="G669" s="7451"/>
      <c r="H669" s="7451"/>
      <c r="I669" s="7451"/>
      <c r="J669" s="7451"/>
      <c r="K669" s="7451"/>
      <c r="L669" s="7451"/>
      <c r="M669" s="7451"/>
      <c r="N669" s="7451"/>
      <c r="O669" s="7451"/>
      <c r="P669" s="1382" t="s">
        <v>52</v>
      </c>
      <c r="Q669" s="1382" t="s">
        <v>53</v>
      </c>
      <c r="R669" s="1391">
        <v>8.1999999999999993</v>
      </c>
      <c r="S669" s="1392">
        <f>ROUND(K665,2)*R669</f>
        <v>635.25399999999991</v>
      </c>
    </row>
    <row r="670" spans="1:19" ht="45" customHeight="1" x14ac:dyDescent="0.25">
      <c r="A670" s="7451"/>
      <c r="B670" s="7451"/>
      <c r="C670" s="7451"/>
      <c r="D670" s="7451"/>
      <c r="E670" s="7451"/>
      <c r="F670" s="7451"/>
      <c r="G670" s="7451"/>
      <c r="H670" s="7451"/>
      <c r="I670" s="7451"/>
      <c r="J670" s="7451"/>
      <c r="K670" s="7451"/>
      <c r="L670" s="7451"/>
      <c r="M670" s="7451"/>
      <c r="N670" s="7451"/>
      <c r="O670" s="7451"/>
      <c r="P670" s="1382" t="s">
        <v>54</v>
      </c>
      <c r="Q670" s="1382" t="s">
        <v>55</v>
      </c>
      <c r="R670" s="1393">
        <v>8.1999999999999993</v>
      </c>
      <c r="S670" s="1394">
        <f>ROUND(K665,2)*R670</f>
        <v>635.25399999999991</v>
      </c>
    </row>
    <row r="671" spans="1:19" ht="45" customHeight="1" x14ac:dyDescent="0.25">
      <c r="A671" s="7451"/>
      <c r="B671" s="7451"/>
      <c r="C671" s="7451"/>
      <c r="D671" s="7451"/>
      <c r="E671" s="7451"/>
      <c r="F671" s="7451"/>
      <c r="G671" s="7451"/>
      <c r="H671" s="7451"/>
      <c r="I671" s="7451"/>
      <c r="J671" s="7451"/>
      <c r="K671" s="7451"/>
      <c r="L671" s="7451"/>
      <c r="M671" s="7451"/>
      <c r="N671" s="7451"/>
      <c r="O671" s="7451"/>
      <c r="P671" s="1382" t="s">
        <v>56</v>
      </c>
      <c r="Q671" s="1382" t="s">
        <v>57</v>
      </c>
      <c r="R671" s="1395">
        <v>8.1999999999999993</v>
      </c>
      <c r="S671" s="1396">
        <f>ROUND(K665,2)*R671</f>
        <v>635.25399999999991</v>
      </c>
    </row>
    <row r="672" spans="1:19" ht="45" customHeight="1" x14ac:dyDescent="0.25">
      <c r="A672" s="7451"/>
      <c r="B672" s="7451"/>
      <c r="C672" s="7451"/>
      <c r="D672" s="7451"/>
      <c r="E672" s="7451"/>
      <c r="F672" s="7451"/>
      <c r="G672" s="7451"/>
      <c r="H672" s="7451"/>
      <c r="I672" s="7451"/>
      <c r="J672" s="7451"/>
      <c r="K672" s="7451"/>
      <c r="L672" s="7451"/>
      <c r="M672" s="7451"/>
      <c r="N672" s="7451"/>
      <c r="O672" s="7451"/>
      <c r="P672" s="1382" t="s">
        <v>58</v>
      </c>
      <c r="Q672" s="1382" t="s">
        <v>59</v>
      </c>
      <c r="R672" s="1397">
        <v>8.1999999999999993</v>
      </c>
      <c r="S672" s="1398">
        <f>ROUND(K665,2)*R672</f>
        <v>635.25399999999991</v>
      </c>
    </row>
    <row r="673" spans="1:19" ht="45" customHeight="1" x14ac:dyDescent="0.25">
      <c r="A673" s="7451"/>
      <c r="B673" s="7451"/>
      <c r="C673" s="7451"/>
      <c r="D673" s="7451"/>
      <c r="E673" s="7451"/>
      <c r="F673" s="7451"/>
      <c r="G673" s="7451"/>
      <c r="H673" s="7451"/>
      <c r="I673" s="7451"/>
      <c r="J673" s="7451"/>
      <c r="K673" s="7451"/>
      <c r="L673" s="7451"/>
      <c r="M673" s="7451"/>
      <c r="N673" s="7451"/>
      <c r="O673" s="7451"/>
      <c r="P673" s="1382" t="s">
        <v>60</v>
      </c>
      <c r="Q673" s="1382" t="s">
        <v>61</v>
      </c>
      <c r="R673" s="1399">
        <v>8.1999999999999993</v>
      </c>
      <c r="S673" s="1400">
        <f>ROUND(K665,2)*R673</f>
        <v>635.25399999999991</v>
      </c>
    </row>
    <row r="674" spans="1:19" ht="45" customHeight="1" x14ac:dyDescent="0.25">
      <c r="A674" s="7451"/>
      <c r="B674" s="7451"/>
      <c r="C674" s="7451"/>
      <c r="D674" s="7451"/>
      <c r="E674" s="7451"/>
      <c r="F674" s="7451"/>
      <c r="G674" s="7451"/>
      <c r="H674" s="7451"/>
      <c r="I674" s="7451"/>
      <c r="J674" s="7451"/>
      <c r="K674" s="7451"/>
      <c r="L674" s="7451"/>
      <c r="M674" s="7451"/>
      <c r="N674" s="7451"/>
      <c r="O674" s="7451"/>
      <c r="P674" s="1382" t="s">
        <v>62</v>
      </c>
      <c r="Q674" s="1382" t="s">
        <v>63</v>
      </c>
      <c r="R674" s="1401">
        <v>8.1999999999999993</v>
      </c>
      <c r="S674" s="1402">
        <f>ROUND(K665,2)*R674</f>
        <v>635.25399999999991</v>
      </c>
    </row>
    <row r="675" spans="1:19" ht="45" customHeight="1" x14ac:dyDescent="0.25">
      <c r="A675" s="7451"/>
      <c r="B675" s="7451"/>
      <c r="C675" s="7451"/>
      <c r="D675" s="7451"/>
      <c r="E675" s="7451"/>
      <c r="F675" s="7451"/>
      <c r="G675" s="7451"/>
      <c r="H675" s="7451"/>
      <c r="I675" s="7451"/>
      <c r="J675" s="7451"/>
      <c r="K675" s="7451"/>
      <c r="L675" s="7451"/>
      <c r="M675" s="7451"/>
      <c r="N675" s="7451"/>
      <c r="O675" s="7451"/>
      <c r="P675" s="1382" t="s">
        <v>64</v>
      </c>
      <c r="Q675" s="1382" t="s">
        <v>65</v>
      </c>
      <c r="R675" s="1403">
        <v>8.1999999999999993</v>
      </c>
      <c r="S675" s="1404">
        <f>ROUND(K665,2)*R675</f>
        <v>635.25399999999991</v>
      </c>
    </row>
    <row r="676" spans="1:19" ht="45" customHeight="1" x14ac:dyDescent="0.25">
      <c r="A676" s="7451"/>
      <c r="B676" s="7451"/>
      <c r="C676" s="7451"/>
      <c r="D676" s="7451"/>
      <c r="E676" s="7451"/>
      <c r="F676" s="7451"/>
      <c r="G676" s="7451"/>
      <c r="H676" s="7451"/>
      <c r="I676" s="7451"/>
      <c r="J676" s="7451"/>
      <c r="K676" s="7451"/>
      <c r="L676" s="7451"/>
      <c r="M676" s="7451"/>
      <c r="N676" s="7451"/>
      <c r="O676" s="7451"/>
      <c r="P676" s="1382" t="s">
        <v>66</v>
      </c>
      <c r="Q676" s="1382" t="s">
        <v>67</v>
      </c>
      <c r="R676" s="1405">
        <v>8.1999999999999993</v>
      </c>
      <c r="S676" s="1406">
        <f>ROUND(K665,2)*R676</f>
        <v>635.25399999999991</v>
      </c>
    </row>
    <row r="677" spans="1:19" ht="45" customHeight="1" x14ac:dyDescent="0.25">
      <c r="A677" s="7451"/>
      <c r="B677" s="7451"/>
      <c r="C677" s="7451"/>
      <c r="D677" s="7451"/>
      <c r="E677" s="7451"/>
      <c r="F677" s="7451"/>
      <c r="G677" s="7451"/>
      <c r="H677" s="7451"/>
      <c r="I677" s="7451"/>
      <c r="J677" s="7451"/>
      <c r="K677" s="7451"/>
      <c r="L677" s="7451"/>
      <c r="M677" s="7451"/>
      <c r="N677" s="7451"/>
      <c r="O677" s="7451"/>
      <c r="P677" s="1382" t="s">
        <v>68</v>
      </c>
      <c r="Q677" s="1382" t="s">
        <v>69</v>
      </c>
      <c r="R677" s="1407">
        <v>8.1999999999999993</v>
      </c>
      <c r="S677" s="1408">
        <f>ROUND(K665,2)*R677</f>
        <v>635.25399999999991</v>
      </c>
    </row>
    <row r="678" spans="1:19" ht="45" customHeight="1" x14ac:dyDescent="0.25">
      <c r="A678" s="7451"/>
      <c r="B678" s="7451"/>
      <c r="C678" s="7451"/>
      <c r="D678" s="7451"/>
      <c r="E678" s="7451"/>
      <c r="F678" s="7451"/>
      <c r="G678" s="7451"/>
      <c r="H678" s="7451"/>
      <c r="I678" s="7451"/>
      <c r="J678" s="7451"/>
      <c r="K678" s="7451"/>
      <c r="L678" s="7451"/>
      <c r="M678" s="7451"/>
      <c r="N678" s="7451"/>
      <c r="O678" s="7451"/>
      <c r="P678" s="1382" t="s">
        <v>70</v>
      </c>
      <c r="Q678" s="1382" t="s">
        <v>71</v>
      </c>
      <c r="R678" s="1409">
        <v>8.1999999999999993</v>
      </c>
      <c r="S678" s="1410">
        <f>ROUND(K665,2)*R678</f>
        <v>635.25399999999991</v>
      </c>
    </row>
    <row r="679" spans="1:19" ht="45" customHeight="1" x14ac:dyDescent="0.25">
      <c r="A679" s="7451"/>
      <c r="B679" s="7451"/>
      <c r="C679" s="7451"/>
      <c r="D679" s="7451"/>
      <c r="E679" s="7451"/>
      <c r="F679" s="7451"/>
      <c r="G679" s="7451"/>
      <c r="H679" s="7451"/>
      <c r="I679" s="7451"/>
      <c r="J679" s="7451"/>
      <c r="K679" s="7451"/>
      <c r="L679" s="7451"/>
      <c r="M679" s="7451"/>
      <c r="N679" s="7451"/>
      <c r="O679" s="7451"/>
      <c r="P679" s="1382" t="s">
        <v>72</v>
      </c>
      <c r="Q679" s="1382" t="s">
        <v>73</v>
      </c>
      <c r="R679" s="1411">
        <v>8.1999999999999993</v>
      </c>
      <c r="S679" s="1412">
        <f>ROUND(K665,2)*R679</f>
        <v>635.25399999999991</v>
      </c>
    </row>
    <row r="680" spans="1:19" ht="45" customHeight="1" x14ac:dyDescent="0.25">
      <c r="A680" s="7451"/>
      <c r="B680" s="7451"/>
      <c r="C680" s="7451"/>
      <c r="D680" s="7451"/>
      <c r="E680" s="7451"/>
      <c r="F680" s="7451"/>
      <c r="G680" s="7451"/>
      <c r="H680" s="7451"/>
      <c r="I680" s="7451"/>
      <c r="J680" s="7451"/>
      <c r="K680" s="7451"/>
      <c r="L680" s="7451"/>
      <c r="M680" s="7451"/>
      <c r="N680" s="7451"/>
      <c r="O680" s="7451"/>
      <c r="P680" s="1382" t="s">
        <v>74</v>
      </c>
      <c r="Q680" s="1382" t="s">
        <v>75</v>
      </c>
      <c r="R680" s="1413">
        <v>8.1999999999999993</v>
      </c>
      <c r="S680" s="1414">
        <f>ROUND(K665,2)*R680</f>
        <v>635.25399999999991</v>
      </c>
    </row>
    <row r="681" spans="1:19" ht="45" customHeight="1" x14ac:dyDescent="0.25">
      <c r="A681" s="7451"/>
      <c r="B681" s="7451"/>
      <c r="C681" s="7451"/>
      <c r="D681" s="7451"/>
      <c r="E681" s="7451"/>
      <c r="F681" s="7451"/>
      <c r="G681" s="7451"/>
      <c r="H681" s="7451"/>
      <c r="I681" s="7451"/>
      <c r="J681" s="7451"/>
      <c r="K681" s="7451"/>
      <c r="L681" s="7451"/>
      <c r="M681" s="7451"/>
      <c r="N681" s="7451"/>
      <c r="O681" s="7451"/>
      <c r="P681" s="1382" t="s">
        <v>76</v>
      </c>
      <c r="Q681" s="1382" t="s">
        <v>77</v>
      </c>
      <c r="R681" s="1415">
        <v>8.1999999999999993</v>
      </c>
      <c r="S681" s="1416">
        <f>ROUND(K665,2)*R681</f>
        <v>635.25399999999991</v>
      </c>
    </row>
    <row r="682" spans="1:19" ht="45" customHeight="1" x14ac:dyDescent="0.25">
      <c r="A682" s="7451"/>
      <c r="B682" s="7451"/>
      <c r="C682" s="7451"/>
      <c r="D682" s="7451"/>
      <c r="E682" s="7451"/>
      <c r="F682" s="7451"/>
      <c r="G682" s="7451"/>
      <c r="H682" s="7451"/>
      <c r="I682" s="7451"/>
      <c r="J682" s="7451"/>
      <c r="K682" s="7451"/>
      <c r="L682" s="7451"/>
      <c r="M682" s="7451"/>
      <c r="N682" s="7451"/>
      <c r="O682" s="7451"/>
      <c r="P682" s="1382" t="s">
        <v>78</v>
      </c>
      <c r="Q682" s="1382" t="s">
        <v>79</v>
      </c>
      <c r="R682" s="1417">
        <v>8.1999999999999993</v>
      </c>
      <c r="S682" s="1418">
        <f>ROUND(K665,2)*R682</f>
        <v>635.25399999999991</v>
      </c>
    </row>
    <row r="683" spans="1:19" ht="45" customHeight="1" x14ac:dyDescent="0.25">
      <c r="A683" s="7451"/>
      <c r="B683" s="7451"/>
      <c r="C683" s="7451"/>
      <c r="D683" s="7451"/>
      <c r="E683" s="7451"/>
      <c r="F683" s="7451"/>
      <c r="G683" s="7451"/>
      <c r="H683" s="7451"/>
      <c r="I683" s="7451"/>
      <c r="J683" s="7451"/>
      <c r="K683" s="7451"/>
      <c r="L683" s="7451"/>
      <c r="M683" s="7451"/>
      <c r="N683" s="7451"/>
      <c r="O683" s="7451"/>
      <c r="P683" s="1382" t="s">
        <v>80</v>
      </c>
      <c r="Q683" s="1382" t="s">
        <v>81</v>
      </c>
      <c r="R683" s="1419">
        <v>8.1999999999999993</v>
      </c>
      <c r="S683" s="1420">
        <f>ROUND(K665,2)*R683</f>
        <v>635.25399999999991</v>
      </c>
    </row>
    <row r="684" spans="1:19" ht="45" customHeight="1" x14ac:dyDescent="0.25">
      <c r="A684" s="7451"/>
      <c r="B684" s="7451"/>
      <c r="C684" s="7451"/>
      <c r="D684" s="7451"/>
      <c r="E684" s="7451"/>
      <c r="F684" s="7451"/>
      <c r="G684" s="7451"/>
      <c r="H684" s="7451"/>
      <c r="I684" s="7451"/>
      <c r="J684" s="7451"/>
      <c r="K684" s="7451"/>
      <c r="L684" s="7451"/>
      <c r="M684" s="7451"/>
      <c r="N684" s="7451"/>
      <c r="O684" s="7451"/>
      <c r="P684" s="1382" t="s">
        <v>82</v>
      </c>
      <c r="Q684" s="1382" t="s">
        <v>83</v>
      </c>
      <c r="R684" s="1421">
        <v>8.1999999999999993</v>
      </c>
      <c r="S684" s="1422">
        <f>ROUND(K665,2)*R684</f>
        <v>635.25399999999991</v>
      </c>
    </row>
    <row r="685" spans="1:19" ht="45" customHeight="1" x14ac:dyDescent="0.25">
      <c r="A685" s="7451"/>
      <c r="B685" s="7451"/>
      <c r="C685" s="7451"/>
      <c r="D685" s="7451"/>
      <c r="E685" s="7451"/>
      <c r="F685" s="7451"/>
      <c r="G685" s="7451"/>
      <c r="H685" s="7451"/>
      <c r="I685" s="7451"/>
      <c r="J685" s="7451"/>
      <c r="K685" s="7451"/>
      <c r="L685" s="7451"/>
      <c r="M685" s="7451"/>
      <c r="N685" s="7451"/>
      <c r="O685" s="7451"/>
      <c r="P685" s="1382" t="s">
        <v>84</v>
      </c>
      <c r="Q685" s="1382" t="s">
        <v>85</v>
      </c>
      <c r="R685" s="1423">
        <v>8.1999999999999993</v>
      </c>
      <c r="S685" s="1424">
        <f>ROUND(K665,2)*R685</f>
        <v>635.25399999999991</v>
      </c>
    </row>
    <row r="686" spans="1:19" ht="45" customHeight="1" x14ac:dyDescent="0.25">
      <c r="A686" s="7451"/>
      <c r="B686" s="7451"/>
      <c r="C686" s="7451"/>
      <c r="D686" s="7451"/>
      <c r="E686" s="7451"/>
      <c r="F686" s="7451"/>
      <c r="G686" s="7451"/>
      <c r="H686" s="7451"/>
      <c r="I686" s="7451"/>
      <c r="J686" s="7451"/>
      <c r="K686" s="7451"/>
      <c r="L686" s="7451"/>
      <c r="M686" s="7451"/>
      <c r="N686" s="7451"/>
      <c r="O686" s="7451"/>
      <c r="P686" s="1382" t="s">
        <v>86</v>
      </c>
      <c r="Q686" s="1382" t="s">
        <v>87</v>
      </c>
      <c r="R686" s="1425">
        <v>8.1999999999999993</v>
      </c>
      <c r="S686" s="1426">
        <f>ROUND(K665,2)*R686</f>
        <v>635.25399999999991</v>
      </c>
    </row>
    <row r="687" spans="1:19" ht="45" customHeight="1" x14ac:dyDescent="0.25">
      <c r="A687" s="7451"/>
      <c r="B687" s="7451"/>
      <c r="C687" s="7451"/>
      <c r="D687" s="7451"/>
      <c r="E687" s="7451"/>
      <c r="F687" s="7451"/>
      <c r="G687" s="7451"/>
      <c r="H687" s="7451"/>
      <c r="I687" s="7451"/>
      <c r="J687" s="7451"/>
      <c r="K687" s="7451"/>
      <c r="L687" s="7451"/>
      <c r="M687" s="7451"/>
      <c r="N687" s="7451"/>
      <c r="O687" s="7451"/>
      <c r="P687" s="1382" t="s">
        <v>88</v>
      </c>
      <c r="Q687" s="1382" t="s">
        <v>89</v>
      </c>
      <c r="R687" s="1427">
        <v>8.1999999999999993</v>
      </c>
      <c r="S687" s="1428">
        <f>ROUND(K665,2)*R687</f>
        <v>635.25399999999991</v>
      </c>
    </row>
    <row r="688" spans="1:19" ht="45" customHeight="1" x14ac:dyDescent="0.25">
      <c r="A688" s="7451"/>
      <c r="B688" s="7451"/>
      <c r="C688" s="7451"/>
      <c r="D688" s="7451"/>
      <c r="E688" s="7451"/>
      <c r="F688" s="7451"/>
      <c r="G688" s="7451"/>
      <c r="H688" s="7451"/>
      <c r="I688" s="7451"/>
      <c r="J688" s="7451"/>
      <c r="K688" s="7451"/>
      <c r="L688" s="7451"/>
      <c r="M688" s="7451"/>
      <c r="N688" s="7451"/>
      <c r="O688" s="7451"/>
      <c r="P688" s="1382" t="s">
        <v>90</v>
      </c>
      <c r="Q688" s="1382" t="s">
        <v>91</v>
      </c>
      <c r="R688" s="1429">
        <v>8.1999999999999993</v>
      </c>
      <c r="S688" s="1430">
        <f>ROUND(K665,2)*R688</f>
        <v>635.25399999999991</v>
      </c>
    </row>
    <row r="689" spans="1:19" ht="45" customHeight="1" x14ac:dyDescent="0.25">
      <c r="A689" s="7451"/>
      <c r="B689" s="7451"/>
      <c r="C689" s="7451"/>
      <c r="D689" s="7451"/>
      <c r="E689" s="7451"/>
      <c r="F689" s="7451"/>
      <c r="G689" s="7451"/>
      <c r="H689" s="7451"/>
      <c r="I689" s="7451"/>
      <c r="J689" s="7451"/>
      <c r="K689" s="7451"/>
      <c r="L689" s="7451"/>
      <c r="M689" s="7451"/>
      <c r="N689" s="7451"/>
      <c r="O689" s="7451"/>
      <c r="P689" s="1382" t="s">
        <v>92</v>
      </c>
      <c r="Q689" s="1382" t="s">
        <v>93</v>
      </c>
      <c r="R689" s="1431">
        <v>8.1999999999999993</v>
      </c>
      <c r="S689" s="1432">
        <f>ROUND(K665,2)*R689</f>
        <v>635.25399999999991</v>
      </c>
    </row>
    <row r="690" spans="1:19" ht="45" customHeight="1" x14ac:dyDescent="0.25">
      <c r="A690" s="1433" t="s">
        <v>19</v>
      </c>
      <c r="B690" s="1433" t="s">
        <v>62</v>
      </c>
      <c r="C690" s="1433" t="s">
        <v>21</v>
      </c>
      <c r="D690" s="1433" t="s">
        <v>21</v>
      </c>
      <c r="E690" s="1433" t="s">
        <v>177</v>
      </c>
      <c r="F690" s="1433" t="s">
        <v>21</v>
      </c>
      <c r="G690" s="1433" t="s">
        <v>21</v>
      </c>
      <c r="H690" s="1433" t="s">
        <v>21</v>
      </c>
      <c r="I690" s="1433" t="s">
        <v>21</v>
      </c>
      <c r="J690" s="1433" t="s">
        <v>21</v>
      </c>
      <c r="K690" s="1433" t="s">
        <v>21</v>
      </c>
      <c r="L690" s="1434">
        <f>ROUND(L691,2)+ROUND(L716,2)+ROUND(L741,2)+ROUND(L766,2)+ROUND(L791,2)+ROUND(L816,2)</f>
        <v>226254</v>
      </c>
      <c r="M690" s="1433" t="s">
        <v>21</v>
      </c>
      <c r="N690" s="1433" t="s">
        <v>21</v>
      </c>
      <c r="O690" s="1433" t="s">
        <v>21</v>
      </c>
      <c r="P690" s="1433" t="s">
        <v>21</v>
      </c>
      <c r="Q690" s="1433" t="s">
        <v>21</v>
      </c>
      <c r="R690" s="1433" t="s">
        <v>21</v>
      </c>
      <c r="S690" s="1433" t="s">
        <v>21</v>
      </c>
    </row>
    <row r="691" spans="1:19" ht="45" customHeight="1" x14ac:dyDescent="0.25">
      <c r="A691" s="8270" t="s">
        <v>23</v>
      </c>
      <c r="B691" s="8270" t="s">
        <v>178</v>
      </c>
      <c r="C691" s="8270" t="s">
        <v>25</v>
      </c>
      <c r="D691" s="8270" t="s">
        <v>179</v>
      </c>
      <c r="E691" s="8270" t="s">
        <v>180</v>
      </c>
      <c r="F691" s="8271">
        <f>R691+R692+R693+R694+R695+R696+R697+R698+R699+R700+R701+R702+R703+R704+R705+R706+R707+R708+R709+R710+R711+R712+R713+R714+R715</f>
        <v>75</v>
      </c>
      <c r="G691" s="8270" t="s">
        <v>36</v>
      </c>
      <c r="H691" s="8272">
        <v>979.67</v>
      </c>
      <c r="I691" s="8273">
        <v>979.67</v>
      </c>
      <c r="J691" s="8274">
        <v>0.21579999999999999</v>
      </c>
      <c r="K691" s="8275">
        <f>ROUND(I691,2)+(ROUND(I691,2)*J691)</f>
        <v>1191.0827859999999</v>
      </c>
      <c r="L691" s="8276">
        <f>ROUND(S691,2)+ROUND(S692,2)+ROUND(S693,2)+ROUND(S694,2)+ROUND(S695,2)+ROUND(S696,2)+ROUND(S697,2)+ROUND(S698,2)+ROUND(S699,2)+ROUND(S700,2)+ROUND(S701,2)+ROUND(S702,2)+ROUND(S703,2)+ROUND(S704,2)+ROUND(S705,2)+ROUND(S706,2)+ROUND(S707,2)+ROUND(S708,2)+ROUND(S709,2)+ROUND(S710,2)+ROUND(S711,2)+ROUND(S712,2)+ROUND(S713,2)+ROUND(S714,2)+ROUND(S715,2)</f>
        <v>89331</v>
      </c>
      <c r="M691" s="8270"/>
      <c r="N691" s="8270" t="s">
        <v>62</v>
      </c>
      <c r="O691" s="8270" t="s">
        <v>177</v>
      </c>
      <c r="P691" s="1435" t="s">
        <v>20</v>
      </c>
      <c r="Q691" s="1435" t="s">
        <v>29</v>
      </c>
      <c r="R691" s="1436">
        <v>3</v>
      </c>
      <c r="S691" s="1437">
        <f>ROUND(K691,2)*R691</f>
        <v>3573.24</v>
      </c>
    </row>
    <row r="692" spans="1:19" ht="45" customHeight="1" x14ac:dyDescent="0.25">
      <c r="A692" s="7451"/>
      <c r="B692" s="7451"/>
      <c r="C692" s="7451"/>
      <c r="D692" s="7451"/>
      <c r="E692" s="7451"/>
      <c r="F692" s="7451"/>
      <c r="G692" s="7451"/>
      <c r="H692" s="7451"/>
      <c r="I692" s="7451"/>
      <c r="J692" s="7451"/>
      <c r="K692" s="7451"/>
      <c r="L692" s="7451"/>
      <c r="M692" s="7451"/>
      <c r="N692" s="7451"/>
      <c r="O692" s="7451"/>
      <c r="P692" s="1435" t="s">
        <v>30</v>
      </c>
      <c r="Q692" s="1435" t="s">
        <v>48</v>
      </c>
      <c r="R692" s="1438">
        <v>3</v>
      </c>
      <c r="S692" s="1439">
        <f>ROUND(K691,2)*R692</f>
        <v>3573.24</v>
      </c>
    </row>
    <row r="693" spans="1:19" ht="45" customHeight="1" x14ac:dyDescent="0.25">
      <c r="A693" s="7451"/>
      <c r="B693" s="7451"/>
      <c r="C693" s="7451"/>
      <c r="D693" s="7451"/>
      <c r="E693" s="7451"/>
      <c r="F693" s="7451"/>
      <c r="G693" s="7451"/>
      <c r="H693" s="7451"/>
      <c r="I693" s="7451"/>
      <c r="J693" s="7451"/>
      <c r="K693" s="7451"/>
      <c r="L693" s="7451"/>
      <c r="M693" s="7451"/>
      <c r="N693" s="7451"/>
      <c r="O693" s="7451"/>
      <c r="P693" s="1435" t="s">
        <v>43</v>
      </c>
      <c r="Q693" s="1435" t="s">
        <v>49</v>
      </c>
      <c r="R693" s="1440">
        <v>3</v>
      </c>
      <c r="S693" s="1441">
        <f>ROUND(K691,2)*R693</f>
        <v>3573.24</v>
      </c>
    </row>
    <row r="694" spans="1:19" ht="45" customHeight="1" x14ac:dyDescent="0.25">
      <c r="A694" s="7451"/>
      <c r="B694" s="7451"/>
      <c r="C694" s="7451"/>
      <c r="D694" s="7451"/>
      <c r="E694" s="7451"/>
      <c r="F694" s="7451"/>
      <c r="G694" s="7451"/>
      <c r="H694" s="7451"/>
      <c r="I694" s="7451"/>
      <c r="J694" s="7451"/>
      <c r="K694" s="7451"/>
      <c r="L694" s="7451"/>
      <c r="M694" s="7451"/>
      <c r="N694" s="7451"/>
      <c r="O694" s="7451"/>
      <c r="P694" s="1435" t="s">
        <v>50</v>
      </c>
      <c r="Q694" s="1435" t="s">
        <v>51</v>
      </c>
      <c r="R694" s="1442">
        <v>3</v>
      </c>
      <c r="S694" s="1443">
        <f>ROUND(K691,2)*R694</f>
        <v>3573.24</v>
      </c>
    </row>
    <row r="695" spans="1:19" ht="45" customHeight="1" x14ac:dyDescent="0.25">
      <c r="A695" s="7451"/>
      <c r="B695" s="7451"/>
      <c r="C695" s="7451"/>
      <c r="D695" s="7451"/>
      <c r="E695" s="7451"/>
      <c r="F695" s="7451"/>
      <c r="G695" s="7451"/>
      <c r="H695" s="7451"/>
      <c r="I695" s="7451"/>
      <c r="J695" s="7451"/>
      <c r="K695" s="7451"/>
      <c r="L695" s="7451"/>
      <c r="M695" s="7451"/>
      <c r="N695" s="7451"/>
      <c r="O695" s="7451"/>
      <c r="P695" s="1435" t="s">
        <v>52</v>
      </c>
      <c r="Q695" s="1435" t="s">
        <v>53</v>
      </c>
      <c r="R695" s="1444">
        <v>3</v>
      </c>
      <c r="S695" s="1445">
        <f>ROUND(K691,2)*R695</f>
        <v>3573.24</v>
      </c>
    </row>
    <row r="696" spans="1:19" ht="45" customHeight="1" x14ac:dyDescent="0.25">
      <c r="A696" s="7451"/>
      <c r="B696" s="7451"/>
      <c r="C696" s="7451"/>
      <c r="D696" s="7451"/>
      <c r="E696" s="7451"/>
      <c r="F696" s="7451"/>
      <c r="G696" s="7451"/>
      <c r="H696" s="7451"/>
      <c r="I696" s="7451"/>
      <c r="J696" s="7451"/>
      <c r="K696" s="7451"/>
      <c r="L696" s="7451"/>
      <c r="M696" s="7451"/>
      <c r="N696" s="7451"/>
      <c r="O696" s="7451"/>
      <c r="P696" s="1435" t="s">
        <v>54</v>
      </c>
      <c r="Q696" s="1435" t="s">
        <v>55</v>
      </c>
      <c r="R696" s="1446">
        <v>3</v>
      </c>
      <c r="S696" s="1447">
        <f>ROUND(K691,2)*R696</f>
        <v>3573.24</v>
      </c>
    </row>
    <row r="697" spans="1:19" ht="45" customHeight="1" x14ac:dyDescent="0.25">
      <c r="A697" s="7451"/>
      <c r="B697" s="7451"/>
      <c r="C697" s="7451"/>
      <c r="D697" s="7451"/>
      <c r="E697" s="7451"/>
      <c r="F697" s="7451"/>
      <c r="G697" s="7451"/>
      <c r="H697" s="7451"/>
      <c r="I697" s="7451"/>
      <c r="J697" s="7451"/>
      <c r="K697" s="7451"/>
      <c r="L697" s="7451"/>
      <c r="M697" s="7451"/>
      <c r="N697" s="7451"/>
      <c r="O697" s="7451"/>
      <c r="P697" s="1435" t="s">
        <v>56</v>
      </c>
      <c r="Q697" s="1435" t="s">
        <v>57</v>
      </c>
      <c r="R697" s="1448">
        <v>3</v>
      </c>
      <c r="S697" s="1449">
        <f>ROUND(K691,2)*R697</f>
        <v>3573.24</v>
      </c>
    </row>
    <row r="698" spans="1:19" ht="45" customHeight="1" x14ac:dyDescent="0.25">
      <c r="A698" s="7451"/>
      <c r="B698" s="7451"/>
      <c r="C698" s="7451"/>
      <c r="D698" s="7451"/>
      <c r="E698" s="7451"/>
      <c r="F698" s="7451"/>
      <c r="G698" s="7451"/>
      <c r="H698" s="7451"/>
      <c r="I698" s="7451"/>
      <c r="J698" s="7451"/>
      <c r="K698" s="7451"/>
      <c r="L698" s="7451"/>
      <c r="M698" s="7451"/>
      <c r="N698" s="7451"/>
      <c r="O698" s="7451"/>
      <c r="P698" s="1435" t="s">
        <v>58</v>
      </c>
      <c r="Q698" s="1435" t="s">
        <v>59</v>
      </c>
      <c r="R698" s="1450">
        <v>3</v>
      </c>
      <c r="S698" s="1451">
        <f>ROUND(K691,2)*R698</f>
        <v>3573.24</v>
      </c>
    </row>
    <row r="699" spans="1:19" ht="45" customHeight="1" x14ac:dyDescent="0.25">
      <c r="A699" s="7451"/>
      <c r="B699" s="7451"/>
      <c r="C699" s="7451"/>
      <c r="D699" s="7451"/>
      <c r="E699" s="7451"/>
      <c r="F699" s="7451"/>
      <c r="G699" s="7451"/>
      <c r="H699" s="7451"/>
      <c r="I699" s="7451"/>
      <c r="J699" s="7451"/>
      <c r="K699" s="7451"/>
      <c r="L699" s="7451"/>
      <c r="M699" s="7451"/>
      <c r="N699" s="7451"/>
      <c r="O699" s="7451"/>
      <c r="P699" s="1435" t="s">
        <v>60</v>
      </c>
      <c r="Q699" s="1435" t="s">
        <v>61</v>
      </c>
      <c r="R699" s="1452">
        <v>3</v>
      </c>
      <c r="S699" s="1453">
        <f>ROUND(K691,2)*R699</f>
        <v>3573.24</v>
      </c>
    </row>
    <row r="700" spans="1:19" ht="45" customHeight="1" x14ac:dyDescent="0.25">
      <c r="A700" s="7451"/>
      <c r="B700" s="7451"/>
      <c r="C700" s="7451"/>
      <c r="D700" s="7451"/>
      <c r="E700" s="7451"/>
      <c r="F700" s="7451"/>
      <c r="G700" s="7451"/>
      <c r="H700" s="7451"/>
      <c r="I700" s="7451"/>
      <c r="J700" s="7451"/>
      <c r="K700" s="7451"/>
      <c r="L700" s="7451"/>
      <c r="M700" s="7451"/>
      <c r="N700" s="7451"/>
      <c r="O700" s="7451"/>
      <c r="P700" s="1435" t="s">
        <v>62</v>
      </c>
      <c r="Q700" s="1435" t="s">
        <v>63</v>
      </c>
      <c r="R700" s="1454">
        <v>3</v>
      </c>
      <c r="S700" s="1455">
        <f>ROUND(K691,2)*R700</f>
        <v>3573.24</v>
      </c>
    </row>
    <row r="701" spans="1:19" ht="45" customHeight="1" x14ac:dyDescent="0.25">
      <c r="A701" s="7451"/>
      <c r="B701" s="7451"/>
      <c r="C701" s="7451"/>
      <c r="D701" s="7451"/>
      <c r="E701" s="7451"/>
      <c r="F701" s="7451"/>
      <c r="G701" s="7451"/>
      <c r="H701" s="7451"/>
      <c r="I701" s="7451"/>
      <c r="J701" s="7451"/>
      <c r="K701" s="7451"/>
      <c r="L701" s="7451"/>
      <c r="M701" s="7451"/>
      <c r="N701" s="7451"/>
      <c r="O701" s="7451"/>
      <c r="P701" s="1435" t="s">
        <v>64</v>
      </c>
      <c r="Q701" s="1435" t="s">
        <v>65</v>
      </c>
      <c r="R701" s="1456">
        <v>3</v>
      </c>
      <c r="S701" s="1457">
        <f>ROUND(K691,2)*R701</f>
        <v>3573.24</v>
      </c>
    </row>
    <row r="702" spans="1:19" ht="45" customHeight="1" x14ac:dyDescent="0.25">
      <c r="A702" s="7451"/>
      <c r="B702" s="7451"/>
      <c r="C702" s="7451"/>
      <c r="D702" s="7451"/>
      <c r="E702" s="7451"/>
      <c r="F702" s="7451"/>
      <c r="G702" s="7451"/>
      <c r="H702" s="7451"/>
      <c r="I702" s="7451"/>
      <c r="J702" s="7451"/>
      <c r="K702" s="7451"/>
      <c r="L702" s="7451"/>
      <c r="M702" s="7451"/>
      <c r="N702" s="7451"/>
      <c r="O702" s="7451"/>
      <c r="P702" s="1435" t="s">
        <v>66</v>
      </c>
      <c r="Q702" s="1435" t="s">
        <v>67</v>
      </c>
      <c r="R702" s="1458">
        <v>3</v>
      </c>
      <c r="S702" s="1459">
        <f>ROUND(K691,2)*R702</f>
        <v>3573.24</v>
      </c>
    </row>
    <row r="703" spans="1:19" ht="45" customHeight="1" x14ac:dyDescent="0.25">
      <c r="A703" s="7451"/>
      <c r="B703" s="7451"/>
      <c r="C703" s="7451"/>
      <c r="D703" s="7451"/>
      <c r="E703" s="7451"/>
      <c r="F703" s="7451"/>
      <c r="G703" s="7451"/>
      <c r="H703" s="7451"/>
      <c r="I703" s="7451"/>
      <c r="J703" s="7451"/>
      <c r="K703" s="7451"/>
      <c r="L703" s="7451"/>
      <c r="M703" s="7451"/>
      <c r="N703" s="7451"/>
      <c r="O703" s="7451"/>
      <c r="P703" s="1435" t="s">
        <v>68</v>
      </c>
      <c r="Q703" s="1435" t="s">
        <v>69</v>
      </c>
      <c r="R703" s="1460">
        <v>3</v>
      </c>
      <c r="S703" s="1461">
        <f>ROUND(K691,2)*R703</f>
        <v>3573.24</v>
      </c>
    </row>
    <row r="704" spans="1:19" ht="45" customHeight="1" x14ac:dyDescent="0.25">
      <c r="A704" s="7451"/>
      <c r="B704" s="7451"/>
      <c r="C704" s="7451"/>
      <c r="D704" s="7451"/>
      <c r="E704" s="7451"/>
      <c r="F704" s="7451"/>
      <c r="G704" s="7451"/>
      <c r="H704" s="7451"/>
      <c r="I704" s="7451"/>
      <c r="J704" s="7451"/>
      <c r="K704" s="7451"/>
      <c r="L704" s="7451"/>
      <c r="M704" s="7451"/>
      <c r="N704" s="7451"/>
      <c r="O704" s="7451"/>
      <c r="P704" s="1435" t="s">
        <v>70</v>
      </c>
      <c r="Q704" s="1435" t="s">
        <v>71</v>
      </c>
      <c r="R704" s="1462">
        <v>3</v>
      </c>
      <c r="S704" s="1463">
        <f>ROUND(K691,2)*R704</f>
        <v>3573.24</v>
      </c>
    </row>
    <row r="705" spans="1:19" ht="45" customHeight="1" x14ac:dyDescent="0.25">
      <c r="A705" s="7451"/>
      <c r="B705" s="7451"/>
      <c r="C705" s="7451"/>
      <c r="D705" s="7451"/>
      <c r="E705" s="7451"/>
      <c r="F705" s="7451"/>
      <c r="G705" s="7451"/>
      <c r="H705" s="7451"/>
      <c r="I705" s="7451"/>
      <c r="J705" s="7451"/>
      <c r="K705" s="7451"/>
      <c r="L705" s="7451"/>
      <c r="M705" s="7451"/>
      <c r="N705" s="7451"/>
      <c r="O705" s="7451"/>
      <c r="P705" s="1435" t="s">
        <v>72</v>
      </c>
      <c r="Q705" s="1435" t="s">
        <v>73</v>
      </c>
      <c r="R705" s="1464">
        <v>3</v>
      </c>
      <c r="S705" s="1465">
        <f>ROUND(K691,2)*R705</f>
        <v>3573.24</v>
      </c>
    </row>
    <row r="706" spans="1:19" ht="45" customHeight="1" x14ac:dyDescent="0.25">
      <c r="A706" s="7451"/>
      <c r="B706" s="7451"/>
      <c r="C706" s="7451"/>
      <c r="D706" s="7451"/>
      <c r="E706" s="7451"/>
      <c r="F706" s="7451"/>
      <c r="G706" s="7451"/>
      <c r="H706" s="7451"/>
      <c r="I706" s="7451"/>
      <c r="J706" s="7451"/>
      <c r="K706" s="7451"/>
      <c r="L706" s="7451"/>
      <c r="M706" s="7451"/>
      <c r="N706" s="7451"/>
      <c r="O706" s="7451"/>
      <c r="P706" s="1435" t="s">
        <v>74</v>
      </c>
      <c r="Q706" s="1435" t="s">
        <v>75</v>
      </c>
      <c r="R706" s="1466">
        <v>3</v>
      </c>
      <c r="S706" s="1467">
        <f>ROUND(K691,2)*R706</f>
        <v>3573.24</v>
      </c>
    </row>
    <row r="707" spans="1:19" ht="45" customHeight="1" x14ac:dyDescent="0.25">
      <c r="A707" s="7451"/>
      <c r="B707" s="7451"/>
      <c r="C707" s="7451"/>
      <c r="D707" s="7451"/>
      <c r="E707" s="7451"/>
      <c r="F707" s="7451"/>
      <c r="G707" s="7451"/>
      <c r="H707" s="7451"/>
      <c r="I707" s="7451"/>
      <c r="J707" s="7451"/>
      <c r="K707" s="7451"/>
      <c r="L707" s="7451"/>
      <c r="M707" s="7451"/>
      <c r="N707" s="7451"/>
      <c r="O707" s="7451"/>
      <c r="P707" s="1435" t="s">
        <v>76</v>
      </c>
      <c r="Q707" s="1435" t="s">
        <v>77</v>
      </c>
      <c r="R707" s="1468">
        <v>3</v>
      </c>
      <c r="S707" s="1469">
        <f>ROUND(K691,2)*R707</f>
        <v>3573.24</v>
      </c>
    </row>
    <row r="708" spans="1:19" ht="45" customHeight="1" x14ac:dyDescent="0.25">
      <c r="A708" s="7451"/>
      <c r="B708" s="7451"/>
      <c r="C708" s="7451"/>
      <c r="D708" s="7451"/>
      <c r="E708" s="7451"/>
      <c r="F708" s="7451"/>
      <c r="G708" s="7451"/>
      <c r="H708" s="7451"/>
      <c r="I708" s="7451"/>
      <c r="J708" s="7451"/>
      <c r="K708" s="7451"/>
      <c r="L708" s="7451"/>
      <c r="M708" s="7451"/>
      <c r="N708" s="7451"/>
      <c r="O708" s="7451"/>
      <c r="P708" s="1435" t="s">
        <v>78</v>
      </c>
      <c r="Q708" s="1435" t="s">
        <v>79</v>
      </c>
      <c r="R708" s="1470">
        <v>3</v>
      </c>
      <c r="S708" s="1471">
        <f>ROUND(K691,2)*R708</f>
        <v>3573.24</v>
      </c>
    </row>
    <row r="709" spans="1:19" ht="45" customHeight="1" x14ac:dyDescent="0.25">
      <c r="A709" s="7451"/>
      <c r="B709" s="7451"/>
      <c r="C709" s="7451"/>
      <c r="D709" s="7451"/>
      <c r="E709" s="7451"/>
      <c r="F709" s="7451"/>
      <c r="G709" s="7451"/>
      <c r="H709" s="7451"/>
      <c r="I709" s="7451"/>
      <c r="J709" s="7451"/>
      <c r="K709" s="7451"/>
      <c r="L709" s="7451"/>
      <c r="M709" s="7451"/>
      <c r="N709" s="7451"/>
      <c r="O709" s="7451"/>
      <c r="P709" s="1435" t="s">
        <v>80</v>
      </c>
      <c r="Q709" s="1435" t="s">
        <v>81</v>
      </c>
      <c r="R709" s="1472">
        <v>3</v>
      </c>
      <c r="S709" s="1473">
        <f>ROUND(K691,2)*R709</f>
        <v>3573.24</v>
      </c>
    </row>
    <row r="710" spans="1:19" ht="45" customHeight="1" x14ac:dyDescent="0.25">
      <c r="A710" s="7451"/>
      <c r="B710" s="7451"/>
      <c r="C710" s="7451"/>
      <c r="D710" s="7451"/>
      <c r="E710" s="7451"/>
      <c r="F710" s="7451"/>
      <c r="G710" s="7451"/>
      <c r="H710" s="7451"/>
      <c r="I710" s="7451"/>
      <c r="J710" s="7451"/>
      <c r="K710" s="7451"/>
      <c r="L710" s="7451"/>
      <c r="M710" s="7451"/>
      <c r="N710" s="7451"/>
      <c r="O710" s="7451"/>
      <c r="P710" s="1435" t="s">
        <v>82</v>
      </c>
      <c r="Q710" s="1435" t="s">
        <v>83</v>
      </c>
      <c r="R710" s="1474">
        <v>3</v>
      </c>
      <c r="S710" s="1475">
        <f>ROUND(K691,2)*R710</f>
        <v>3573.24</v>
      </c>
    </row>
    <row r="711" spans="1:19" ht="45" customHeight="1" x14ac:dyDescent="0.25">
      <c r="A711" s="7451"/>
      <c r="B711" s="7451"/>
      <c r="C711" s="7451"/>
      <c r="D711" s="7451"/>
      <c r="E711" s="7451"/>
      <c r="F711" s="7451"/>
      <c r="G711" s="7451"/>
      <c r="H711" s="7451"/>
      <c r="I711" s="7451"/>
      <c r="J711" s="7451"/>
      <c r="K711" s="7451"/>
      <c r="L711" s="7451"/>
      <c r="M711" s="7451"/>
      <c r="N711" s="7451"/>
      <c r="O711" s="7451"/>
      <c r="P711" s="1435" t="s">
        <v>84</v>
      </c>
      <c r="Q711" s="1435" t="s">
        <v>85</v>
      </c>
      <c r="R711" s="1476">
        <v>3</v>
      </c>
      <c r="S711" s="1477">
        <f>ROUND(K691,2)*R711</f>
        <v>3573.24</v>
      </c>
    </row>
    <row r="712" spans="1:19" ht="45" customHeight="1" x14ac:dyDescent="0.25">
      <c r="A712" s="7451"/>
      <c r="B712" s="7451"/>
      <c r="C712" s="7451"/>
      <c r="D712" s="7451"/>
      <c r="E712" s="7451"/>
      <c r="F712" s="7451"/>
      <c r="G712" s="7451"/>
      <c r="H712" s="7451"/>
      <c r="I712" s="7451"/>
      <c r="J712" s="7451"/>
      <c r="K712" s="7451"/>
      <c r="L712" s="7451"/>
      <c r="M712" s="7451"/>
      <c r="N712" s="7451"/>
      <c r="O712" s="7451"/>
      <c r="P712" s="1435" t="s">
        <v>86</v>
      </c>
      <c r="Q712" s="1435" t="s">
        <v>87</v>
      </c>
      <c r="R712" s="1478">
        <v>3</v>
      </c>
      <c r="S712" s="1479">
        <f>ROUND(K691,2)*R712</f>
        <v>3573.24</v>
      </c>
    </row>
    <row r="713" spans="1:19" ht="45" customHeight="1" x14ac:dyDescent="0.25">
      <c r="A713" s="7451"/>
      <c r="B713" s="7451"/>
      <c r="C713" s="7451"/>
      <c r="D713" s="7451"/>
      <c r="E713" s="7451"/>
      <c r="F713" s="7451"/>
      <c r="G713" s="7451"/>
      <c r="H713" s="7451"/>
      <c r="I713" s="7451"/>
      <c r="J713" s="7451"/>
      <c r="K713" s="7451"/>
      <c r="L713" s="7451"/>
      <c r="M713" s="7451"/>
      <c r="N713" s="7451"/>
      <c r="O713" s="7451"/>
      <c r="P713" s="1435" t="s">
        <v>88</v>
      </c>
      <c r="Q713" s="1435" t="s">
        <v>89</v>
      </c>
      <c r="R713" s="1480">
        <v>3</v>
      </c>
      <c r="S713" s="1481">
        <f>ROUND(K691,2)*R713</f>
        <v>3573.24</v>
      </c>
    </row>
    <row r="714" spans="1:19" ht="45" customHeight="1" x14ac:dyDescent="0.25">
      <c r="A714" s="7451"/>
      <c r="B714" s="7451"/>
      <c r="C714" s="7451"/>
      <c r="D714" s="7451"/>
      <c r="E714" s="7451"/>
      <c r="F714" s="7451"/>
      <c r="G714" s="7451"/>
      <c r="H714" s="7451"/>
      <c r="I714" s="7451"/>
      <c r="J714" s="7451"/>
      <c r="K714" s="7451"/>
      <c r="L714" s="7451"/>
      <c r="M714" s="7451"/>
      <c r="N714" s="7451"/>
      <c r="O714" s="7451"/>
      <c r="P714" s="1435" t="s">
        <v>90</v>
      </c>
      <c r="Q714" s="1435" t="s">
        <v>91</v>
      </c>
      <c r="R714" s="1482">
        <v>3</v>
      </c>
      <c r="S714" s="1483">
        <f>ROUND(K691,2)*R714</f>
        <v>3573.24</v>
      </c>
    </row>
    <row r="715" spans="1:19" ht="45" customHeight="1" x14ac:dyDescent="0.25">
      <c r="A715" s="7451"/>
      <c r="B715" s="7451"/>
      <c r="C715" s="7451"/>
      <c r="D715" s="7451"/>
      <c r="E715" s="7451"/>
      <c r="F715" s="7451"/>
      <c r="G715" s="7451"/>
      <c r="H715" s="7451"/>
      <c r="I715" s="7451"/>
      <c r="J715" s="7451"/>
      <c r="K715" s="7451"/>
      <c r="L715" s="7451"/>
      <c r="M715" s="7451"/>
      <c r="N715" s="7451"/>
      <c r="O715" s="7451"/>
      <c r="P715" s="1435" t="s">
        <v>92</v>
      </c>
      <c r="Q715" s="1435" t="s">
        <v>93</v>
      </c>
      <c r="R715" s="1484">
        <v>3</v>
      </c>
      <c r="S715" s="1485">
        <f>ROUND(K691,2)*R715</f>
        <v>3573.24</v>
      </c>
    </row>
    <row r="716" spans="1:19" ht="45" customHeight="1" x14ac:dyDescent="0.25">
      <c r="A716" s="8249" t="s">
        <v>23</v>
      </c>
      <c r="B716" s="8249" t="s">
        <v>181</v>
      </c>
      <c r="C716" s="8249" t="s">
        <v>25</v>
      </c>
      <c r="D716" s="8249" t="s">
        <v>182</v>
      </c>
      <c r="E716" s="8249" t="s">
        <v>183</v>
      </c>
      <c r="F716" s="8250">
        <f>R716+R717+R718+R719+R720+R721+R722+R723+R724+R725+R726+R727+R728+R729+R730+R731+R732+R733+R734+R735+R736+R737+R738+R739+R740</f>
        <v>90.500000000000014</v>
      </c>
      <c r="G716" s="8249" t="s">
        <v>28</v>
      </c>
      <c r="H716" s="8251">
        <v>682.56</v>
      </c>
      <c r="I716" s="8252">
        <v>682.56</v>
      </c>
      <c r="J716" s="8253">
        <v>0.21579999999999999</v>
      </c>
      <c r="K716" s="8254">
        <f>ROUND(I716,2)+(ROUND(I716,2)*J716)</f>
        <v>829.85644799999989</v>
      </c>
      <c r="L716" s="8255">
        <f>ROUND(S716,2)+ROUND(S717,2)+ROUND(S718,2)+ROUND(S719,2)+ROUND(S720,2)+ROUND(S721,2)+ROUND(S722,2)+ROUND(S723,2)+ROUND(S724,2)+ROUND(S725,2)+ROUND(S726,2)+ROUND(S727,2)+ROUND(S728,2)+ROUND(S729,2)+ROUND(S730,2)+ROUND(S731,2)+ROUND(S732,2)+ROUND(S733,2)+ROUND(S734,2)+ROUND(S735,2)+ROUND(S736,2)+ROUND(S737,2)+ROUND(S738,2)+ROUND(S739,2)+ROUND(S740,2)</f>
        <v>75102.249999999956</v>
      </c>
      <c r="M716" s="8249"/>
      <c r="N716" s="8249" t="s">
        <v>62</v>
      </c>
      <c r="O716" s="8249" t="s">
        <v>177</v>
      </c>
      <c r="P716" s="1486" t="s">
        <v>20</v>
      </c>
      <c r="Q716" s="1486" t="s">
        <v>29</v>
      </c>
      <c r="R716" s="1487">
        <v>3.62</v>
      </c>
      <c r="S716" s="1488">
        <f>ROUND(K716,2)*R716</f>
        <v>3004.0932000000003</v>
      </c>
    </row>
    <row r="717" spans="1:19" ht="45" customHeight="1" x14ac:dyDescent="0.25">
      <c r="A717" s="7451"/>
      <c r="B717" s="7451"/>
      <c r="C717" s="7451"/>
      <c r="D717" s="7451"/>
      <c r="E717" s="7451"/>
      <c r="F717" s="7451"/>
      <c r="G717" s="7451"/>
      <c r="H717" s="7451"/>
      <c r="I717" s="7451"/>
      <c r="J717" s="7451"/>
      <c r="K717" s="7451"/>
      <c r="L717" s="7451"/>
      <c r="M717" s="7451"/>
      <c r="N717" s="7451"/>
      <c r="O717" s="7451"/>
      <c r="P717" s="1486" t="s">
        <v>30</v>
      </c>
      <c r="Q717" s="1486" t="s">
        <v>48</v>
      </c>
      <c r="R717" s="1489">
        <v>3.62</v>
      </c>
      <c r="S717" s="1490">
        <f>ROUND(K716,2)*R717</f>
        <v>3004.0932000000003</v>
      </c>
    </row>
    <row r="718" spans="1:19" ht="45" customHeight="1" x14ac:dyDescent="0.25">
      <c r="A718" s="7451"/>
      <c r="B718" s="7451"/>
      <c r="C718" s="7451"/>
      <c r="D718" s="7451"/>
      <c r="E718" s="7451"/>
      <c r="F718" s="7451"/>
      <c r="G718" s="7451"/>
      <c r="H718" s="7451"/>
      <c r="I718" s="7451"/>
      <c r="J718" s="7451"/>
      <c r="K718" s="7451"/>
      <c r="L718" s="7451"/>
      <c r="M718" s="7451"/>
      <c r="N718" s="7451"/>
      <c r="O718" s="7451"/>
      <c r="P718" s="1486" t="s">
        <v>43</v>
      </c>
      <c r="Q718" s="1486" t="s">
        <v>49</v>
      </c>
      <c r="R718" s="1491">
        <v>3.62</v>
      </c>
      <c r="S718" s="1492">
        <f>ROUND(K716,2)*R718</f>
        <v>3004.0932000000003</v>
      </c>
    </row>
    <row r="719" spans="1:19" ht="45" customHeight="1" x14ac:dyDescent="0.25">
      <c r="A719" s="7451"/>
      <c r="B719" s="7451"/>
      <c r="C719" s="7451"/>
      <c r="D719" s="7451"/>
      <c r="E719" s="7451"/>
      <c r="F719" s="7451"/>
      <c r="G719" s="7451"/>
      <c r="H719" s="7451"/>
      <c r="I719" s="7451"/>
      <c r="J719" s="7451"/>
      <c r="K719" s="7451"/>
      <c r="L719" s="7451"/>
      <c r="M719" s="7451"/>
      <c r="N719" s="7451"/>
      <c r="O719" s="7451"/>
      <c r="P719" s="1486" t="s">
        <v>50</v>
      </c>
      <c r="Q719" s="1486" t="s">
        <v>51</v>
      </c>
      <c r="R719" s="1493">
        <v>3.62</v>
      </c>
      <c r="S719" s="1494">
        <f>ROUND(K716,2)*R719</f>
        <v>3004.0932000000003</v>
      </c>
    </row>
    <row r="720" spans="1:19" ht="45" customHeight="1" x14ac:dyDescent="0.25">
      <c r="A720" s="7451"/>
      <c r="B720" s="7451"/>
      <c r="C720" s="7451"/>
      <c r="D720" s="7451"/>
      <c r="E720" s="7451"/>
      <c r="F720" s="7451"/>
      <c r="G720" s="7451"/>
      <c r="H720" s="7451"/>
      <c r="I720" s="7451"/>
      <c r="J720" s="7451"/>
      <c r="K720" s="7451"/>
      <c r="L720" s="7451"/>
      <c r="M720" s="7451"/>
      <c r="N720" s="7451"/>
      <c r="O720" s="7451"/>
      <c r="P720" s="1486" t="s">
        <v>52</v>
      </c>
      <c r="Q720" s="1486" t="s">
        <v>53</v>
      </c>
      <c r="R720" s="1495">
        <v>3.62</v>
      </c>
      <c r="S720" s="1496">
        <f>ROUND(K716,2)*R720</f>
        <v>3004.0932000000003</v>
      </c>
    </row>
    <row r="721" spans="1:19" ht="45" customHeight="1" x14ac:dyDescent="0.25">
      <c r="A721" s="7451"/>
      <c r="B721" s="7451"/>
      <c r="C721" s="7451"/>
      <c r="D721" s="7451"/>
      <c r="E721" s="7451"/>
      <c r="F721" s="7451"/>
      <c r="G721" s="7451"/>
      <c r="H721" s="7451"/>
      <c r="I721" s="7451"/>
      <c r="J721" s="7451"/>
      <c r="K721" s="7451"/>
      <c r="L721" s="7451"/>
      <c r="M721" s="7451"/>
      <c r="N721" s="7451"/>
      <c r="O721" s="7451"/>
      <c r="P721" s="1486" t="s">
        <v>54</v>
      </c>
      <c r="Q721" s="1486" t="s">
        <v>55</v>
      </c>
      <c r="R721" s="1497">
        <v>3.62</v>
      </c>
      <c r="S721" s="1498">
        <f>ROUND(K716,2)*R721</f>
        <v>3004.0932000000003</v>
      </c>
    </row>
    <row r="722" spans="1:19" ht="45" customHeight="1" x14ac:dyDescent="0.25">
      <c r="A722" s="7451"/>
      <c r="B722" s="7451"/>
      <c r="C722" s="7451"/>
      <c r="D722" s="7451"/>
      <c r="E722" s="7451"/>
      <c r="F722" s="7451"/>
      <c r="G722" s="7451"/>
      <c r="H722" s="7451"/>
      <c r="I722" s="7451"/>
      <c r="J722" s="7451"/>
      <c r="K722" s="7451"/>
      <c r="L722" s="7451"/>
      <c r="M722" s="7451"/>
      <c r="N722" s="7451"/>
      <c r="O722" s="7451"/>
      <c r="P722" s="1486" t="s">
        <v>56</v>
      </c>
      <c r="Q722" s="1486" t="s">
        <v>57</v>
      </c>
      <c r="R722" s="1499">
        <v>3.62</v>
      </c>
      <c r="S722" s="1500">
        <f>ROUND(K716,2)*R722</f>
        <v>3004.0932000000003</v>
      </c>
    </row>
    <row r="723" spans="1:19" ht="45" customHeight="1" x14ac:dyDescent="0.25">
      <c r="A723" s="7451"/>
      <c r="B723" s="7451"/>
      <c r="C723" s="7451"/>
      <c r="D723" s="7451"/>
      <c r="E723" s="7451"/>
      <c r="F723" s="7451"/>
      <c r="G723" s="7451"/>
      <c r="H723" s="7451"/>
      <c r="I723" s="7451"/>
      <c r="J723" s="7451"/>
      <c r="K723" s="7451"/>
      <c r="L723" s="7451"/>
      <c r="M723" s="7451"/>
      <c r="N723" s="7451"/>
      <c r="O723" s="7451"/>
      <c r="P723" s="1486" t="s">
        <v>58</v>
      </c>
      <c r="Q723" s="1486" t="s">
        <v>59</v>
      </c>
      <c r="R723" s="1501">
        <v>3.62</v>
      </c>
      <c r="S723" s="1502">
        <f>ROUND(K716,2)*R723</f>
        <v>3004.0932000000003</v>
      </c>
    </row>
    <row r="724" spans="1:19" ht="45" customHeight="1" x14ac:dyDescent="0.25">
      <c r="A724" s="7451"/>
      <c r="B724" s="7451"/>
      <c r="C724" s="7451"/>
      <c r="D724" s="7451"/>
      <c r="E724" s="7451"/>
      <c r="F724" s="7451"/>
      <c r="G724" s="7451"/>
      <c r="H724" s="7451"/>
      <c r="I724" s="7451"/>
      <c r="J724" s="7451"/>
      <c r="K724" s="7451"/>
      <c r="L724" s="7451"/>
      <c r="M724" s="7451"/>
      <c r="N724" s="7451"/>
      <c r="O724" s="7451"/>
      <c r="P724" s="1486" t="s">
        <v>60</v>
      </c>
      <c r="Q724" s="1486" t="s">
        <v>61</v>
      </c>
      <c r="R724" s="1503">
        <v>3.62</v>
      </c>
      <c r="S724" s="1504">
        <f>ROUND(K716,2)*R724</f>
        <v>3004.0932000000003</v>
      </c>
    </row>
    <row r="725" spans="1:19" ht="45" customHeight="1" x14ac:dyDescent="0.25">
      <c r="A725" s="7451"/>
      <c r="B725" s="7451"/>
      <c r="C725" s="7451"/>
      <c r="D725" s="7451"/>
      <c r="E725" s="7451"/>
      <c r="F725" s="7451"/>
      <c r="G725" s="7451"/>
      <c r="H725" s="7451"/>
      <c r="I725" s="7451"/>
      <c r="J725" s="7451"/>
      <c r="K725" s="7451"/>
      <c r="L725" s="7451"/>
      <c r="M725" s="7451"/>
      <c r="N725" s="7451"/>
      <c r="O725" s="7451"/>
      <c r="P725" s="1486" t="s">
        <v>62</v>
      </c>
      <c r="Q725" s="1486" t="s">
        <v>63</v>
      </c>
      <c r="R725" s="1505">
        <v>3.62</v>
      </c>
      <c r="S725" s="1506">
        <f>ROUND(K716,2)*R725</f>
        <v>3004.0932000000003</v>
      </c>
    </row>
    <row r="726" spans="1:19" ht="45" customHeight="1" x14ac:dyDescent="0.25">
      <c r="A726" s="7451"/>
      <c r="B726" s="7451"/>
      <c r="C726" s="7451"/>
      <c r="D726" s="7451"/>
      <c r="E726" s="7451"/>
      <c r="F726" s="7451"/>
      <c r="G726" s="7451"/>
      <c r="H726" s="7451"/>
      <c r="I726" s="7451"/>
      <c r="J726" s="7451"/>
      <c r="K726" s="7451"/>
      <c r="L726" s="7451"/>
      <c r="M726" s="7451"/>
      <c r="N726" s="7451"/>
      <c r="O726" s="7451"/>
      <c r="P726" s="1486" t="s">
        <v>64</v>
      </c>
      <c r="Q726" s="1486" t="s">
        <v>65</v>
      </c>
      <c r="R726" s="1507">
        <v>3.62</v>
      </c>
      <c r="S726" s="1508">
        <f>ROUND(K716,2)*R726</f>
        <v>3004.0932000000003</v>
      </c>
    </row>
    <row r="727" spans="1:19" ht="45" customHeight="1" x14ac:dyDescent="0.25">
      <c r="A727" s="7451"/>
      <c r="B727" s="7451"/>
      <c r="C727" s="7451"/>
      <c r="D727" s="7451"/>
      <c r="E727" s="7451"/>
      <c r="F727" s="7451"/>
      <c r="G727" s="7451"/>
      <c r="H727" s="7451"/>
      <c r="I727" s="7451"/>
      <c r="J727" s="7451"/>
      <c r="K727" s="7451"/>
      <c r="L727" s="7451"/>
      <c r="M727" s="7451"/>
      <c r="N727" s="7451"/>
      <c r="O727" s="7451"/>
      <c r="P727" s="1486" t="s">
        <v>66</v>
      </c>
      <c r="Q727" s="1486" t="s">
        <v>67</v>
      </c>
      <c r="R727" s="1509">
        <v>3.62</v>
      </c>
      <c r="S727" s="1510">
        <f>ROUND(K716,2)*R727</f>
        <v>3004.0932000000003</v>
      </c>
    </row>
    <row r="728" spans="1:19" ht="45" customHeight="1" x14ac:dyDescent="0.25">
      <c r="A728" s="7451"/>
      <c r="B728" s="7451"/>
      <c r="C728" s="7451"/>
      <c r="D728" s="7451"/>
      <c r="E728" s="7451"/>
      <c r="F728" s="7451"/>
      <c r="G728" s="7451"/>
      <c r="H728" s="7451"/>
      <c r="I728" s="7451"/>
      <c r="J728" s="7451"/>
      <c r="K728" s="7451"/>
      <c r="L728" s="7451"/>
      <c r="M728" s="7451"/>
      <c r="N728" s="7451"/>
      <c r="O728" s="7451"/>
      <c r="P728" s="1486" t="s">
        <v>68</v>
      </c>
      <c r="Q728" s="1486" t="s">
        <v>69</v>
      </c>
      <c r="R728" s="1511">
        <v>3.62</v>
      </c>
      <c r="S728" s="1512">
        <f>ROUND(K716,2)*R728</f>
        <v>3004.0932000000003</v>
      </c>
    </row>
    <row r="729" spans="1:19" ht="45" customHeight="1" x14ac:dyDescent="0.25">
      <c r="A729" s="7451"/>
      <c r="B729" s="7451"/>
      <c r="C729" s="7451"/>
      <c r="D729" s="7451"/>
      <c r="E729" s="7451"/>
      <c r="F729" s="7451"/>
      <c r="G729" s="7451"/>
      <c r="H729" s="7451"/>
      <c r="I729" s="7451"/>
      <c r="J729" s="7451"/>
      <c r="K729" s="7451"/>
      <c r="L729" s="7451"/>
      <c r="M729" s="7451"/>
      <c r="N729" s="7451"/>
      <c r="O729" s="7451"/>
      <c r="P729" s="1486" t="s">
        <v>70</v>
      </c>
      <c r="Q729" s="1486" t="s">
        <v>71</v>
      </c>
      <c r="R729" s="1513">
        <v>3.62</v>
      </c>
      <c r="S729" s="1514">
        <f>ROUND(K716,2)*R729</f>
        <v>3004.0932000000003</v>
      </c>
    </row>
    <row r="730" spans="1:19" ht="45" customHeight="1" x14ac:dyDescent="0.25">
      <c r="A730" s="7451"/>
      <c r="B730" s="7451"/>
      <c r="C730" s="7451"/>
      <c r="D730" s="7451"/>
      <c r="E730" s="7451"/>
      <c r="F730" s="7451"/>
      <c r="G730" s="7451"/>
      <c r="H730" s="7451"/>
      <c r="I730" s="7451"/>
      <c r="J730" s="7451"/>
      <c r="K730" s="7451"/>
      <c r="L730" s="7451"/>
      <c r="M730" s="7451"/>
      <c r="N730" s="7451"/>
      <c r="O730" s="7451"/>
      <c r="P730" s="1486" t="s">
        <v>72</v>
      </c>
      <c r="Q730" s="1486" t="s">
        <v>73</v>
      </c>
      <c r="R730" s="1515">
        <v>3.62</v>
      </c>
      <c r="S730" s="1516">
        <f>ROUND(K716,2)*R730</f>
        <v>3004.0932000000003</v>
      </c>
    </row>
    <row r="731" spans="1:19" ht="45" customHeight="1" x14ac:dyDescent="0.25">
      <c r="A731" s="7451"/>
      <c r="B731" s="7451"/>
      <c r="C731" s="7451"/>
      <c r="D731" s="7451"/>
      <c r="E731" s="7451"/>
      <c r="F731" s="7451"/>
      <c r="G731" s="7451"/>
      <c r="H731" s="7451"/>
      <c r="I731" s="7451"/>
      <c r="J731" s="7451"/>
      <c r="K731" s="7451"/>
      <c r="L731" s="7451"/>
      <c r="M731" s="7451"/>
      <c r="N731" s="7451"/>
      <c r="O731" s="7451"/>
      <c r="P731" s="1486" t="s">
        <v>74</v>
      </c>
      <c r="Q731" s="1486" t="s">
        <v>75</v>
      </c>
      <c r="R731" s="1517">
        <v>3.62</v>
      </c>
      <c r="S731" s="1518">
        <f>ROUND(K716,2)*R731</f>
        <v>3004.0932000000003</v>
      </c>
    </row>
    <row r="732" spans="1:19" ht="45" customHeight="1" x14ac:dyDescent="0.25">
      <c r="A732" s="7451"/>
      <c r="B732" s="7451"/>
      <c r="C732" s="7451"/>
      <c r="D732" s="7451"/>
      <c r="E732" s="7451"/>
      <c r="F732" s="7451"/>
      <c r="G732" s="7451"/>
      <c r="H732" s="7451"/>
      <c r="I732" s="7451"/>
      <c r="J732" s="7451"/>
      <c r="K732" s="7451"/>
      <c r="L732" s="7451"/>
      <c r="M732" s="7451"/>
      <c r="N732" s="7451"/>
      <c r="O732" s="7451"/>
      <c r="P732" s="1486" t="s">
        <v>76</v>
      </c>
      <c r="Q732" s="1486" t="s">
        <v>77</v>
      </c>
      <c r="R732" s="1519">
        <v>3.62</v>
      </c>
      <c r="S732" s="1520">
        <f>ROUND(K716,2)*R732</f>
        <v>3004.0932000000003</v>
      </c>
    </row>
    <row r="733" spans="1:19" ht="45" customHeight="1" x14ac:dyDescent="0.25">
      <c r="A733" s="7451"/>
      <c r="B733" s="7451"/>
      <c r="C733" s="7451"/>
      <c r="D733" s="7451"/>
      <c r="E733" s="7451"/>
      <c r="F733" s="7451"/>
      <c r="G733" s="7451"/>
      <c r="H733" s="7451"/>
      <c r="I733" s="7451"/>
      <c r="J733" s="7451"/>
      <c r="K733" s="7451"/>
      <c r="L733" s="7451"/>
      <c r="M733" s="7451"/>
      <c r="N733" s="7451"/>
      <c r="O733" s="7451"/>
      <c r="P733" s="1486" t="s">
        <v>78</v>
      </c>
      <c r="Q733" s="1486" t="s">
        <v>79</v>
      </c>
      <c r="R733" s="1521">
        <v>3.62</v>
      </c>
      <c r="S733" s="1522">
        <f>ROUND(K716,2)*R733</f>
        <v>3004.0932000000003</v>
      </c>
    </row>
    <row r="734" spans="1:19" ht="45" customHeight="1" x14ac:dyDescent="0.25">
      <c r="A734" s="7451"/>
      <c r="B734" s="7451"/>
      <c r="C734" s="7451"/>
      <c r="D734" s="7451"/>
      <c r="E734" s="7451"/>
      <c r="F734" s="7451"/>
      <c r="G734" s="7451"/>
      <c r="H734" s="7451"/>
      <c r="I734" s="7451"/>
      <c r="J734" s="7451"/>
      <c r="K734" s="7451"/>
      <c r="L734" s="7451"/>
      <c r="M734" s="7451"/>
      <c r="N734" s="7451"/>
      <c r="O734" s="7451"/>
      <c r="P734" s="1486" t="s">
        <v>80</v>
      </c>
      <c r="Q734" s="1486" t="s">
        <v>81</v>
      </c>
      <c r="R734" s="1523">
        <v>3.62</v>
      </c>
      <c r="S734" s="1524">
        <f>ROUND(K716,2)*R734</f>
        <v>3004.0932000000003</v>
      </c>
    </row>
    <row r="735" spans="1:19" ht="45" customHeight="1" x14ac:dyDescent="0.25">
      <c r="A735" s="7451"/>
      <c r="B735" s="7451"/>
      <c r="C735" s="7451"/>
      <c r="D735" s="7451"/>
      <c r="E735" s="7451"/>
      <c r="F735" s="7451"/>
      <c r="G735" s="7451"/>
      <c r="H735" s="7451"/>
      <c r="I735" s="7451"/>
      <c r="J735" s="7451"/>
      <c r="K735" s="7451"/>
      <c r="L735" s="7451"/>
      <c r="M735" s="7451"/>
      <c r="N735" s="7451"/>
      <c r="O735" s="7451"/>
      <c r="P735" s="1486" t="s">
        <v>82</v>
      </c>
      <c r="Q735" s="1486" t="s">
        <v>83</v>
      </c>
      <c r="R735" s="1525">
        <v>3.62</v>
      </c>
      <c r="S735" s="1526">
        <f>ROUND(K716,2)*R735</f>
        <v>3004.0932000000003</v>
      </c>
    </row>
    <row r="736" spans="1:19" ht="45" customHeight="1" x14ac:dyDescent="0.25">
      <c r="A736" s="7451"/>
      <c r="B736" s="7451"/>
      <c r="C736" s="7451"/>
      <c r="D736" s="7451"/>
      <c r="E736" s="7451"/>
      <c r="F736" s="7451"/>
      <c r="G736" s="7451"/>
      <c r="H736" s="7451"/>
      <c r="I736" s="7451"/>
      <c r="J736" s="7451"/>
      <c r="K736" s="7451"/>
      <c r="L736" s="7451"/>
      <c r="M736" s="7451"/>
      <c r="N736" s="7451"/>
      <c r="O736" s="7451"/>
      <c r="P736" s="1486" t="s">
        <v>84</v>
      </c>
      <c r="Q736" s="1486" t="s">
        <v>85</v>
      </c>
      <c r="R736" s="1527">
        <v>3.62</v>
      </c>
      <c r="S736" s="1528">
        <f>ROUND(K716,2)*R736</f>
        <v>3004.0932000000003</v>
      </c>
    </row>
    <row r="737" spans="1:19" ht="45" customHeight="1" x14ac:dyDescent="0.25">
      <c r="A737" s="7451"/>
      <c r="B737" s="7451"/>
      <c r="C737" s="7451"/>
      <c r="D737" s="7451"/>
      <c r="E737" s="7451"/>
      <c r="F737" s="7451"/>
      <c r="G737" s="7451"/>
      <c r="H737" s="7451"/>
      <c r="I737" s="7451"/>
      <c r="J737" s="7451"/>
      <c r="K737" s="7451"/>
      <c r="L737" s="7451"/>
      <c r="M737" s="7451"/>
      <c r="N737" s="7451"/>
      <c r="O737" s="7451"/>
      <c r="P737" s="1486" t="s">
        <v>86</v>
      </c>
      <c r="Q737" s="1486" t="s">
        <v>87</v>
      </c>
      <c r="R737" s="1529">
        <v>3.62</v>
      </c>
      <c r="S737" s="1530">
        <f>ROUND(K716,2)*R737</f>
        <v>3004.0932000000003</v>
      </c>
    </row>
    <row r="738" spans="1:19" ht="45" customHeight="1" x14ac:dyDescent="0.25">
      <c r="A738" s="7451"/>
      <c r="B738" s="7451"/>
      <c r="C738" s="7451"/>
      <c r="D738" s="7451"/>
      <c r="E738" s="7451"/>
      <c r="F738" s="7451"/>
      <c r="G738" s="7451"/>
      <c r="H738" s="7451"/>
      <c r="I738" s="7451"/>
      <c r="J738" s="7451"/>
      <c r="K738" s="7451"/>
      <c r="L738" s="7451"/>
      <c r="M738" s="7451"/>
      <c r="N738" s="7451"/>
      <c r="O738" s="7451"/>
      <c r="P738" s="1486" t="s">
        <v>88</v>
      </c>
      <c r="Q738" s="1486" t="s">
        <v>89</v>
      </c>
      <c r="R738" s="1531">
        <v>3.62</v>
      </c>
      <c r="S738" s="1532">
        <f>ROUND(K716,2)*R738</f>
        <v>3004.0932000000003</v>
      </c>
    </row>
    <row r="739" spans="1:19" ht="45" customHeight="1" x14ac:dyDescent="0.25">
      <c r="A739" s="7451"/>
      <c r="B739" s="7451"/>
      <c r="C739" s="7451"/>
      <c r="D739" s="7451"/>
      <c r="E739" s="7451"/>
      <c r="F739" s="7451"/>
      <c r="G739" s="7451"/>
      <c r="H739" s="7451"/>
      <c r="I739" s="7451"/>
      <c r="J739" s="7451"/>
      <c r="K739" s="7451"/>
      <c r="L739" s="7451"/>
      <c r="M739" s="7451"/>
      <c r="N739" s="7451"/>
      <c r="O739" s="7451"/>
      <c r="P739" s="1486" t="s">
        <v>90</v>
      </c>
      <c r="Q739" s="1486" t="s">
        <v>91</v>
      </c>
      <c r="R739" s="1533">
        <v>3.62</v>
      </c>
      <c r="S739" s="1534">
        <f>ROUND(K716,2)*R739</f>
        <v>3004.0932000000003</v>
      </c>
    </row>
    <row r="740" spans="1:19" ht="45" customHeight="1" x14ac:dyDescent="0.25">
      <c r="A740" s="7451"/>
      <c r="B740" s="7451"/>
      <c r="C740" s="7451"/>
      <c r="D740" s="7451"/>
      <c r="E740" s="7451"/>
      <c r="F740" s="7451"/>
      <c r="G740" s="7451"/>
      <c r="H740" s="7451"/>
      <c r="I740" s="7451"/>
      <c r="J740" s="7451"/>
      <c r="K740" s="7451"/>
      <c r="L740" s="7451"/>
      <c r="M740" s="7451"/>
      <c r="N740" s="7451"/>
      <c r="O740" s="7451"/>
      <c r="P740" s="1486" t="s">
        <v>92</v>
      </c>
      <c r="Q740" s="1486" t="s">
        <v>93</v>
      </c>
      <c r="R740" s="1535">
        <v>3.62</v>
      </c>
      <c r="S740" s="1536">
        <f>ROUND(K716,2)*R740</f>
        <v>3004.0932000000003</v>
      </c>
    </row>
    <row r="741" spans="1:19" ht="45" customHeight="1" x14ac:dyDescent="0.25">
      <c r="A741" s="8256" t="s">
        <v>23</v>
      </c>
      <c r="B741" s="8256" t="s">
        <v>184</v>
      </c>
      <c r="C741" s="8256" t="s">
        <v>25</v>
      </c>
      <c r="D741" s="8256" t="s">
        <v>185</v>
      </c>
      <c r="E741" s="8256" t="s">
        <v>186</v>
      </c>
      <c r="F741" s="8257">
        <f>R741+R742+R743+R744+R745+R746+R747+R748+R749+R750+R751+R752+R753+R754+R755+R756+R757+R758+R759+R760+R761+R762+R763+R764+R765</f>
        <v>25</v>
      </c>
      <c r="G741" s="8256" t="s">
        <v>36</v>
      </c>
      <c r="H741" s="8258">
        <v>359.9</v>
      </c>
      <c r="I741" s="8259">
        <v>359.9</v>
      </c>
      <c r="J741" s="8260">
        <v>0.21579999999999999</v>
      </c>
      <c r="K741" s="8261">
        <f>ROUND(I741,2)+(ROUND(I741,2)*J741)</f>
        <v>437.56641999999999</v>
      </c>
      <c r="L741" s="8262">
        <f>ROUND(S741,2)+ROUND(S742,2)+ROUND(S743,2)+ROUND(S744,2)+ROUND(S745,2)+ROUND(S746,2)+ROUND(S747,2)+ROUND(S748,2)+ROUND(S749,2)+ROUND(S750,2)+ROUND(S751,2)+ROUND(S752,2)+ROUND(S753,2)+ROUND(S754,2)+ROUND(S755,2)+ROUND(S756,2)+ROUND(S757,2)+ROUND(S758,2)+ROUND(S759,2)+ROUND(S760,2)+ROUND(S761,2)+ROUND(S762,2)+ROUND(S763,2)+ROUND(S764,2)+ROUND(S765,2)</f>
        <v>10939.249999999996</v>
      </c>
      <c r="M741" s="8256"/>
      <c r="N741" s="8256" t="s">
        <v>62</v>
      </c>
      <c r="O741" s="8256" t="s">
        <v>177</v>
      </c>
      <c r="P741" s="1537" t="s">
        <v>20</v>
      </c>
      <c r="Q741" s="1537" t="s">
        <v>29</v>
      </c>
      <c r="R741" s="1538">
        <v>1</v>
      </c>
      <c r="S741" s="1539">
        <f>ROUND(K741,2)*R741</f>
        <v>437.57</v>
      </c>
    </row>
    <row r="742" spans="1:19" ht="45" customHeight="1" x14ac:dyDescent="0.25">
      <c r="A742" s="7451"/>
      <c r="B742" s="7451"/>
      <c r="C742" s="7451"/>
      <c r="D742" s="7451"/>
      <c r="E742" s="7451"/>
      <c r="F742" s="7451"/>
      <c r="G742" s="7451"/>
      <c r="H742" s="7451"/>
      <c r="I742" s="7451"/>
      <c r="J742" s="7451"/>
      <c r="K742" s="7451"/>
      <c r="L742" s="7451"/>
      <c r="M742" s="7451"/>
      <c r="N742" s="7451"/>
      <c r="O742" s="7451"/>
      <c r="P742" s="1537" t="s">
        <v>30</v>
      </c>
      <c r="Q742" s="1537" t="s">
        <v>48</v>
      </c>
      <c r="R742" s="1540">
        <v>1</v>
      </c>
      <c r="S742" s="1541">
        <f>ROUND(K741,2)*R742</f>
        <v>437.57</v>
      </c>
    </row>
    <row r="743" spans="1:19" ht="45" customHeight="1" x14ac:dyDescent="0.25">
      <c r="A743" s="7451"/>
      <c r="B743" s="7451"/>
      <c r="C743" s="7451"/>
      <c r="D743" s="7451"/>
      <c r="E743" s="7451"/>
      <c r="F743" s="7451"/>
      <c r="G743" s="7451"/>
      <c r="H743" s="7451"/>
      <c r="I743" s="7451"/>
      <c r="J743" s="7451"/>
      <c r="K743" s="7451"/>
      <c r="L743" s="7451"/>
      <c r="M743" s="7451"/>
      <c r="N743" s="7451"/>
      <c r="O743" s="7451"/>
      <c r="P743" s="1537" t="s">
        <v>43</v>
      </c>
      <c r="Q743" s="1537" t="s">
        <v>49</v>
      </c>
      <c r="R743" s="1542">
        <v>1</v>
      </c>
      <c r="S743" s="1543">
        <f>ROUND(K741,2)*R743</f>
        <v>437.57</v>
      </c>
    </row>
    <row r="744" spans="1:19" ht="45" customHeight="1" x14ac:dyDescent="0.25">
      <c r="A744" s="7451"/>
      <c r="B744" s="7451"/>
      <c r="C744" s="7451"/>
      <c r="D744" s="7451"/>
      <c r="E744" s="7451"/>
      <c r="F744" s="7451"/>
      <c r="G744" s="7451"/>
      <c r="H744" s="7451"/>
      <c r="I744" s="7451"/>
      <c r="J744" s="7451"/>
      <c r="K744" s="7451"/>
      <c r="L744" s="7451"/>
      <c r="M744" s="7451"/>
      <c r="N744" s="7451"/>
      <c r="O744" s="7451"/>
      <c r="P744" s="1537" t="s">
        <v>50</v>
      </c>
      <c r="Q744" s="1537" t="s">
        <v>51</v>
      </c>
      <c r="R744" s="1544">
        <v>1</v>
      </c>
      <c r="S744" s="1545">
        <f>ROUND(K741,2)*R744</f>
        <v>437.57</v>
      </c>
    </row>
    <row r="745" spans="1:19" ht="45" customHeight="1" x14ac:dyDescent="0.25">
      <c r="A745" s="7451"/>
      <c r="B745" s="7451"/>
      <c r="C745" s="7451"/>
      <c r="D745" s="7451"/>
      <c r="E745" s="7451"/>
      <c r="F745" s="7451"/>
      <c r="G745" s="7451"/>
      <c r="H745" s="7451"/>
      <c r="I745" s="7451"/>
      <c r="J745" s="7451"/>
      <c r="K745" s="7451"/>
      <c r="L745" s="7451"/>
      <c r="M745" s="7451"/>
      <c r="N745" s="7451"/>
      <c r="O745" s="7451"/>
      <c r="P745" s="1537" t="s">
        <v>52</v>
      </c>
      <c r="Q745" s="1537" t="s">
        <v>53</v>
      </c>
      <c r="R745" s="1546">
        <v>1</v>
      </c>
      <c r="S745" s="1547">
        <f>ROUND(K741,2)*R745</f>
        <v>437.57</v>
      </c>
    </row>
    <row r="746" spans="1:19" ht="45" customHeight="1" x14ac:dyDescent="0.25">
      <c r="A746" s="7451"/>
      <c r="B746" s="7451"/>
      <c r="C746" s="7451"/>
      <c r="D746" s="7451"/>
      <c r="E746" s="7451"/>
      <c r="F746" s="7451"/>
      <c r="G746" s="7451"/>
      <c r="H746" s="7451"/>
      <c r="I746" s="7451"/>
      <c r="J746" s="7451"/>
      <c r="K746" s="7451"/>
      <c r="L746" s="7451"/>
      <c r="M746" s="7451"/>
      <c r="N746" s="7451"/>
      <c r="O746" s="7451"/>
      <c r="P746" s="1537" t="s">
        <v>54</v>
      </c>
      <c r="Q746" s="1537" t="s">
        <v>55</v>
      </c>
      <c r="R746" s="1548">
        <v>1</v>
      </c>
      <c r="S746" s="1549">
        <f>ROUND(K741,2)*R746</f>
        <v>437.57</v>
      </c>
    </row>
    <row r="747" spans="1:19" ht="45" customHeight="1" x14ac:dyDescent="0.25">
      <c r="A747" s="7451"/>
      <c r="B747" s="7451"/>
      <c r="C747" s="7451"/>
      <c r="D747" s="7451"/>
      <c r="E747" s="7451"/>
      <c r="F747" s="7451"/>
      <c r="G747" s="7451"/>
      <c r="H747" s="7451"/>
      <c r="I747" s="7451"/>
      <c r="J747" s="7451"/>
      <c r="K747" s="7451"/>
      <c r="L747" s="7451"/>
      <c r="M747" s="7451"/>
      <c r="N747" s="7451"/>
      <c r="O747" s="7451"/>
      <c r="P747" s="1537" t="s">
        <v>56</v>
      </c>
      <c r="Q747" s="1537" t="s">
        <v>57</v>
      </c>
      <c r="R747" s="1550">
        <v>1</v>
      </c>
      <c r="S747" s="1551">
        <f>ROUND(K741,2)*R747</f>
        <v>437.57</v>
      </c>
    </row>
    <row r="748" spans="1:19" ht="45" customHeight="1" x14ac:dyDescent="0.25">
      <c r="A748" s="7451"/>
      <c r="B748" s="7451"/>
      <c r="C748" s="7451"/>
      <c r="D748" s="7451"/>
      <c r="E748" s="7451"/>
      <c r="F748" s="7451"/>
      <c r="G748" s="7451"/>
      <c r="H748" s="7451"/>
      <c r="I748" s="7451"/>
      <c r="J748" s="7451"/>
      <c r="K748" s="7451"/>
      <c r="L748" s="7451"/>
      <c r="M748" s="7451"/>
      <c r="N748" s="7451"/>
      <c r="O748" s="7451"/>
      <c r="P748" s="1537" t="s">
        <v>58</v>
      </c>
      <c r="Q748" s="1537" t="s">
        <v>59</v>
      </c>
      <c r="R748" s="1552">
        <v>1</v>
      </c>
      <c r="S748" s="1553">
        <f>ROUND(K741,2)*R748</f>
        <v>437.57</v>
      </c>
    </row>
    <row r="749" spans="1:19" ht="45" customHeight="1" x14ac:dyDescent="0.25">
      <c r="A749" s="7451"/>
      <c r="B749" s="7451"/>
      <c r="C749" s="7451"/>
      <c r="D749" s="7451"/>
      <c r="E749" s="7451"/>
      <c r="F749" s="7451"/>
      <c r="G749" s="7451"/>
      <c r="H749" s="7451"/>
      <c r="I749" s="7451"/>
      <c r="J749" s="7451"/>
      <c r="K749" s="7451"/>
      <c r="L749" s="7451"/>
      <c r="M749" s="7451"/>
      <c r="N749" s="7451"/>
      <c r="O749" s="7451"/>
      <c r="P749" s="1537" t="s">
        <v>60</v>
      </c>
      <c r="Q749" s="1537" t="s">
        <v>61</v>
      </c>
      <c r="R749" s="1554">
        <v>1</v>
      </c>
      <c r="S749" s="1555">
        <f>ROUND(K741,2)*R749</f>
        <v>437.57</v>
      </c>
    </row>
    <row r="750" spans="1:19" ht="45" customHeight="1" x14ac:dyDescent="0.25">
      <c r="A750" s="7451"/>
      <c r="B750" s="7451"/>
      <c r="C750" s="7451"/>
      <c r="D750" s="7451"/>
      <c r="E750" s="7451"/>
      <c r="F750" s="7451"/>
      <c r="G750" s="7451"/>
      <c r="H750" s="7451"/>
      <c r="I750" s="7451"/>
      <c r="J750" s="7451"/>
      <c r="K750" s="7451"/>
      <c r="L750" s="7451"/>
      <c r="M750" s="7451"/>
      <c r="N750" s="7451"/>
      <c r="O750" s="7451"/>
      <c r="P750" s="1537" t="s">
        <v>62</v>
      </c>
      <c r="Q750" s="1537" t="s">
        <v>63</v>
      </c>
      <c r="R750" s="1556">
        <v>1</v>
      </c>
      <c r="S750" s="1557">
        <f>ROUND(K741,2)*R750</f>
        <v>437.57</v>
      </c>
    </row>
    <row r="751" spans="1:19" ht="45" customHeight="1" x14ac:dyDescent="0.25">
      <c r="A751" s="7451"/>
      <c r="B751" s="7451"/>
      <c r="C751" s="7451"/>
      <c r="D751" s="7451"/>
      <c r="E751" s="7451"/>
      <c r="F751" s="7451"/>
      <c r="G751" s="7451"/>
      <c r="H751" s="7451"/>
      <c r="I751" s="7451"/>
      <c r="J751" s="7451"/>
      <c r="K751" s="7451"/>
      <c r="L751" s="7451"/>
      <c r="M751" s="7451"/>
      <c r="N751" s="7451"/>
      <c r="O751" s="7451"/>
      <c r="P751" s="1537" t="s">
        <v>64</v>
      </c>
      <c r="Q751" s="1537" t="s">
        <v>65</v>
      </c>
      <c r="R751" s="1558">
        <v>1</v>
      </c>
      <c r="S751" s="1559">
        <f>ROUND(K741,2)*R751</f>
        <v>437.57</v>
      </c>
    </row>
    <row r="752" spans="1:19" ht="45" customHeight="1" x14ac:dyDescent="0.25">
      <c r="A752" s="7451"/>
      <c r="B752" s="7451"/>
      <c r="C752" s="7451"/>
      <c r="D752" s="7451"/>
      <c r="E752" s="7451"/>
      <c r="F752" s="7451"/>
      <c r="G752" s="7451"/>
      <c r="H752" s="7451"/>
      <c r="I752" s="7451"/>
      <c r="J752" s="7451"/>
      <c r="K752" s="7451"/>
      <c r="L752" s="7451"/>
      <c r="M752" s="7451"/>
      <c r="N752" s="7451"/>
      <c r="O752" s="7451"/>
      <c r="P752" s="1537" t="s">
        <v>66</v>
      </c>
      <c r="Q752" s="1537" t="s">
        <v>67</v>
      </c>
      <c r="R752" s="1560">
        <v>1</v>
      </c>
      <c r="S752" s="1561">
        <f>ROUND(K741,2)*R752</f>
        <v>437.57</v>
      </c>
    </row>
    <row r="753" spans="1:19" ht="45" customHeight="1" x14ac:dyDescent="0.25">
      <c r="A753" s="7451"/>
      <c r="B753" s="7451"/>
      <c r="C753" s="7451"/>
      <c r="D753" s="7451"/>
      <c r="E753" s="7451"/>
      <c r="F753" s="7451"/>
      <c r="G753" s="7451"/>
      <c r="H753" s="7451"/>
      <c r="I753" s="7451"/>
      <c r="J753" s="7451"/>
      <c r="K753" s="7451"/>
      <c r="L753" s="7451"/>
      <c r="M753" s="7451"/>
      <c r="N753" s="7451"/>
      <c r="O753" s="7451"/>
      <c r="P753" s="1537" t="s">
        <v>68</v>
      </c>
      <c r="Q753" s="1537" t="s">
        <v>69</v>
      </c>
      <c r="R753" s="1562">
        <v>1</v>
      </c>
      <c r="S753" s="1563">
        <f>ROUND(K741,2)*R753</f>
        <v>437.57</v>
      </c>
    </row>
    <row r="754" spans="1:19" ht="45" customHeight="1" x14ac:dyDescent="0.25">
      <c r="A754" s="7451"/>
      <c r="B754" s="7451"/>
      <c r="C754" s="7451"/>
      <c r="D754" s="7451"/>
      <c r="E754" s="7451"/>
      <c r="F754" s="7451"/>
      <c r="G754" s="7451"/>
      <c r="H754" s="7451"/>
      <c r="I754" s="7451"/>
      <c r="J754" s="7451"/>
      <c r="K754" s="7451"/>
      <c r="L754" s="7451"/>
      <c r="M754" s="7451"/>
      <c r="N754" s="7451"/>
      <c r="O754" s="7451"/>
      <c r="P754" s="1537" t="s">
        <v>70</v>
      </c>
      <c r="Q754" s="1537" t="s">
        <v>71</v>
      </c>
      <c r="R754" s="1564">
        <v>1</v>
      </c>
      <c r="S754" s="1565">
        <f>ROUND(K741,2)*R754</f>
        <v>437.57</v>
      </c>
    </row>
    <row r="755" spans="1:19" ht="45" customHeight="1" x14ac:dyDescent="0.25">
      <c r="A755" s="7451"/>
      <c r="B755" s="7451"/>
      <c r="C755" s="7451"/>
      <c r="D755" s="7451"/>
      <c r="E755" s="7451"/>
      <c r="F755" s="7451"/>
      <c r="G755" s="7451"/>
      <c r="H755" s="7451"/>
      <c r="I755" s="7451"/>
      <c r="J755" s="7451"/>
      <c r="K755" s="7451"/>
      <c r="L755" s="7451"/>
      <c r="M755" s="7451"/>
      <c r="N755" s="7451"/>
      <c r="O755" s="7451"/>
      <c r="P755" s="1537" t="s">
        <v>72</v>
      </c>
      <c r="Q755" s="1537" t="s">
        <v>73</v>
      </c>
      <c r="R755" s="1566">
        <v>1</v>
      </c>
      <c r="S755" s="1567">
        <f>ROUND(K741,2)*R755</f>
        <v>437.57</v>
      </c>
    </row>
    <row r="756" spans="1:19" ht="45" customHeight="1" x14ac:dyDescent="0.25">
      <c r="A756" s="7451"/>
      <c r="B756" s="7451"/>
      <c r="C756" s="7451"/>
      <c r="D756" s="7451"/>
      <c r="E756" s="7451"/>
      <c r="F756" s="7451"/>
      <c r="G756" s="7451"/>
      <c r="H756" s="7451"/>
      <c r="I756" s="7451"/>
      <c r="J756" s="7451"/>
      <c r="K756" s="7451"/>
      <c r="L756" s="7451"/>
      <c r="M756" s="7451"/>
      <c r="N756" s="7451"/>
      <c r="O756" s="7451"/>
      <c r="P756" s="1537" t="s">
        <v>74</v>
      </c>
      <c r="Q756" s="1537" t="s">
        <v>75</v>
      </c>
      <c r="R756" s="1568">
        <v>1</v>
      </c>
      <c r="S756" s="1569">
        <f>ROUND(K741,2)*R756</f>
        <v>437.57</v>
      </c>
    </row>
    <row r="757" spans="1:19" ht="45" customHeight="1" x14ac:dyDescent="0.25">
      <c r="A757" s="7451"/>
      <c r="B757" s="7451"/>
      <c r="C757" s="7451"/>
      <c r="D757" s="7451"/>
      <c r="E757" s="7451"/>
      <c r="F757" s="7451"/>
      <c r="G757" s="7451"/>
      <c r="H757" s="7451"/>
      <c r="I757" s="7451"/>
      <c r="J757" s="7451"/>
      <c r="K757" s="7451"/>
      <c r="L757" s="7451"/>
      <c r="M757" s="7451"/>
      <c r="N757" s="7451"/>
      <c r="O757" s="7451"/>
      <c r="P757" s="1537" t="s">
        <v>76</v>
      </c>
      <c r="Q757" s="1537" t="s">
        <v>77</v>
      </c>
      <c r="R757" s="1570">
        <v>1</v>
      </c>
      <c r="S757" s="1571">
        <f>ROUND(K741,2)*R757</f>
        <v>437.57</v>
      </c>
    </row>
    <row r="758" spans="1:19" ht="45" customHeight="1" x14ac:dyDescent="0.25">
      <c r="A758" s="7451"/>
      <c r="B758" s="7451"/>
      <c r="C758" s="7451"/>
      <c r="D758" s="7451"/>
      <c r="E758" s="7451"/>
      <c r="F758" s="7451"/>
      <c r="G758" s="7451"/>
      <c r="H758" s="7451"/>
      <c r="I758" s="7451"/>
      <c r="J758" s="7451"/>
      <c r="K758" s="7451"/>
      <c r="L758" s="7451"/>
      <c r="M758" s="7451"/>
      <c r="N758" s="7451"/>
      <c r="O758" s="7451"/>
      <c r="P758" s="1537" t="s">
        <v>78</v>
      </c>
      <c r="Q758" s="1537" t="s">
        <v>79</v>
      </c>
      <c r="R758" s="1572">
        <v>1</v>
      </c>
      <c r="S758" s="1573">
        <f>ROUND(K741,2)*R758</f>
        <v>437.57</v>
      </c>
    </row>
    <row r="759" spans="1:19" ht="45" customHeight="1" x14ac:dyDescent="0.25">
      <c r="A759" s="7451"/>
      <c r="B759" s="7451"/>
      <c r="C759" s="7451"/>
      <c r="D759" s="7451"/>
      <c r="E759" s="7451"/>
      <c r="F759" s="7451"/>
      <c r="G759" s="7451"/>
      <c r="H759" s="7451"/>
      <c r="I759" s="7451"/>
      <c r="J759" s="7451"/>
      <c r="K759" s="7451"/>
      <c r="L759" s="7451"/>
      <c r="M759" s="7451"/>
      <c r="N759" s="7451"/>
      <c r="O759" s="7451"/>
      <c r="P759" s="1537" t="s">
        <v>80</v>
      </c>
      <c r="Q759" s="1537" t="s">
        <v>81</v>
      </c>
      <c r="R759" s="1574">
        <v>1</v>
      </c>
      <c r="S759" s="1575">
        <f>ROUND(K741,2)*R759</f>
        <v>437.57</v>
      </c>
    </row>
    <row r="760" spans="1:19" ht="45" customHeight="1" x14ac:dyDescent="0.25">
      <c r="A760" s="7451"/>
      <c r="B760" s="7451"/>
      <c r="C760" s="7451"/>
      <c r="D760" s="7451"/>
      <c r="E760" s="7451"/>
      <c r="F760" s="7451"/>
      <c r="G760" s="7451"/>
      <c r="H760" s="7451"/>
      <c r="I760" s="7451"/>
      <c r="J760" s="7451"/>
      <c r="K760" s="7451"/>
      <c r="L760" s="7451"/>
      <c r="M760" s="7451"/>
      <c r="N760" s="7451"/>
      <c r="O760" s="7451"/>
      <c r="P760" s="1537" t="s">
        <v>82</v>
      </c>
      <c r="Q760" s="1537" t="s">
        <v>83</v>
      </c>
      <c r="R760" s="1576">
        <v>1</v>
      </c>
      <c r="S760" s="1577">
        <f>ROUND(K741,2)*R760</f>
        <v>437.57</v>
      </c>
    </row>
    <row r="761" spans="1:19" ht="45" customHeight="1" x14ac:dyDescent="0.25">
      <c r="A761" s="7451"/>
      <c r="B761" s="7451"/>
      <c r="C761" s="7451"/>
      <c r="D761" s="7451"/>
      <c r="E761" s="7451"/>
      <c r="F761" s="7451"/>
      <c r="G761" s="7451"/>
      <c r="H761" s="7451"/>
      <c r="I761" s="7451"/>
      <c r="J761" s="7451"/>
      <c r="K761" s="7451"/>
      <c r="L761" s="7451"/>
      <c r="M761" s="7451"/>
      <c r="N761" s="7451"/>
      <c r="O761" s="7451"/>
      <c r="P761" s="1537" t="s">
        <v>84</v>
      </c>
      <c r="Q761" s="1537" t="s">
        <v>85</v>
      </c>
      <c r="R761" s="1578">
        <v>1</v>
      </c>
      <c r="S761" s="1579">
        <f>ROUND(K741,2)*R761</f>
        <v>437.57</v>
      </c>
    </row>
    <row r="762" spans="1:19" ht="45" customHeight="1" x14ac:dyDescent="0.25">
      <c r="A762" s="7451"/>
      <c r="B762" s="7451"/>
      <c r="C762" s="7451"/>
      <c r="D762" s="7451"/>
      <c r="E762" s="7451"/>
      <c r="F762" s="7451"/>
      <c r="G762" s="7451"/>
      <c r="H762" s="7451"/>
      <c r="I762" s="7451"/>
      <c r="J762" s="7451"/>
      <c r="K762" s="7451"/>
      <c r="L762" s="7451"/>
      <c r="M762" s="7451"/>
      <c r="N762" s="7451"/>
      <c r="O762" s="7451"/>
      <c r="P762" s="1537" t="s">
        <v>86</v>
      </c>
      <c r="Q762" s="1537" t="s">
        <v>87</v>
      </c>
      <c r="R762" s="1580">
        <v>1</v>
      </c>
      <c r="S762" s="1581">
        <f>ROUND(K741,2)*R762</f>
        <v>437.57</v>
      </c>
    </row>
    <row r="763" spans="1:19" ht="45" customHeight="1" x14ac:dyDescent="0.25">
      <c r="A763" s="7451"/>
      <c r="B763" s="7451"/>
      <c r="C763" s="7451"/>
      <c r="D763" s="7451"/>
      <c r="E763" s="7451"/>
      <c r="F763" s="7451"/>
      <c r="G763" s="7451"/>
      <c r="H763" s="7451"/>
      <c r="I763" s="7451"/>
      <c r="J763" s="7451"/>
      <c r="K763" s="7451"/>
      <c r="L763" s="7451"/>
      <c r="M763" s="7451"/>
      <c r="N763" s="7451"/>
      <c r="O763" s="7451"/>
      <c r="P763" s="1537" t="s">
        <v>88</v>
      </c>
      <c r="Q763" s="1537" t="s">
        <v>89</v>
      </c>
      <c r="R763" s="1582">
        <v>1</v>
      </c>
      <c r="S763" s="1583">
        <f>ROUND(K741,2)*R763</f>
        <v>437.57</v>
      </c>
    </row>
    <row r="764" spans="1:19" ht="45" customHeight="1" x14ac:dyDescent="0.25">
      <c r="A764" s="7451"/>
      <c r="B764" s="7451"/>
      <c r="C764" s="7451"/>
      <c r="D764" s="7451"/>
      <c r="E764" s="7451"/>
      <c r="F764" s="7451"/>
      <c r="G764" s="7451"/>
      <c r="H764" s="7451"/>
      <c r="I764" s="7451"/>
      <c r="J764" s="7451"/>
      <c r="K764" s="7451"/>
      <c r="L764" s="7451"/>
      <c r="M764" s="7451"/>
      <c r="N764" s="7451"/>
      <c r="O764" s="7451"/>
      <c r="P764" s="1537" t="s">
        <v>90</v>
      </c>
      <c r="Q764" s="1537" t="s">
        <v>91</v>
      </c>
      <c r="R764" s="1584">
        <v>1</v>
      </c>
      <c r="S764" s="1585">
        <f>ROUND(K741,2)*R764</f>
        <v>437.57</v>
      </c>
    </row>
    <row r="765" spans="1:19" ht="45" customHeight="1" x14ac:dyDescent="0.25">
      <c r="A765" s="7451"/>
      <c r="B765" s="7451"/>
      <c r="C765" s="7451"/>
      <c r="D765" s="7451"/>
      <c r="E765" s="7451"/>
      <c r="F765" s="7451"/>
      <c r="G765" s="7451"/>
      <c r="H765" s="7451"/>
      <c r="I765" s="7451"/>
      <c r="J765" s="7451"/>
      <c r="K765" s="7451"/>
      <c r="L765" s="7451"/>
      <c r="M765" s="7451"/>
      <c r="N765" s="7451"/>
      <c r="O765" s="7451"/>
      <c r="P765" s="1537" t="s">
        <v>92</v>
      </c>
      <c r="Q765" s="1537" t="s">
        <v>93</v>
      </c>
      <c r="R765" s="1586">
        <v>1</v>
      </c>
      <c r="S765" s="1587">
        <f>ROUND(K741,2)*R765</f>
        <v>437.57</v>
      </c>
    </row>
    <row r="766" spans="1:19" ht="45" customHeight="1" x14ac:dyDescent="0.25">
      <c r="A766" s="8235" t="s">
        <v>23</v>
      </c>
      <c r="B766" s="8235" t="s">
        <v>187</v>
      </c>
      <c r="C766" s="8235" t="s">
        <v>25</v>
      </c>
      <c r="D766" s="8235" t="s">
        <v>188</v>
      </c>
      <c r="E766" s="8235" t="s">
        <v>189</v>
      </c>
      <c r="F766" s="8236">
        <f>R766+R767+R768+R769+R770+R771+R772+R773+R774+R775+R776+R777+R778+R779+R780+R781+R782+R783+R784+R785+R786+R787+R788+R789+R790</f>
        <v>50</v>
      </c>
      <c r="G766" s="8235" t="s">
        <v>36</v>
      </c>
      <c r="H766" s="8237">
        <v>463.85</v>
      </c>
      <c r="I766" s="8238">
        <v>463.85</v>
      </c>
      <c r="J766" s="8239">
        <v>0.21579999999999999</v>
      </c>
      <c r="K766" s="8240">
        <f>ROUND(I766,2)+(ROUND(I766,2)*J766)</f>
        <v>563.94883000000004</v>
      </c>
      <c r="L766" s="8241">
        <f>ROUND(S766,2)+ROUND(S767,2)+ROUND(S768,2)+ROUND(S769,2)+ROUND(S770,2)+ROUND(S771,2)+ROUND(S772,2)+ROUND(S773,2)+ROUND(S774,2)+ROUND(S775,2)+ROUND(S776,2)+ROUND(S777,2)+ROUND(S778,2)+ROUND(S779,2)+ROUND(S780,2)+ROUND(S781,2)+ROUND(S782,2)+ROUND(S783,2)+ROUND(S784,2)+ROUND(S785,2)+ROUND(S786,2)+ROUND(S787,2)+ROUND(S788,2)+ROUND(S789,2)+ROUND(S790,2)</f>
        <v>28197.500000000011</v>
      </c>
      <c r="M766" s="8235"/>
      <c r="N766" s="8235" t="s">
        <v>62</v>
      </c>
      <c r="O766" s="8235" t="s">
        <v>177</v>
      </c>
      <c r="P766" s="1588" t="s">
        <v>20</v>
      </c>
      <c r="Q766" s="1588" t="s">
        <v>29</v>
      </c>
      <c r="R766" s="1589">
        <v>2</v>
      </c>
      <c r="S766" s="1590">
        <f>ROUND(K766,2)*R766</f>
        <v>1127.9000000000001</v>
      </c>
    </row>
    <row r="767" spans="1:19" ht="45" customHeight="1" x14ac:dyDescent="0.25">
      <c r="A767" s="7451"/>
      <c r="B767" s="7451"/>
      <c r="C767" s="7451"/>
      <c r="D767" s="7451"/>
      <c r="E767" s="7451"/>
      <c r="F767" s="7451"/>
      <c r="G767" s="7451"/>
      <c r="H767" s="7451"/>
      <c r="I767" s="7451"/>
      <c r="J767" s="7451"/>
      <c r="K767" s="7451"/>
      <c r="L767" s="7451"/>
      <c r="M767" s="7451"/>
      <c r="N767" s="7451"/>
      <c r="O767" s="7451"/>
      <c r="P767" s="1588" t="s">
        <v>30</v>
      </c>
      <c r="Q767" s="1588" t="s">
        <v>48</v>
      </c>
      <c r="R767" s="1591">
        <v>2</v>
      </c>
      <c r="S767" s="1592">
        <f>ROUND(K766,2)*R767</f>
        <v>1127.9000000000001</v>
      </c>
    </row>
    <row r="768" spans="1:19" ht="45" customHeight="1" x14ac:dyDescent="0.25">
      <c r="A768" s="7451"/>
      <c r="B768" s="7451"/>
      <c r="C768" s="7451"/>
      <c r="D768" s="7451"/>
      <c r="E768" s="7451"/>
      <c r="F768" s="7451"/>
      <c r="G768" s="7451"/>
      <c r="H768" s="7451"/>
      <c r="I768" s="7451"/>
      <c r="J768" s="7451"/>
      <c r="K768" s="7451"/>
      <c r="L768" s="7451"/>
      <c r="M768" s="7451"/>
      <c r="N768" s="7451"/>
      <c r="O768" s="7451"/>
      <c r="P768" s="1588" t="s">
        <v>43</v>
      </c>
      <c r="Q768" s="1588" t="s">
        <v>49</v>
      </c>
      <c r="R768" s="1593">
        <v>2</v>
      </c>
      <c r="S768" s="1594">
        <f>ROUND(K766,2)*R768</f>
        <v>1127.9000000000001</v>
      </c>
    </row>
    <row r="769" spans="1:19" ht="45" customHeight="1" x14ac:dyDescent="0.25">
      <c r="A769" s="7451"/>
      <c r="B769" s="7451"/>
      <c r="C769" s="7451"/>
      <c r="D769" s="7451"/>
      <c r="E769" s="7451"/>
      <c r="F769" s="7451"/>
      <c r="G769" s="7451"/>
      <c r="H769" s="7451"/>
      <c r="I769" s="7451"/>
      <c r="J769" s="7451"/>
      <c r="K769" s="7451"/>
      <c r="L769" s="7451"/>
      <c r="M769" s="7451"/>
      <c r="N769" s="7451"/>
      <c r="O769" s="7451"/>
      <c r="P769" s="1588" t="s">
        <v>50</v>
      </c>
      <c r="Q769" s="1588" t="s">
        <v>51</v>
      </c>
      <c r="R769" s="1595">
        <v>2</v>
      </c>
      <c r="S769" s="1596">
        <f>ROUND(K766,2)*R769</f>
        <v>1127.9000000000001</v>
      </c>
    </row>
    <row r="770" spans="1:19" ht="45" customHeight="1" x14ac:dyDescent="0.25">
      <c r="A770" s="7451"/>
      <c r="B770" s="7451"/>
      <c r="C770" s="7451"/>
      <c r="D770" s="7451"/>
      <c r="E770" s="7451"/>
      <c r="F770" s="7451"/>
      <c r="G770" s="7451"/>
      <c r="H770" s="7451"/>
      <c r="I770" s="7451"/>
      <c r="J770" s="7451"/>
      <c r="K770" s="7451"/>
      <c r="L770" s="7451"/>
      <c r="M770" s="7451"/>
      <c r="N770" s="7451"/>
      <c r="O770" s="7451"/>
      <c r="P770" s="1588" t="s">
        <v>52</v>
      </c>
      <c r="Q770" s="1588" t="s">
        <v>53</v>
      </c>
      <c r="R770" s="1597">
        <v>2</v>
      </c>
      <c r="S770" s="1598">
        <f>ROUND(K766,2)*R770</f>
        <v>1127.9000000000001</v>
      </c>
    </row>
    <row r="771" spans="1:19" ht="45" customHeight="1" x14ac:dyDescent="0.25">
      <c r="A771" s="7451"/>
      <c r="B771" s="7451"/>
      <c r="C771" s="7451"/>
      <c r="D771" s="7451"/>
      <c r="E771" s="7451"/>
      <c r="F771" s="7451"/>
      <c r="G771" s="7451"/>
      <c r="H771" s="7451"/>
      <c r="I771" s="7451"/>
      <c r="J771" s="7451"/>
      <c r="K771" s="7451"/>
      <c r="L771" s="7451"/>
      <c r="M771" s="7451"/>
      <c r="N771" s="7451"/>
      <c r="O771" s="7451"/>
      <c r="P771" s="1588" t="s">
        <v>54</v>
      </c>
      <c r="Q771" s="1588" t="s">
        <v>55</v>
      </c>
      <c r="R771" s="1599">
        <v>2</v>
      </c>
      <c r="S771" s="1600">
        <f>ROUND(K766,2)*R771</f>
        <v>1127.9000000000001</v>
      </c>
    </row>
    <row r="772" spans="1:19" ht="45" customHeight="1" x14ac:dyDescent="0.25">
      <c r="A772" s="7451"/>
      <c r="B772" s="7451"/>
      <c r="C772" s="7451"/>
      <c r="D772" s="7451"/>
      <c r="E772" s="7451"/>
      <c r="F772" s="7451"/>
      <c r="G772" s="7451"/>
      <c r="H772" s="7451"/>
      <c r="I772" s="7451"/>
      <c r="J772" s="7451"/>
      <c r="K772" s="7451"/>
      <c r="L772" s="7451"/>
      <c r="M772" s="7451"/>
      <c r="N772" s="7451"/>
      <c r="O772" s="7451"/>
      <c r="P772" s="1588" t="s">
        <v>56</v>
      </c>
      <c r="Q772" s="1588" t="s">
        <v>57</v>
      </c>
      <c r="R772" s="1601">
        <v>2</v>
      </c>
      <c r="S772" s="1602">
        <f>ROUND(K766,2)*R772</f>
        <v>1127.9000000000001</v>
      </c>
    </row>
    <row r="773" spans="1:19" ht="45" customHeight="1" x14ac:dyDescent="0.25">
      <c r="A773" s="7451"/>
      <c r="B773" s="7451"/>
      <c r="C773" s="7451"/>
      <c r="D773" s="7451"/>
      <c r="E773" s="7451"/>
      <c r="F773" s="7451"/>
      <c r="G773" s="7451"/>
      <c r="H773" s="7451"/>
      <c r="I773" s="7451"/>
      <c r="J773" s="7451"/>
      <c r="K773" s="7451"/>
      <c r="L773" s="7451"/>
      <c r="M773" s="7451"/>
      <c r="N773" s="7451"/>
      <c r="O773" s="7451"/>
      <c r="P773" s="1588" t="s">
        <v>58</v>
      </c>
      <c r="Q773" s="1588" t="s">
        <v>59</v>
      </c>
      <c r="R773" s="1603">
        <v>2</v>
      </c>
      <c r="S773" s="1604">
        <f>ROUND(K766,2)*R773</f>
        <v>1127.9000000000001</v>
      </c>
    </row>
    <row r="774" spans="1:19" ht="45" customHeight="1" x14ac:dyDescent="0.25">
      <c r="A774" s="7451"/>
      <c r="B774" s="7451"/>
      <c r="C774" s="7451"/>
      <c r="D774" s="7451"/>
      <c r="E774" s="7451"/>
      <c r="F774" s="7451"/>
      <c r="G774" s="7451"/>
      <c r="H774" s="7451"/>
      <c r="I774" s="7451"/>
      <c r="J774" s="7451"/>
      <c r="K774" s="7451"/>
      <c r="L774" s="7451"/>
      <c r="M774" s="7451"/>
      <c r="N774" s="7451"/>
      <c r="O774" s="7451"/>
      <c r="P774" s="1588" t="s">
        <v>60</v>
      </c>
      <c r="Q774" s="1588" t="s">
        <v>61</v>
      </c>
      <c r="R774" s="1605">
        <v>2</v>
      </c>
      <c r="S774" s="1606">
        <f>ROUND(K766,2)*R774</f>
        <v>1127.9000000000001</v>
      </c>
    </row>
    <row r="775" spans="1:19" ht="45" customHeight="1" x14ac:dyDescent="0.25">
      <c r="A775" s="7451"/>
      <c r="B775" s="7451"/>
      <c r="C775" s="7451"/>
      <c r="D775" s="7451"/>
      <c r="E775" s="7451"/>
      <c r="F775" s="7451"/>
      <c r="G775" s="7451"/>
      <c r="H775" s="7451"/>
      <c r="I775" s="7451"/>
      <c r="J775" s="7451"/>
      <c r="K775" s="7451"/>
      <c r="L775" s="7451"/>
      <c r="M775" s="7451"/>
      <c r="N775" s="7451"/>
      <c r="O775" s="7451"/>
      <c r="P775" s="1588" t="s">
        <v>62</v>
      </c>
      <c r="Q775" s="1588" t="s">
        <v>63</v>
      </c>
      <c r="R775" s="1607">
        <v>2</v>
      </c>
      <c r="S775" s="1608">
        <f>ROUND(K766,2)*R775</f>
        <v>1127.9000000000001</v>
      </c>
    </row>
    <row r="776" spans="1:19" ht="45" customHeight="1" x14ac:dyDescent="0.25">
      <c r="A776" s="7451"/>
      <c r="B776" s="7451"/>
      <c r="C776" s="7451"/>
      <c r="D776" s="7451"/>
      <c r="E776" s="7451"/>
      <c r="F776" s="7451"/>
      <c r="G776" s="7451"/>
      <c r="H776" s="7451"/>
      <c r="I776" s="7451"/>
      <c r="J776" s="7451"/>
      <c r="K776" s="7451"/>
      <c r="L776" s="7451"/>
      <c r="M776" s="7451"/>
      <c r="N776" s="7451"/>
      <c r="O776" s="7451"/>
      <c r="P776" s="1588" t="s">
        <v>64</v>
      </c>
      <c r="Q776" s="1588" t="s">
        <v>65</v>
      </c>
      <c r="R776" s="1609">
        <v>2</v>
      </c>
      <c r="S776" s="1610">
        <f>ROUND(K766,2)*R776</f>
        <v>1127.9000000000001</v>
      </c>
    </row>
    <row r="777" spans="1:19" ht="45" customHeight="1" x14ac:dyDescent="0.25">
      <c r="A777" s="7451"/>
      <c r="B777" s="7451"/>
      <c r="C777" s="7451"/>
      <c r="D777" s="7451"/>
      <c r="E777" s="7451"/>
      <c r="F777" s="7451"/>
      <c r="G777" s="7451"/>
      <c r="H777" s="7451"/>
      <c r="I777" s="7451"/>
      <c r="J777" s="7451"/>
      <c r="K777" s="7451"/>
      <c r="L777" s="7451"/>
      <c r="M777" s="7451"/>
      <c r="N777" s="7451"/>
      <c r="O777" s="7451"/>
      <c r="P777" s="1588" t="s">
        <v>66</v>
      </c>
      <c r="Q777" s="1588" t="s">
        <v>67</v>
      </c>
      <c r="R777" s="1611">
        <v>2</v>
      </c>
      <c r="S777" s="1612">
        <f>ROUND(K766,2)*R777</f>
        <v>1127.9000000000001</v>
      </c>
    </row>
    <row r="778" spans="1:19" ht="45" customHeight="1" x14ac:dyDescent="0.25">
      <c r="A778" s="7451"/>
      <c r="B778" s="7451"/>
      <c r="C778" s="7451"/>
      <c r="D778" s="7451"/>
      <c r="E778" s="7451"/>
      <c r="F778" s="7451"/>
      <c r="G778" s="7451"/>
      <c r="H778" s="7451"/>
      <c r="I778" s="7451"/>
      <c r="J778" s="7451"/>
      <c r="K778" s="7451"/>
      <c r="L778" s="7451"/>
      <c r="M778" s="7451"/>
      <c r="N778" s="7451"/>
      <c r="O778" s="7451"/>
      <c r="P778" s="1588" t="s">
        <v>68</v>
      </c>
      <c r="Q778" s="1588" t="s">
        <v>69</v>
      </c>
      <c r="R778" s="1613">
        <v>2</v>
      </c>
      <c r="S778" s="1614">
        <f>ROUND(K766,2)*R778</f>
        <v>1127.9000000000001</v>
      </c>
    </row>
    <row r="779" spans="1:19" ht="45" customHeight="1" x14ac:dyDescent="0.25">
      <c r="A779" s="7451"/>
      <c r="B779" s="7451"/>
      <c r="C779" s="7451"/>
      <c r="D779" s="7451"/>
      <c r="E779" s="7451"/>
      <c r="F779" s="7451"/>
      <c r="G779" s="7451"/>
      <c r="H779" s="7451"/>
      <c r="I779" s="7451"/>
      <c r="J779" s="7451"/>
      <c r="K779" s="7451"/>
      <c r="L779" s="7451"/>
      <c r="M779" s="7451"/>
      <c r="N779" s="7451"/>
      <c r="O779" s="7451"/>
      <c r="P779" s="1588" t="s">
        <v>70</v>
      </c>
      <c r="Q779" s="1588" t="s">
        <v>71</v>
      </c>
      <c r="R779" s="1615">
        <v>2</v>
      </c>
      <c r="S779" s="1616">
        <f>ROUND(K766,2)*R779</f>
        <v>1127.9000000000001</v>
      </c>
    </row>
    <row r="780" spans="1:19" ht="45" customHeight="1" x14ac:dyDescent="0.25">
      <c r="A780" s="7451"/>
      <c r="B780" s="7451"/>
      <c r="C780" s="7451"/>
      <c r="D780" s="7451"/>
      <c r="E780" s="7451"/>
      <c r="F780" s="7451"/>
      <c r="G780" s="7451"/>
      <c r="H780" s="7451"/>
      <c r="I780" s="7451"/>
      <c r="J780" s="7451"/>
      <c r="K780" s="7451"/>
      <c r="L780" s="7451"/>
      <c r="M780" s="7451"/>
      <c r="N780" s="7451"/>
      <c r="O780" s="7451"/>
      <c r="P780" s="1588" t="s">
        <v>72</v>
      </c>
      <c r="Q780" s="1588" t="s">
        <v>73</v>
      </c>
      <c r="R780" s="1617">
        <v>2</v>
      </c>
      <c r="S780" s="1618">
        <f>ROUND(K766,2)*R780</f>
        <v>1127.9000000000001</v>
      </c>
    </row>
    <row r="781" spans="1:19" ht="45" customHeight="1" x14ac:dyDescent="0.25">
      <c r="A781" s="7451"/>
      <c r="B781" s="7451"/>
      <c r="C781" s="7451"/>
      <c r="D781" s="7451"/>
      <c r="E781" s="7451"/>
      <c r="F781" s="7451"/>
      <c r="G781" s="7451"/>
      <c r="H781" s="7451"/>
      <c r="I781" s="7451"/>
      <c r="J781" s="7451"/>
      <c r="K781" s="7451"/>
      <c r="L781" s="7451"/>
      <c r="M781" s="7451"/>
      <c r="N781" s="7451"/>
      <c r="O781" s="7451"/>
      <c r="P781" s="1588" t="s">
        <v>74</v>
      </c>
      <c r="Q781" s="1588" t="s">
        <v>75</v>
      </c>
      <c r="R781" s="1619">
        <v>2</v>
      </c>
      <c r="S781" s="1620">
        <f>ROUND(K766,2)*R781</f>
        <v>1127.9000000000001</v>
      </c>
    </row>
    <row r="782" spans="1:19" ht="45" customHeight="1" x14ac:dyDescent="0.25">
      <c r="A782" s="7451"/>
      <c r="B782" s="7451"/>
      <c r="C782" s="7451"/>
      <c r="D782" s="7451"/>
      <c r="E782" s="7451"/>
      <c r="F782" s="7451"/>
      <c r="G782" s="7451"/>
      <c r="H782" s="7451"/>
      <c r="I782" s="7451"/>
      <c r="J782" s="7451"/>
      <c r="K782" s="7451"/>
      <c r="L782" s="7451"/>
      <c r="M782" s="7451"/>
      <c r="N782" s="7451"/>
      <c r="O782" s="7451"/>
      <c r="P782" s="1588" t="s">
        <v>76</v>
      </c>
      <c r="Q782" s="1588" t="s">
        <v>77</v>
      </c>
      <c r="R782" s="1621">
        <v>2</v>
      </c>
      <c r="S782" s="1622">
        <f>ROUND(K766,2)*R782</f>
        <v>1127.9000000000001</v>
      </c>
    </row>
    <row r="783" spans="1:19" ht="45" customHeight="1" x14ac:dyDescent="0.25">
      <c r="A783" s="7451"/>
      <c r="B783" s="7451"/>
      <c r="C783" s="7451"/>
      <c r="D783" s="7451"/>
      <c r="E783" s="7451"/>
      <c r="F783" s="7451"/>
      <c r="G783" s="7451"/>
      <c r="H783" s="7451"/>
      <c r="I783" s="7451"/>
      <c r="J783" s="7451"/>
      <c r="K783" s="7451"/>
      <c r="L783" s="7451"/>
      <c r="M783" s="7451"/>
      <c r="N783" s="7451"/>
      <c r="O783" s="7451"/>
      <c r="P783" s="1588" t="s">
        <v>78</v>
      </c>
      <c r="Q783" s="1588" t="s">
        <v>79</v>
      </c>
      <c r="R783" s="1623">
        <v>2</v>
      </c>
      <c r="S783" s="1624">
        <f>ROUND(K766,2)*R783</f>
        <v>1127.9000000000001</v>
      </c>
    </row>
    <row r="784" spans="1:19" ht="45" customHeight="1" x14ac:dyDescent="0.25">
      <c r="A784" s="7451"/>
      <c r="B784" s="7451"/>
      <c r="C784" s="7451"/>
      <c r="D784" s="7451"/>
      <c r="E784" s="7451"/>
      <c r="F784" s="7451"/>
      <c r="G784" s="7451"/>
      <c r="H784" s="7451"/>
      <c r="I784" s="7451"/>
      <c r="J784" s="7451"/>
      <c r="K784" s="7451"/>
      <c r="L784" s="7451"/>
      <c r="M784" s="7451"/>
      <c r="N784" s="7451"/>
      <c r="O784" s="7451"/>
      <c r="P784" s="1588" t="s">
        <v>80</v>
      </c>
      <c r="Q784" s="1588" t="s">
        <v>81</v>
      </c>
      <c r="R784" s="1625">
        <v>2</v>
      </c>
      <c r="S784" s="1626">
        <f>ROUND(K766,2)*R784</f>
        <v>1127.9000000000001</v>
      </c>
    </row>
    <row r="785" spans="1:19" ht="45" customHeight="1" x14ac:dyDescent="0.25">
      <c r="A785" s="7451"/>
      <c r="B785" s="7451"/>
      <c r="C785" s="7451"/>
      <c r="D785" s="7451"/>
      <c r="E785" s="7451"/>
      <c r="F785" s="7451"/>
      <c r="G785" s="7451"/>
      <c r="H785" s="7451"/>
      <c r="I785" s="7451"/>
      <c r="J785" s="7451"/>
      <c r="K785" s="7451"/>
      <c r="L785" s="7451"/>
      <c r="M785" s="7451"/>
      <c r="N785" s="7451"/>
      <c r="O785" s="7451"/>
      <c r="P785" s="1588" t="s">
        <v>82</v>
      </c>
      <c r="Q785" s="1588" t="s">
        <v>83</v>
      </c>
      <c r="R785" s="1627">
        <v>2</v>
      </c>
      <c r="S785" s="1628">
        <f>ROUND(K766,2)*R785</f>
        <v>1127.9000000000001</v>
      </c>
    </row>
    <row r="786" spans="1:19" ht="45" customHeight="1" x14ac:dyDescent="0.25">
      <c r="A786" s="7451"/>
      <c r="B786" s="7451"/>
      <c r="C786" s="7451"/>
      <c r="D786" s="7451"/>
      <c r="E786" s="7451"/>
      <c r="F786" s="7451"/>
      <c r="G786" s="7451"/>
      <c r="H786" s="7451"/>
      <c r="I786" s="7451"/>
      <c r="J786" s="7451"/>
      <c r="K786" s="7451"/>
      <c r="L786" s="7451"/>
      <c r="M786" s="7451"/>
      <c r="N786" s="7451"/>
      <c r="O786" s="7451"/>
      <c r="P786" s="1588" t="s">
        <v>84</v>
      </c>
      <c r="Q786" s="1588" t="s">
        <v>85</v>
      </c>
      <c r="R786" s="1629">
        <v>2</v>
      </c>
      <c r="S786" s="1630">
        <f>ROUND(K766,2)*R786</f>
        <v>1127.9000000000001</v>
      </c>
    </row>
    <row r="787" spans="1:19" ht="45" customHeight="1" x14ac:dyDescent="0.25">
      <c r="A787" s="7451"/>
      <c r="B787" s="7451"/>
      <c r="C787" s="7451"/>
      <c r="D787" s="7451"/>
      <c r="E787" s="7451"/>
      <c r="F787" s="7451"/>
      <c r="G787" s="7451"/>
      <c r="H787" s="7451"/>
      <c r="I787" s="7451"/>
      <c r="J787" s="7451"/>
      <c r="K787" s="7451"/>
      <c r="L787" s="7451"/>
      <c r="M787" s="7451"/>
      <c r="N787" s="7451"/>
      <c r="O787" s="7451"/>
      <c r="P787" s="1588" t="s">
        <v>86</v>
      </c>
      <c r="Q787" s="1588" t="s">
        <v>87</v>
      </c>
      <c r="R787" s="1631">
        <v>2</v>
      </c>
      <c r="S787" s="1632">
        <f>ROUND(K766,2)*R787</f>
        <v>1127.9000000000001</v>
      </c>
    </row>
    <row r="788" spans="1:19" ht="45" customHeight="1" x14ac:dyDescent="0.25">
      <c r="A788" s="7451"/>
      <c r="B788" s="7451"/>
      <c r="C788" s="7451"/>
      <c r="D788" s="7451"/>
      <c r="E788" s="7451"/>
      <c r="F788" s="7451"/>
      <c r="G788" s="7451"/>
      <c r="H788" s="7451"/>
      <c r="I788" s="7451"/>
      <c r="J788" s="7451"/>
      <c r="K788" s="7451"/>
      <c r="L788" s="7451"/>
      <c r="M788" s="7451"/>
      <c r="N788" s="7451"/>
      <c r="O788" s="7451"/>
      <c r="P788" s="1588" t="s">
        <v>88</v>
      </c>
      <c r="Q788" s="1588" t="s">
        <v>89</v>
      </c>
      <c r="R788" s="1633">
        <v>2</v>
      </c>
      <c r="S788" s="1634">
        <f>ROUND(K766,2)*R788</f>
        <v>1127.9000000000001</v>
      </c>
    </row>
    <row r="789" spans="1:19" ht="45" customHeight="1" x14ac:dyDescent="0.25">
      <c r="A789" s="7451"/>
      <c r="B789" s="7451"/>
      <c r="C789" s="7451"/>
      <c r="D789" s="7451"/>
      <c r="E789" s="7451"/>
      <c r="F789" s="7451"/>
      <c r="G789" s="7451"/>
      <c r="H789" s="7451"/>
      <c r="I789" s="7451"/>
      <c r="J789" s="7451"/>
      <c r="K789" s="7451"/>
      <c r="L789" s="7451"/>
      <c r="M789" s="7451"/>
      <c r="N789" s="7451"/>
      <c r="O789" s="7451"/>
      <c r="P789" s="1588" t="s">
        <v>90</v>
      </c>
      <c r="Q789" s="1588" t="s">
        <v>91</v>
      </c>
      <c r="R789" s="1635">
        <v>2</v>
      </c>
      <c r="S789" s="1636">
        <f>ROUND(K766,2)*R789</f>
        <v>1127.9000000000001</v>
      </c>
    </row>
    <row r="790" spans="1:19" ht="45" customHeight="1" x14ac:dyDescent="0.25">
      <c r="A790" s="7451"/>
      <c r="B790" s="7451"/>
      <c r="C790" s="7451"/>
      <c r="D790" s="7451"/>
      <c r="E790" s="7451"/>
      <c r="F790" s="7451"/>
      <c r="G790" s="7451"/>
      <c r="H790" s="7451"/>
      <c r="I790" s="7451"/>
      <c r="J790" s="7451"/>
      <c r="K790" s="7451"/>
      <c r="L790" s="7451"/>
      <c r="M790" s="7451"/>
      <c r="N790" s="7451"/>
      <c r="O790" s="7451"/>
      <c r="P790" s="1588" t="s">
        <v>92</v>
      </c>
      <c r="Q790" s="1588" t="s">
        <v>93</v>
      </c>
      <c r="R790" s="1637">
        <v>2</v>
      </c>
      <c r="S790" s="1638">
        <f>ROUND(K766,2)*R790</f>
        <v>1127.9000000000001</v>
      </c>
    </row>
    <row r="791" spans="1:19" ht="45" customHeight="1" x14ac:dyDescent="0.25">
      <c r="A791" s="8242" t="s">
        <v>23</v>
      </c>
      <c r="B791" s="8242" t="s">
        <v>190</v>
      </c>
      <c r="C791" s="8242" t="s">
        <v>25</v>
      </c>
      <c r="D791" s="8242" t="s">
        <v>191</v>
      </c>
      <c r="E791" s="8242" t="s">
        <v>192</v>
      </c>
      <c r="F791" s="8243">
        <f>R791+R792+R793+R794+R795+R796+R797+R798+R799+R800+R801+R802+R803+R804+R805+R806+R807+R808+R809+R810+R811+R812+R813+R814+R815</f>
        <v>7.4999999999999973</v>
      </c>
      <c r="G791" s="8242" t="s">
        <v>28</v>
      </c>
      <c r="H791" s="8244">
        <v>624.41999999999996</v>
      </c>
      <c r="I791" s="8245">
        <v>624.41999999999996</v>
      </c>
      <c r="J791" s="8246">
        <v>0.21579999999999999</v>
      </c>
      <c r="K791" s="8247">
        <f>ROUND(I791,2)+(ROUND(I791,2)*J791)</f>
        <v>759.16983599999992</v>
      </c>
      <c r="L791" s="8248">
        <f>ROUND(S791,2)+ROUND(S792,2)+ROUND(S793,2)+ROUND(S794,2)+ROUND(S795,2)+ROUND(S796,2)+ROUND(S797,2)+ROUND(S798,2)+ROUND(S799,2)+ROUND(S800,2)+ROUND(S801,2)+ROUND(S802,2)+ROUND(S803,2)+ROUND(S804,2)+ROUND(S805,2)+ROUND(S806,2)+ROUND(S807,2)+ROUND(S808,2)+ROUND(S809,2)+ROUND(S810,2)+ROUND(S811,2)+ROUND(S812,2)+ROUND(S813,2)+ROUND(S814,2)+ROUND(S815,2)</f>
        <v>5693.75</v>
      </c>
      <c r="M791" s="8242"/>
      <c r="N791" s="8242" t="s">
        <v>62</v>
      </c>
      <c r="O791" s="8242" t="s">
        <v>177</v>
      </c>
      <c r="P791" s="1639" t="s">
        <v>20</v>
      </c>
      <c r="Q791" s="1639" t="s">
        <v>29</v>
      </c>
      <c r="R791" s="1640">
        <v>0.3</v>
      </c>
      <c r="S791" s="1641">
        <f>ROUND(K791,2)*R791</f>
        <v>227.75099999999998</v>
      </c>
    </row>
    <row r="792" spans="1:19" ht="45" customHeight="1" x14ac:dyDescent="0.25">
      <c r="A792" s="7451"/>
      <c r="B792" s="7451"/>
      <c r="C792" s="7451"/>
      <c r="D792" s="7451"/>
      <c r="E792" s="7451"/>
      <c r="F792" s="7451"/>
      <c r="G792" s="7451"/>
      <c r="H792" s="7451"/>
      <c r="I792" s="7451"/>
      <c r="J792" s="7451"/>
      <c r="K792" s="7451"/>
      <c r="L792" s="7451"/>
      <c r="M792" s="7451"/>
      <c r="N792" s="7451"/>
      <c r="O792" s="7451"/>
      <c r="P792" s="1639" t="s">
        <v>30</v>
      </c>
      <c r="Q792" s="1639" t="s">
        <v>48</v>
      </c>
      <c r="R792" s="1642">
        <v>0.3</v>
      </c>
      <c r="S792" s="1643">
        <f>ROUND(K791,2)*R792</f>
        <v>227.75099999999998</v>
      </c>
    </row>
    <row r="793" spans="1:19" ht="45" customHeight="1" x14ac:dyDescent="0.25">
      <c r="A793" s="7451"/>
      <c r="B793" s="7451"/>
      <c r="C793" s="7451"/>
      <c r="D793" s="7451"/>
      <c r="E793" s="7451"/>
      <c r="F793" s="7451"/>
      <c r="G793" s="7451"/>
      <c r="H793" s="7451"/>
      <c r="I793" s="7451"/>
      <c r="J793" s="7451"/>
      <c r="K793" s="7451"/>
      <c r="L793" s="7451"/>
      <c r="M793" s="7451"/>
      <c r="N793" s="7451"/>
      <c r="O793" s="7451"/>
      <c r="P793" s="1639" t="s">
        <v>43</v>
      </c>
      <c r="Q793" s="1639" t="s">
        <v>49</v>
      </c>
      <c r="R793" s="1644">
        <v>0.3</v>
      </c>
      <c r="S793" s="1645">
        <f>ROUND(K791,2)*R793</f>
        <v>227.75099999999998</v>
      </c>
    </row>
    <row r="794" spans="1:19" ht="45" customHeight="1" x14ac:dyDescent="0.25">
      <c r="A794" s="7451"/>
      <c r="B794" s="7451"/>
      <c r="C794" s="7451"/>
      <c r="D794" s="7451"/>
      <c r="E794" s="7451"/>
      <c r="F794" s="7451"/>
      <c r="G794" s="7451"/>
      <c r="H794" s="7451"/>
      <c r="I794" s="7451"/>
      <c r="J794" s="7451"/>
      <c r="K794" s="7451"/>
      <c r="L794" s="7451"/>
      <c r="M794" s="7451"/>
      <c r="N794" s="7451"/>
      <c r="O794" s="7451"/>
      <c r="P794" s="1639" t="s">
        <v>50</v>
      </c>
      <c r="Q794" s="1639" t="s">
        <v>51</v>
      </c>
      <c r="R794" s="1646">
        <v>0.3</v>
      </c>
      <c r="S794" s="1647">
        <f>ROUND(K791,2)*R794</f>
        <v>227.75099999999998</v>
      </c>
    </row>
    <row r="795" spans="1:19" ht="45" customHeight="1" x14ac:dyDescent="0.25">
      <c r="A795" s="7451"/>
      <c r="B795" s="7451"/>
      <c r="C795" s="7451"/>
      <c r="D795" s="7451"/>
      <c r="E795" s="7451"/>
      <c r="F795" s="7451"/>
      <c r="G795" s="7451"/>
      <c r="H795" s="7451"/>
      <c r="I795" s="7451"/>
      <c r="J795" s="7451"/>
      <c r="K795" s="7451"/>
      <c r="L795" s="7451"/>
      <c r="M795" s="7451"/>
      <c r="N795" s="7451"/>
      <c r="O795" s="7451"/>
      <c r="P795" s="1639" t="s">
        <v>52</v>
      </c>
      <c r="Q795" s="1639" t="s">
        <v>53</v>
      </c>
      <c r="R795" s="1648">
        <v>0.3</v>
      </c>
      <c r="S795" s="1649">
        <f>ROUND(K791,2)*R795</f>
        <v>227.75099999999998</v>
      </c>
    </row>
    <row r="796" spans="1:19" ht="45" customHeight="1" x14ac:dyDescent="0.25">
      <c r="A796" s="7451"/>
      <c r="B796" s="7451"/>
      <c r="C796" s="7451"/>
      <c r="D796" s="7451"/>
      <c r="E796" s="7451"/>
      <c r="F796" s="7451"/>
      <c r="G796" s="7451"/>
      <c r="H796" s="7451"/>
      <c r="I796" s="7451"/>
      <c r="J796" s="7451"/>
      <c r="K796" s="7451"/>
      <c r="L796" s="7451"/>
      <c r="M796" s="7451"/>
      <c r="N796" s="7451"/>
      <c r="O796" s="7451"/>
      <c r="P796" s="1639" t="s">
        <v>54</v>
      </c>
      <c r="Q796" s="1639" t="s">
        <v>55</v>
      </c>
      <c r="R796" s="1650">
        <v>0.3</v>
      </c>
      <c r="S796" s="1651">
        <f>ROUND(K791,2)*R796</f>
        <v>227.75099999999998</v>
      </c>
    </row>
    <row r="797" spans="1:19" ht="45" customHeight="1" x14ac:dyDescent="0.25">
      <c r="A797" s="7451"/>
      <c r="B797" s="7451"/>
      <c r="C797" s="7451"/>
      <c r="D797" s="7451"/>
      <c r="E797" s="7451"/>
      <c r="F797" s="7451"/>
      <c r="G797" s="7451"/>
      <c r="H797" s="7451"/>
      <c r="I797" s="7451"/>
      <c r="J797" s="7451"/>
      <c r="K797" s="7451"/>
      <c r="L797" s="7451"/>
      <c r="M797" s="7451"/>
      <c r="N797" s="7451"/>
      <c r="O797" s="7451"/>
      <c r="P797" s="1639" t="s">
        <v>56</v>
      </c>
      <c r="Q797" s="1639" t="s">
        <v>57</v>
      </c>
      <c r="R797" s="1652">
        <v>0.3</v>
      </c>
      <c r="S797" s="1653">
        <f>ROUND(K791,2)*R797</f>
        <v>227.75099999999998</v>
      </c>
    </row>
    <row r="798" spans="1:19" ht="45" customHeight="1" x14ac:dyDescent="0.25">
      <c r="A798" s="7451"/>
      <c r="B798" s="7451"/>
      <c r="C798" s="7451"/>
      <c r="D798" s="7451"/>
      <c r="E798" s="7451"/>
      <c r="F798" s="7451"/>
      <c r="G798" s="7451"/>
      <c r="H798" s="7451"/>
      <c r="I798" s="7451"/>
      <c r="J798" s="7451"/>
      <c r="K798" s="7451"/>
      <c r="L798" s="7451"/>
      <c r="M798" s="7451"/>
      <c r="N798" s="7451"/>
      <c r="O798" s="7451"/>
      <c r="P798" s="1639" t="s">
        <v>58</v>
      </c>
      <c r="Q798" s="1639" t="s">
        <v>59</v>
      </c>
      <c r="R798" s="1654">
        <v>0.3</v>
      </c>
      <c r="S798" s="1655">
        <f>ROUND(K791,2)*R798</f>
        <v>227.75099999999998</v>
      </c>
    </row>
    <row r="799" spans="1:19" ht="45" customHeight="1" x14ac:dyDescent="0.25">
      <c r="A799" s="7451"/>
      <c r="B799" s="7451"/>
      <c r="C799" s="7451"/>
      <c r="D799" s="7451"/>
      <c r="E799" s="7451"/>
      <c r="F799" s="7451"/>
      <c r="G799" s="7451"/>
      <c r="H799" s="7451"/>
      <c r="I799" s="7451"/>
      <c r="J799" s="7451"/>
      <c r="K799" s="7451"/>
      <c r="L799" s="7451"/>
      <c r="M799" s="7451"/>
      <c r="N799" s="7451"/>
      <c r="O799" s="7451"/>
      <c r="P799" s="1639" t="s">
        <v>60</v>
      </c>
      <c r="Q799" s="1639" t="s">
        <v>61</v>
      </c>
      <c r="R799" s="1656">
        <v>0.3</v>
      </c>
      <c r="S799" s="1657">
        <f>ROUND(K791,2)*R799</f>
        <v>227.75099999999998</v>
      </c>
    </row>
    <row r="800" spans="1:19" ht="45" customHeight="1" x14ac:dyDescent="0.25">
      <c r="A800" s="7451"/>
      <c r="B800" s="7451"/>
      <c r="C800" s="7451"/>
      <c r="D800" s="7451"/>
      <c r="E800" s="7451"/>
      <c r="F800" s="7451"/>
      <c r="G800" s="7451"/>
      <c r="H800" s="7451"/>
      <c r="I800" s="7451"/>
      <c r="J800" s="7451"/>
      <c r="K800" s="7451"/>
      <c r="L800" s="7451"/>
      <c r="M800" s="7451"/>
      <c r="N800" s="7451"/>
      <c r="O800" s="7451"/>
      <c r="P800" s="1639" t="s">
        <v>62</v>
      </c>
      <c r="Q800" s="1639" t="s">
        <v>63</v>
      </c>
      <c r="R800" s="1658">
        <v>0.3</v>
      </c>
      <c r="S800" s="1659">
        <f>ROUND(K791,2)*R800</f>
        <v>227.75099999999998</v>
      </c>
    </row>
    <row r="801" spans="1:19" ht="45" customHeight="1" x14ac:dyDescent="0.25">
      <c r="A801" s="7451"/>
      <c r="B801" s="7451"/>
      <c r="C801" s="7451"/>
      <c r="D801" s="7451"/>
      <c r="E801" s="7451"/>
      <c r="F801" s="7451"/>
      <c r="G801" s="7451"/>
      <c r="H801" s="7451"/>
      <c r="I801" s="7451"/>
      <c r="J801" s="7451"/>
      <c r="K801" s="7451"/>
      <c r="L801" s="7451"/>
      <c r="M801" s="7451"/>
      <c r="N801" s="7451"/>
      <c r="O801" s="7451"/>
      <c r="P801" s="1639" t="s">
        <v>64</v>
      </c>
      <c r="Q801" s="1639" t="s">
        <v>65</v>
      </c>
      <c r="R801" s="1660">
        <v>0.3</v>
      </c>
      <c r="S801" s="1661">
        <f>ROUND(K791,2)*R801</f>
        <v>227.75099999999998</v>
      </c>
    </row>
    <row r="802" spans="1:19" ht="45" customHeight="1" x14ac:dyDescent="0.25">
      <c r="A802" s="7451"/>
      <c r="B802" s="7451"/>
      <c r="C802" s="7451"/>
      <c r="D802" s="7451"/>
      <c r="E802" s="7451"/>
      <c r="F802" s="7451"/>
      <c r="G802" s="7451"/>
      <c r="H802" s="7451"/>
      <c r="I802" s="7451"/>
      <c r="J802" s="7451"/>
      <c r="K802" s="7451"/>
      <c r="L802" s="7451"/>
      <c r="M802" s="7451"/>
      <c r="N802" s="7451"/>
      <c r="O802" s="7451"/>
      <c r="P802" s="1639" t="s">
        <v>66</v>
      </c>
      <c r="Q802" s="1639" t="s">
        <v>67</v>
      </c>
      <c r="R802" s="1662">
        <v>0.3</v>
      </c>
      <c r="S802" s="1663">
        <f>ROUND(K791,2)*R802</f>
        <v>227.75099999999998</v>
      </c>
    </row>
    <row r="803" spans="1:19" ht="45" customHeight="1" x14ac:dyDescent="0.25">
      <c r="A803" s="7451"/>
      <c r="B803" s="7451"/>
      <c r="C803" s="7451"/>
      <c r="D803" s="7451"/>
      <c r="E803" s="7451"/>
      <c r="F803" s="7451"/>
      <c r="G803" s="7451"/>
      <c r="H803" s="7451"/>
      <c r="I803" s="7451"/>
      <c r="J803" s="7451"/>
      <c r="K803" s="7451"/>
      <c r="L803" s="7451"/>
      <c r="M803" s="7451"/>
      <c r="N803" s="7451"/>
      <c r="O803" s="7451"/>
      <c r="P803" s="1639" t="s">
        <v>68</v>
      </c>
      <c r="Q803" s="1639" t="s">
        <v>69</v>
      </c>
      <c r="R803" s="1664">
        <v>0.3</v>
      </c>
      <c r="S803" s="1665">
        <f>ROUND(K791,2)*R803</f>
        <v>227.75099999999998</v>
      </c>
    </row>
    <row r="804" spans="1:19" ht="45" customHeight="1" x14ac:dyDescent="0.25">
      <c r="A804" s="7451"/>
      <c r="B804" s="7451"/>
      <c r="C804" s="7451"/>
      <c r="D804" s="7451"/>
      <c r="E804" s="7451"/>
      <c r="F804" s="7451"/>
      <c r="G804" s="7451"/>
      <c r="H804" s="7451"/>
      <c r="I804" s="7451"/>
      <c r="J804" s="7451"/>
      <c r="K804" s="7451"/>
      <c r="L804" s="7451"/>
      <c r="M804" s="7451"/>
      <c r="N804" s="7451"/>
      <c r="O804" s="7451"/>
      <c r="P804" s="1639" t="s">
        <v>70</v>
      </c>
      <c r="Q804" s="1639" t="s">
        <v>71</v>
      </c>
      <c r="R804" s="1666">
        <v>0.3</v>
      </c>
      <c r="S804" s="1667">
        <f>ROUND(K791,2)*R804</f>
        <v>227.75099999999998</v>
      </c>
    </row>
    <row r="805" spans="1:19" ht="45" customHeight="1" x14ac:dyDescent="0.25">
      <c r="A805" s="7451"/>
      <c r="B805" s="7451"/>
      <c r="C805" s="7451"/>
      <c r="D805" s="7451"/>
      <c r="E805" s="7451"/>
      <c r="F805" s="7451"/>
      <c r="G805" s="7451"/>
      <c r="H805" s="7451"/>
      <c r="I805" s="7451"/>
      <c r="J805" s="7451"/>
      <c r="K805" s="7451"/>
      <c r="L805" s="7451"/>
      <c r="M805" s="7451"/>
      <c r="N805" s="7451"/>
      <c r="O805" s="7451"/>
      <c r="P805" s="1639" t="s">
        <v>72</v>
      </c>
      <c r="Q805" s="1639" t="s">
        <v>73</v>
      </c>
      <c r="R805" s="1668">
        <v>0.3</v>
      </c>
      <c r="S805" s="1669">
        <f>ROUND(K791,2)*R805</f>
        <v>227.75099999999998</v>
      </c>
    </row>
    <row r="806" spans="1:19" ht="45" customHeight="1" x14ac:dyDescent="0.25">
      <c r="A806" s="7451"/>
      <c r="B806" s="7451"/>
      <c r="C806" s="7451"/>
      <c r="D806" s="7451"/>
      <c r="E806" s="7451"/>
      <c r="F806" s="7451"/>
      <c r="G806" s="7451"/>
      <c r="H806" s="7451"/>
      <c r="I806" s="7451"/>
      <c r="J806" s="7451"/>
      <c r="K806" s="7451"/>
      <c r="L806" s="7451"/>
      <c r="M806" s="7451"/>
      <c r="N806" s="7451"/>
      <c r="O806" s="7451"/>
      <c r="P806" s="1639" t="s">
        <v>74</v>
      </c>
      <c r="Q806" s="1639" t="s">
        <v>75</v>
      </c>
      <c r="R806" s="1670">
        <v>0.3</v>
      </c>
      <c r="S806" s="1671">
        <f>ROUND(K791,2)*R806</f>
        <v>227.75099999999998</v>
      </c>
    </row>
    <row r="807" spans="1:19" ht="45" customHeight="1" x14ac:dyDescent="0.25">
      <c r="A807" s="7451"/>
      <c r="B807" s="7451"/>
      <c r="C807" s="7451"/>
      <c r="D807" s="7451"/>
      <c r="E807" s="7451"/>
      <c r="F807" s="7451"/>
      <c r="G807" s="7451"/>
      <c r="H807" s="7451"/>
      <c r="I807" s="7451"/>
      <c r="J807" s="7451"/>
      <c r="K807" s="7451"/>
      <c r="L807" s="7451"/>
      <c r="M807" s="7451"/>
      <c r="N807" s="7451"/>
      <c r="O807" s="7451"/>
      <c r="P807" s="1639" t="s">
        <v>76</v>
      </c>
      <c r="Q807" s="1639" t="s">
        <v>77</v>
      </c>
      <c r="R807" s="1672">
        <v>0.3</v>
      </c>
      <c r="S807" s="1673">
        <f>ROUND(K791,2)*R807</f>
        <v>227.75099999999998</v>
      </c>
    </row>
    <row r="808" spans="1:19" ht="45" customHeight="1" x14ac:dyDescent="0.25">
      <c r="A808" s="7451"/>
      <c r="B808" s="7451"/>
      <c r="C808" s="7451"/>
      <c r="D808" s="7451"/>
      <c r="E808" s="7451"/>
      <c r="F808" s="7451"/>
      <c r="G808" s="7451"/>
      <c r="H808" s="7451"/>
      <c r="I808" s="7451"/>
      <c r="J808" s="7451"/>
      <c r="K808" s="7451"/>
      <c r="L808" s="7451"/>
      <c r="M808" s="7451"/>
      <c r="N808" s="7451"/>
      <c r="O808" s="7451"/>
      <c r="P808" s="1639" t="s">
        <v>78</v>
      </c>
      <c r="Q808" s="1639" t="s">
        <v>79</v>
      </c>
      <c r="R808" s="1674">
        <v>0.3</v>
      </c>
      <c r="S808" s="1675">
        <f>ROUND(K791,2)*R808</f>
        <v>227.75099999999998</v>
      </c>
    </row>
    <row r="809" spans="1:19" ht="45" customHeight="1" x14ac:dyDescent="0.25">
      <c r="A809" s="7451"/>
      <c r="B809" s="7451"/>
      <c r="C809" s="7451"/>
      <c r="D809" s="7451"/>
      <c r="E809" s="7451"/>
      <c r="F809" s="7451"/>
      <c r="G809" s="7451"/>
      <c r="H809" s="7451"/>
      <c r="I809" s="7451"/>
      <c r="J809" s="7451"/>
      <c r="K809" s="7451"/>
      <c r="L809" s="7451"/>
      <c r="M809" s="7451"/>
      <c r="N809" s="7451"/>
      <c r="O809" s="7451"/>
      <c r="P809" s="1639" t="s">
        <v>80</v>
      </c>
      <c r="Q809" s="1639" t="s">
        <v>81</v>
      </c>
      <c r="R809" s="1676">
        <v>0.3</v>
      </c>
      <c r="S809" s="1677">
        <f>ROUND(K791,2)*R809</f>
        <v>227.75099999999998</v>
      </c>
    </row>
    <row r="810" spans="1:19" ht="45" customHeight="1" x14ac:dyDescent="0.25">
      <c r="A810" s="7451"/>
      <c r="B810" s="7451"/>
      <c r="C810" s="7451"/>
      <c r="D810" s="7451"/>
      <c r="E810" s="7451"/>
      <c r="F810" s="7451"/>
      <c r="G810" s="7451"/>
      <c r="H810" s="7451"/>
      <c r="I810" s="7451"/>
      <c r="J810" s="7451"/>
      <c r="K810" s="7451"/>
      <c r="L810" s="7451"/>
      <c r="M810" s="7451"/>
      <c r="N810" s="7451"/>
      <c r="O810" s="7451"/>
      <c r="P810" s="1639" t="s">
        <v>82</v>
      </c>
      <c r="Q810" s="1639" t="s">
        <v>83</v>
      </c>
      <c r="R810" s="1678">
        <v>0.3</v>
      </c>
      <c r="S810" s="1679">
        <f>ROUND(K791,2)*R810</f>
        <v>227.75099999999998</v>
      </c>
    </row>
    <row r="811" spans="1:19" ht="45" customHeight="1" x14ac:dyDescent="0.25">
      <c r="A811" s="7451"/>
      <c r="B811" s="7451"/>
      <c r="C811" s="7451"/>
      <c r="D811" s="7451"/>
      <c r="E811" s="7451"/>
      <c r="F811" s="7451"/>
      <c r="G811" s="7451"/>
      <c r="H811" s="7451"/>
      <c r="I811" s="7451"/>
      <c r="J811" s="7451"/>
      <c r="K811" s="7451"/>
      <c r="L811" s="7451"/>
      <c r="M811" s="7451"/>
      <c r="N811" s="7451"/>
      <c r="O811" s="7451"/>
      <c r="P811" s="1639" t="s">
        <v>84</v>
      </c>
      <c r="Q811" s="1639" t="s">
        <v>85</v>
      </c>
      <c r="R811" s="1680">
        <v>0.3</v>
      </c>
      <c r="S811" s="1681">
        <f>ROUND(K791,2)*R811</f>
        <v>227.75099999999998</v>
      </c>
    </row>
    <row r="812" spans="1:19" ht="45" customHeight="1" x14ac:dyDescent="0.25">
      <c r="A812" s="7451"/>
      <c r="B812" s="7451"/>
      <c r="C812" s="7451"/>
      <c r="D812" s="7451"/>
      <c r="E812" s="7451"/>
      <c r="F812" s="7451"/>
      <c r="G812" s="7451"/>
      <c r="H812" s="7451"/>
      <c r="I812" s="7451"/>
      <c r="J812" s="7451"/>
      <c r="K812" s="7451"/>
      <c r="L812" s="7451"/>
      <c r="M812" s="7451"/>
      <c r="N812" s="7451"/>
      <c r="O812" s="7451"/>
      <c r="P812" s="1639" t="s">
        <v>86</v>
      </c>
      <c r="Q812" s="1639" t="s">
        <v>87</v>
      </c>
      <c r="R812" s="1682">
        <v>0.3</v>
      </c>
      <c r="S812" s="1683">
        <f>ROUND(K791,2)*R812</f>
        <v>227.75099999999998</v>
      </c>
    </row>
    <row r="813" spans="1:19" ht="45" customHeight="1" x14ac:dyDescent="0.25">
      <c r="A813" s="7451"/>
      <c r="B813" s="7451"/>
      <c r="C813" s="7451"/>
      <c r="D813" s="7451"/>
      <c r="E813" s="7451"/>
      <c r="F813" s="7451"/>
      <c r="G813" s="7451"/>
      <c r="H813" s="7451"/>
      <c r="I813" s="7451"/>
      <c r="J813" s="7451"/>
      <c r="K813" s="7451"/>
      <c r="L813" s="7451"/>
      <c r="M813" s="7451"/>
      <c r="N813" s="7451"/>
      <c r="O813" s="7451"/>
      <c r="P813" s="1639" t="s">
        <v>88</v>
      </c>
      <c r="Q813" s="1639" t="s">
        <v>89</v>
      </c>
      <c r="R813" s="1684">
        <v>0.3</v>
      </c>
      <c r="S813" s="1685">
        <f>ROUND(K791,2)*R813</f>
        <v>227.75099999999998</v>
      </c>
    </row>
    <row r="814" spans="1:19" ht="45" customHeight="1" x14ac:dyDescent="0.25">
      <c r="A814" s="7451"/>
      <c r="B814" s="7451"/>
      <c r="C814" s="7451"/>
      <c r="D814" s="7451"/>
      <c r="E814" s="7451"/>
      <c r="F814" s="7451"/>
      <c r="G814" s="7451"/>
      <c r="H814" s="7451"/>
      <c r="I814" s="7451"/>
      <c r="J814" s="7451"/>
      <c r="K814" s="7451"/>
      <c r="L814" s="7451"/>
      <c r="M814" s="7451"/>
      <c r="N814" s="7451"/>
      <c r="O814" s="7451"/>
      <c r="P814" s="1639" t="s">
        <v>90</v>
      </c>
      <c r="Q814" s="1639" t="s">
        <v>91</v>
      </c>
      <c r="R814" s="1686">
        <v>0.3</v>
      </c>
      <c r="S814" s="1687">
        <f>ROUND(K791,2)*R814</f>
        <v>227.75099999999998</v>
      </c>
    </row>
    <row r="815" spans="1:19" ht="45" customHeight="1" x14ac:dyDescent="0.25">
      <c r="A815" s="7451"/>
      <c r="B815" s="7451"/>
      <c r="C815" s="7451"/>
      <c r="D815" s="7451"/>
      <c r="E815" s="7451"/>
      <c r="F815" s="7451"/>
      <c r="G815" s="7451"/>
      <c r="H815" s="7451"/>
      <c r="I815" s="7451"/>
      <c r="J815" s="7451"/>
      <c r="K815" s="7451"/>
      <c r="L815" s="7451"/>
      <c r="M815" s="7451"/>
      <c r="N815" s="7451"/>
      <c r="O815" s="7451"/>
      <c r="P815" s="1639" t="s">
        <v>92</v>
      </c>
      <c r="Q815" s="1639" t="s">
        <v>93</v>
      </c>
      <c r="R815" s="1688">
        <v>0.3</v>
      </c>
      <c r="S815" s="1689">
        <f>ROUND(K791,2)*R815</f>
        <v>227.75099999999998</v>
      </c>
    </row>
    <row r="816" spans="1:19" ht="45" customHeight="1" x14ac:dyDescent="0.25">
      <c r="A816" s="8221" t="s">
        <v>23</v>
      </c>
      <c r="B816" s="8221" t="s">
        <v>193</v>
      </c>
      <c r="C816" s="8221" t="s">
        <v>25</v>
      </c>
      <c r="D816" s="8221" t="s">
        <v>194</v>
      </c>
      <c r="E816" s="8221" t="s">
        <v>195</v>
      </c>
      <c r="F816" s="8222">
        <f>R816+R817+R818+R819+R820+R821+R822+R823+R824+R825+R826+R827+R828+R829+R830+R831+R832+R833+R834+R835+R836+R837+R838+R839+R840</f>
        <v>42.500000000000007</v>
      </c>
      <c r="G816" s="8221" t="s">
        <v>28</v>
      </c>
      <c r="H816" s="8223">
        <v>328.81</v>
      </c>
      <c r="I816" s="8224">
        <v>328.81</v>
      </c>
      <c r="J816" s="8225">
        <v>0.21579999999999999</v>
      </c>
      <c r="K816" s="8226">
        <f>ROUND(I816,2)+(ROUND(I816,2)*J816)</f>
        <v>399.76719800000001</v>
      </c>
      <c r="L816" s="8227">
        <f>ROUND(S816,2)+ROUND(S817,2)+ROUND(S818,2)+ROUND(S819,2)+ROUND(S820,2)+ROUND(S821,2)+ROUND(S822,2)+ROUND(S823,2)+ROUND(S824,2)+ROUND(S825,2)+ROUND(S826,2)+ROUND(S827,2)+ROUND(S828,2)+ROUND(S829,2)+ROUND(S830,2)+ROUND(S831,2)+ROUND(S832,2)+ROUND(S833,2)+ROUND(S834,2)+ROUND(S835,2)+ROUND(S836,2)+ROUND(S837,2)+ROUND(S838,2)+ROUND(S839,2)+ROUND(S840,2)</f>
        <v>16990.250000000004</v>
      </c>
      <c r="M816" s="8221"/>
      <c r="N816" s="8221" t="s">
        <v>62</v>
      </c>
      <c r="O816" s="8221" t="s">
        <v>177</v>
      </c>
      <c r="P816" s="1690" t="s">
        <v>20</v>
      </c>
      <c r="Q816" s="1690" t="s">
        <v>29</v>
      </c>
      <c r="R816" s="1691">
        <v>1.7</v>
      </c>
      <c r="S816" s="1692">
        <f>ROUND(K816,2)*R816</f>
        <v>679.60899999999992</v>
      </c>
    </row>
    <row r="817" spans="1:19" ht="45" customHeight="1" x14ac:dyDescent="0.25">
      <c r="A817" s="7451"/>
      <c r="B817" s="7451"/>
      <c r="C817" s="7451"/>
      <c r="D817" s="7451"/>
      <c r="E817" s="7451"/>
      <c r="F817" s="7451"/>
      <c r="G817" s="7451"/>
      <c r="H817" s="7451"/>
      <c r="I817" s="7451"/>
      <c r="J817" s="7451"/>
      <c r="K817" s="7451"/>
      <c r="L817" s="7451"/>
      <c r="M817" s="7451"/>
      <c r="N817" s="7451"/>
      <c r="O817" s="7451"/>
      <c r="P817" s="1690" t="s">
        <v>30</v>
      </c>
      <c r="Q817" s="1690" t="s">
        <v>48</v>
      </c>
      <c r="R817" s="1693">
        <v>1.7</v>
      </c>
      <c r="S817" s="1694">
        <f>ROUND(K816,2)*R817</f>
        <v>679.60899999999992</v>
      </c>
    </row>
    <row r="818" spans="1:19" ht="45" customHeight="1" x14ac:dyDescent="0.25">
      <c r="A818" s="7451"/>
      <c r="B818" s="7451"/>
      <c r="C818" s="7451"/>
      <c r="D818" s="7451"/>
      <c r="E818" s="7451"/>
      <c r="F818" s="7451"/>
      <c r="G818" s="7451"/>
      <c r="H818" s="7451"/>
      <c r="I818" s="7451"/>
      <c r="J818" s="7451"/>
      <c r="K818" s="7451"/>
      <c r="L818" s="7451"/>
      <c r="M818" s="7451"/>
      <c r="N818" s="7451"/>
      <c r="O818" s="7451"/>
      <c r="P818" s="1690" t="s">
        <v>43</v>
      </c>
      <c r="Q818" s="1690" t="s">
        <v>49</v>
      </c>
      <c r="R818" s="1695">
        <v>1.7</v>
      </c>
      <c r="S818" s="1696">
        <f>ROUND(K816,2)*R818</f>
        <v>679.60899999999992</v>
      </c>
    </row>
    <row r="819" spans="1:19" ht="45" customHeight="1" x14ac:dyDescent="0.25">
      <c r="A819" s="7451"/>
      <c r="B819" s="7451"/>
      <c r="C819" s="7451"/>
      <c r="D819" s="7451"/>
      <c r="E819" s="7451"/>
      <c r="F819" s="7451"/>
      <c r="G819" s="7451"/>
      <c r="H819" s="7451"/>
      <c r="I819" s="7451"/>
      <c r="J819" s="7451"/>
      <c r="K819" s="7451"/>
      <c r="L819" s="7451"/>
      <c r="M819" s="7451"/>
      <c r="N819" s="7451"/>
      <c r="O819" s="7451"/>
      <c r="P819" s="1690" t="s">
        <v>50</v>
      </c>
      <c r="Q819" s="1690" t="s">
        <v>51</v>
      </c>
      <c r="R819" s="1697">
        <v>1.7</v>
      </c>
      <c r="S819" s="1698">
        <f>ROUND(K816,2)*R819</f>
        <v>679.60899999999992</v>
      </c>
    </row>
    <row r="820" spans="1:19" ht="45" customHeight="1" x14ac:dyDescent="0.25">
      <c r="A820" s="7451"/>
      <c r="B820" s="7451"/>
      <c r="C820" s="7451"/>
      <c r="D820" s="7451"/>
      <c r="E820" s="7451"/>
      <c r="F820" s="7451"/>
      <c r="G820" s="7451"/>
      <c r="H820" s="7451"/>
      <c r="I820" s="7451"/>
      <c r="J820" s="7451"/>
      <c r="K820" s="7451"/>
      <c r="L820" s="7451"/>
      <c r="M820" s="7451"/>
      <c r="N820" s="7451"/>
      <c r="O820" s="7451"/>
      <c r="P820" s="1690" t="s">
        <v>52</v>
      </c>
      <c r="Q820" s="1690" t="s">
        <v>53</v>
      </c>
      <c r="R820" s="1699">
        <v>1.7</v>
      </c>
      <c r="S820" s="1700">
        <f>ROUND(K816,2)*R820</f>
        <v>679.60899999999992</v>
      </c>
    </row>
    <row r="821" spans="1:19" ht="45" customHeight="1" x14ac:dyDescent="0.25">
      <c r="A821" s="7451"/>
      <c r="B821" s="7451"/>
      <c r="C821" s="7451"/>
      <c r="D821" s="7451"/>
      <c r="E821" s="7451"/>
      <c r="F821" s="7451"/>
      <c r="G821" s="7451"/>
      <c r="H821" s="7451"/>
      <c r="I821" s="7451"/>
      <c r="J821" s="7451"/>
      <c r="K821" s="7451"/>
      <c r="L821" s="7451"/>
      <c r="M821" s="7451"/>
      <c r="N821" s="7451"/>
      <c r="O821" s="7451"/>
      <c r="P821" s="1690" t="s">
        <v>54</v>
      </c>
      <c r="Q821" s="1690" t="s">
        <v>55</v>
      </c>
      <c r="R821" s="1701">
        <v>1.7</v>
      </c>
      <c r="S821" s="1702">
        <f>ROUND(K816,2)*R821</f>
        <v>679.60899999999992</v>
      </c>
    </row>
    <row r="822" spans="1:19" ht="45" customHeight="1" x14ac:dyDescent="0.25">
      <c r="A822" s="7451"/>
      <c r="B822" s="7451"/>
      <c r="C822" s="7451"/>
      <c r="D822" s="7451"/>
      <c r="E822" s="7451"/>
      <c r="F822" s="7451"/>
      <c r="G822" s="7451"/>
      <c r="H822" s="7451"/>
      <c r="I822" s="7451"/>
      <c r="J822" s="7451"/>
      <c r="K822" s="7451"/>
      <c r="L822" s="7451"/>
      <c r="M822" s="7451"/>
      <c r="N822" s="7451"/>
      <c r="O822" s="7451"/>
      <c r="P822" s="1690" t="s">
        <v>56</v>
      </c>
      <c r="Q822" s="1690" t="s">
        <v>57</v>
      </c>
      <c r="R822" s="1703">
        <v>1.7</v>
      </c>
      <c r="S822" s="1704">
        <f>ROUND(K816,2)*R822</f>
        <v>679.60899999999992</v>
      </c>
    </row>
    <row r="823" spans="1:19" ht="45" customHeight="1" x14ac:dyDescent="0.25">
      <c r="A823" s="7451"/>
      <c r="B823" s="7451"/>
      <c r="C823" s="7451"/>
      <c r="D823" s="7451"/>
      <c r="E823" s="7451"/>
      <c r="F823" s="7451"/>
      <c r="G823" s="7451"/>
      <c r="H823" s="7451"/>
      <c r="I823" s="7451"/>
      <c r="J823" s="7451"/>
      <c r="K823" s="7451"/>
      <c r="L823" s="7451"/>
      <c r="M823" s="7451"/>
      <c r="N823" s="7451"/>
      <c r="O823" s="7451"/>
      <c r="P823" s="1690" t="s">
        <v>58</v>
      </c>
      <c r="Q823" s="1690" t="s">
        <v>59</v>
      </c>
      <c r="R823" s="1705">
        <v>1.7</v>
      </c>
      <c r="S823" s="1706">
        <f>ROUND(K816,2)*R823</f>
        <v>679.60899999999992</v>
      </c>
    </row>
    <row r="824" spans="1:19" ht="45" customHeight="1" x14ac:dyDescent="0.25">
      <c r="A824" s="7451"/>
      <c r="B824" s="7451"/>
      <c r="C824" s="7451"/>
      <c r="D824" s="7451"/>
      <c r="E824" s="7451"/>
      <c r="F824" s="7451"/>
      <c r="G824" s="7451"/>
      <c r="H824" s="7451"/>
      <c r="I824" s="7451"/>
      <c r="J824" s="7451"/>
      <c r="K824" s="7451"/>
      <c r="L824" s="7451"/>
      <c r="M824" s="7451"/>
      <c r="N824" s="7451"/>
      <c r="O824" s="7451"/>
      <c r="P824" s="1690" t="s">
        <v>60</v>
      </c>
      <c r="Q824" s="1690" t="s">
        <v>61</v>
      </c>
      <c r="R824" s="1707">
        <v>1.7</v>
      </c>
      <c r="S824" s="1708">
        <f>ROUND(K816,2)*R824</f>
        <v>679.60899999999992</v>
      </c>
    </row>
    <row r="825" spans="1:19" ht="45" customHeight="1" x14ac:dyDescent="0.25">
      <c r="A825" s="7451"/>
      <c r="B825" s="7451"/>
      <c r="C825" s="7451"/>
      <c r="D825" s="7451"/>
      <c r="E825" s="7451"/>
      <c r="F825" s="7451"/>
      <c r="G825" s="7451"/>
      <c r="H825" s="7451"/>
      <c r="I825" s="7451"/>
      <c r="J825" s="7451"/>
      <c r="K825" s="7451"/>
      <c r="L825" s="7451"/>
      <c r="M825" s="7451"/>
      <c r="N825" s="7451"/>
      <c r="O825" s="7451"/>
      <c r="P825" s="1690" t="s">
        <v>62</v>
      </c>
      <c r="Q825" s="1690" t="s">
        <v>63</v>
      </c>
      <c r="R825" s="1709">
        <v>1.7</v>
      </c>
      <c r="S825" s="1710">
        <f>ROUND(K816,2)*R825</f>
        <v>679.60899999999992</v>
      </c>
    </row>
    <row r="826" spans="1:19" ht="45" customHeight="1" x14ac:dyDescent="0.25">
      <c r="A826" s="7451"/>
      <c r="B826" s="7451"/>
      <c r="C826" s="7451"/>
      <c r="D826" s="7451"/>
      <c r="E826" s="7451"/>
      <c r="F826" s="7451"/>
      <c r="G826" s="7451"/>
      <c r="H826" s="7451"/>
      <c r="I826" s="7451"/>
      <c r="J826" s="7451"/>
      <c r="K826" s="7451"/>
      <c r="L826" s="7451"/>
      <c r="M826" s="7451"/>
      <c r="N826" s="7451"/>
      <c r="O826" s="7451"/>
      <c r="P826" s="1690" t="s">
        <v>64</v>
      </c>
      <c r="Q826" s="1690" t="s">
        <v>65</v>
      </c>
      <c r="R826" s="1711">
        <v>1.7</v>
      </c>
      <c r="S826" s="1712">
        <f>ROUND(K816,2)*R826</f>
        <v>679.60899999999992</v>
      </c>
    </row>
    <row r="827" spans="1:19" ht="45" customHeight="1" x14ac:dyDescent="0.25">
      <c r="A827" s="7451"/>
      <c r="B827" s="7451"/>
      <c r="C827" s="7451"/>
      <c r="D827" s="7451"/>
      <c r="E827" s="7451"/>
      <c r="F827" s="7451"/>
      <c r="G827" s="7451"/>
      <c r="H827" s="7451"/>
      <c r="I827" s="7451"/>
      <c r="J827" s="7451"/>
      <c r="K827" s="7451"/>
      <c r="L827" s="7451"/>
      <c r="M827" s="7451"/>
      <c r="N827" s="7451"/>
      <c r="O827" s="7451"/>
      <c r="P827" s="1690" t="s">
        <v>66</v>
      </c>
      <c r="Q827" s="1690" t="s">
        <v>67</v>
      </c>
      <c r="R827" s="1713">
        <v>1.7</v>
      </c>
      <c r="S827" s="1714">
        <f>ROUND(K816,2)*R827</f>
        <v>679.60899999999992</v>
      </c>
    </row>
    <row r="828" spans="1:19" ht="45" customHeight="1" x14ac:dyDescent="0.25">
      <c r="A828" s="7451"/>
      <c r="B828" s="7451"/>
      <c r="C828" s="7451"/>
      <c r="D828" s="7451"/>
      <c r="E828" s="7451"/>
      <c r="F828" s="7451"/>
      <c r="G828" s="7451"/>
      <c r="H828" s="7451"/>
      <c r="I828" s="7451"/>
      <c r="J828" s="7451"/>
      <c r="K828" s="7451"/>
      <c r="L828" s="7451"/>
      <c r="M828" s="7451"/>
      <c r="N828" s="7451"/>
      <c r="O828" s="7451"/>
      <c r="P828" s="1690" t="s">
        <v>68</v>
      </c>
      <c r="Q828" s="1690" t="s">
        <v>69</v>
      </c>
      <c r="R828" s="1715">
        <v>1.7</v>
      </c>
      <c r="S828" s="1716">
        <f>ROUND(K816,2)*R828</f>
        <v>679.60899999999992</v>
      </c>
    </row>
    <row r="829" spans="1:19" ht="45" customHeight="1" x14ac:dyDescent="0.25">
      <c r="A829" s="7451"/>
      <c r="B829" s="7451"/>
      <c r="C829" s="7451"/>
      <c r="D829" s="7451"/>
      <c r="E829" s="7451"/>
      <c r="F829" s="7451"/>
      <c r="G829" s="7451"/>
      <c r="H829" s="7451"/>
      <c r="I829" s="7451"/>
      <c r="J829" s="7451"/>
      <c r="K829" s="7451"/>
      <c r="L829" s="7451"/>
      <c r="M829" s="7451"/>
      <c r="N829" s="7451"/>
      <c r="O829" s="7451"/>
      <c r="P829" s="1690" t="s">
        <v>70</v>
      </c>
      <c r="Q829" s="1690" t="s">
        <v>71</v>
      </c>
      <c r="R829" s="1717">
        <v>1.7</v>
      </c>
      <c r="S829" s="1718">
        <f>ROUND(K816,2)*R829</f>
        <v>679.60899999999992</v>
      </c>
    </row>
    <row r="830" spans="1:19" ht="45" customHeight="1" x14ac:dyDescent="0.25">
      <c r="A830" s="7451"/>
      <c r="B830" s="7451"/>
      <c r="C830" s="7451"/>
      <c r="D830" s="7451"/>
      <c r="E830" s="7451"/>
      <c r="F830" s="7451"/>
      <c r="G830" s="7451"/>
      <c r="H830" s="7451"/>
      <c r="I830" s="7451"/>
      <c r="J830" s="7451"/>
      <c r="K830" s="7451"/>
      <c r="L830" s="7451"/>
      <c r="M830" s="7451"/>
      <c r="N830" s="7451"/>
      <c r="O830" s="7451"/>
      <c r="P830" s="1690" t="s">
        <v>72</v>
      </c>
      <c r="Q830" s="1690" t="s">
        <v>73</v>
      </c>
      <c r="R830" s="1719">
        <v>1.7</v>
      </c>
      <c r="S830" s="1720">
        <f>ROUND(K816,2)*R830</f>
        <v>679.60899999999992</v>
      </c>
    </row>
    <row r="831" spans="1:19" ht="45" customHeight="1" x14ac:dyDescent="0.25">
      <c r="A831" s="7451"/>
      <c r="B831" s="7451"/>
      <c r="C831" s="7451"/>
      <c r="D831" s="7451"/>
      <c r="E831" s="7451"/>
      <c r="F831" s="7451"/>
      <c r="G831" s="7451"/>
      <c r="H831" s="7451"/>
      <c r="I831" s="7451"/>
      <c r="J831" s="7451"/>
      <c r="K831" s="7451"/>
      <c r="L831" s="7451"/>
      <c r="M831" s="7451"/>
      <c r="N831" s="7451"/>
      <c r="O831" s="7451"/>
      <c r="P831" s="1690" t="s">
        <v>74</v>
      </c>
      <c r="Q831" s="1690" t="s">
        <v>75</v>
      </c>
      <c r="R831" s="1721">
        <v>1.7</v>
      </c>
      <c r="S831" s="1722">
        <f>ROUND(K816,2)*R831</f>
        <v>679.60899999999992</v>
      </c>
    </row>
    <row r="832" spans="1:19" ht="45" customHeight="1" x14ac:dyDescent="0.25">
      <c r="A832" s="7451"/>
      <c r="B832" s="7451"/>
      <c r="C832" s="7451"/>
      <c r="D832" s="7451"/>
      <c r="E832" s="7451"/>
      <c r="F832" s="7451"/>
      <c r="G832" s="7451"/>
      <c r="H832" s="7451"/>
      <c r="I832" s="7451"/>
      <c r="J832" s="7451"/>
      <c r="K832" s="7451"/>
      <c r="L832" s="7451"/>
      <c r="M832" s="7451"/>
      <c r="N832" s="7451"/>
      <c r="O832" s="7451"/>
      <c r="P832" s="1690" t="s">
        <v>76</v>
      </c>
      <c r="Q832" s="1690" t="s">
        <v>77</v>
      </c>
      <c r="R832" s="1723">
        <v>1.7</v>
      </c>
      <c r="S832" s="1724">
        <f>ROUND(K816,2)*R832</f>
        <v>679.60899999999992</v>
      </c>
    </row>
    <row r="833" spans="1:19" ht="45" customHeight="1" x14ac:dyDescent="0.25">
      <c r="A833" s="7451"/>
      <c r="B833" s="7451"/>
      <c r="C833" s="7451"/>
      <c r="D833" s="7451"/>
      <c r="E833" s="7451"/>
      <c r="F833" s="7451"/>
      <c r="G833" s="7451"/>
      <c r="H833" s="7451"/>
      <c r="I833" s="7451"/>
      <c r="J833" s="7451"/>
      <c r="K833" s="7451"/>
      <c r="L833" s="7451"/>
      <c r="M833" s="7451"/>
      <c r="N833" s="7451"/>
      <c r="O833" s="7451"/>
      <c r="P833" s="1690" t="s">
        <v>78</v>
      </c>
      <c r="Q833" s="1690" t="s">
        <v>79</v>
      </c>
      <c r="R833" s="1725">
        <v>1.7</v>
      </c>
      <c r="S833" s="1726">
        <f>ROUND(K816,2)*R833</f>
        <v>679.60899999999992</v>
      </c>
    </row>
    <row r="834" spans="1:19" ht="45" customHeight="1" x14ac:dyDescent="0.25">
      <c r="A834" s="7451"/>
      <c r="B834" s="7451"/>
      <c r="C834" s="7451"/>
      <c r="D834" s="7451"/>
      <c r="E834" s="7451"/>
      <c r="F834" s="7451"/>
      <c r="G834" s="7451"/>
      <c r="H834" s="7451"/>
      <c r="I834" s="7451"/>
      <c r="J834" s="7451"/>
      <c r="K834" s="7451"/>
      <c r="L834" s="7451"/>
      <c r="M834" s="7451"/>
      <c r="N834" s="7451"/>
      <c r="O834" s="7451"/>
      <c r="P834" s="1690" t="s">
        <v>80</v>
      </c>
      <c r="Q834" s="1690" t="s">
        <v>81</v>
      </c>
      <c r="R834" s="1727">
        <v>1.7</v>
      </c>
      <c r="S834" s="1728">
        <f>ROUND(K816,2)*R834</f>
        <v>679.60899999999992</v>
      </c>
    </row>
    <row r="835" spans="1:19" ht="45" customHeight="1" x14ac:dyDescent="0.25">
      <c r="A835" s="7451"/>
      <c r="B835" s="7451"/>
      <c r="C835" s="7451"/>
      <c r="D835" s="7451"/>
      <c r="E835" s="7451"/>
      <c r="F835" s="7451"/>
      <c r="G835" s="7451"/>
      <c r="H835" s="7451"/>
      <c r="I835" s="7451"/>
      <c r="J835" s="7451"/>
      <c r="K835" s="7451"/>
      <c r="L835" s="7451"/>
      <c r="M835" s="7451"/>
      <c r="N835" s="7451"/>
      <c r="O835" s="7451"/>
      <c r="P835" s="1690" t="s">
        <v>82</v>
      </c>
      <c r="Q835" s="1690" t="s">
        <v>83</v>
      </c>
      <c r="R835" s="1729">
        <v>1.7</v>
      </c>
      <c r="S835" s="1730">
        <f>ROUND(K816,2)*R835</f>
        <v>679.60899999999992</v>
      </c>
    </row>
    <row r="836" spans="1:19" ht="45" customHeight="1" x14ac:dyDescent="0.25">
      <c r="A836" s="7451"/>
      <c r="B836" s="7451"/>
      <c r="C836" s="7451"/>
      <c r="D836" s="7451"/>
      <c r="E836" s="7451"/>
      <c r="F836" s="7451"/>
      <c r="G836" s="7451"/>
      <c r="H836" s="7451"/>
      <c r="I836" s="7451"/>
      <c r="J836" s="7451"/>
      <c r="K836" s="7451"/>
      <c r="L836" s="7451"/>
      <c r="M836" s="7451"/>
      <c r="N836" s="7451"/>
      <c r="O836" s="7451"/>
      <c r="P836" s="1690" t="s">
        <v>84</v>
      </c>
      <c r="Q836" s="1690" t="s">
        <v>85</v>
      </c>
      <c r="R836" s="1731">
        <v>1.7</v>
      </c>
      <c r="S836" s="1732">
        <f>ROUND(K816,2)*R836</f>
        <v>679.60899999999992</v>
      </c>
    </row>
    <row r="837" spans="1:19" ht="45" customHeight="1" x14ac:dyDescent="0.25">
      <c r="A837" s="7451"/>
      <c r="B837" s="7451"/>
      <c r="C837" s="7451"/>
      <c r="D837" s="7451"/>
      <c r="E837" s="7451"/>
      <c r="F837" s="7451"/>
      <c r="G837" s="7451"/>
      <c r="H837" s="7451"/>
      <c r="I837" s="7451"/>
      <c r="J837" s="7451"/>
      <c r="K837" s="7451"/>
      <c r="L837" s="7451"/>
      <c r="M837" s="7451"/>
      <c r="N837" s="7451"/>
      <c r="O837" s="7451"/>
      <c r="P837" s="1690" t="s">
        <v>86</v>
      </c>
      <c r="Q837" s="1690" t="s">
        <v>87</v>
      </c>
      <c r="R837" s="1733">
        <v>1.7</v>
      </c>
      <c r="S837" s="1734">
        <f>ROUND(K816,2)*R837</f>
        <v>679.60899999999992</v>
      </c>
    </row>
    <row r="838" spans="1:19" ht="45" customHeight="1" x14ac:dyDescent="0.25">
      <c r="A838" s="7451"/>
      <c r="B838" s="7451"/>
      <c r="C838" s="7451"/>
      <c r="D838" s="7451"/>
      <c r="E838" s="7451"/>
      <c r="F838" s="7451"/>
      <c r="G838" s="7451"/>
      <c r="H838" s="7451"/>
      <c r="I838" s="7451"/>
      <c r="J838" s="7451"/>
      <c r="K838" s="7451"/>
      <c r="L838" s="7451"/>
      <c r="M838" s="7451"/>
      <c r="N838" s="7451"/>
      <c r="O838" s="7451"/>
      <c r="P838" s="1690" t="s">
        <v>88</v>
      </c>
      <c r="Q838" s="1690" t="s">
        <v>89</v>
      </c>
      <c r="R838" s="1735">
        <v>1.7</v>
      </c>
      <c r="S838" s="1736">
        <f>ROUND(K816,2)*R838</f>
        <v>679.60899999999992</v>
      </c>
    </row>
    <row r="839" spans="1:19" ht="45" customHeight="1" x14ac:dyDescent="0.25">
      <c r="A839" s="7451"/>
      <c r="B839" s="7451"/>
      <c r="C839" s="7451"/>
      <c r="D839" s="7451"/>
      <c r="E839" s="7451"/>
      <c r="F839" s="7451"/>
      <c r="G839" s="7451"/>
      <c r="H839" s="7451"/>
      <c r="I839" s="7451"/>
      <c r="J839" s="7451"/>
      <c r="K839" s="7451"/>
      <c r="L839" s="7451"/>
      <c r="M839" s="7451"/>
      <c r="N839" s="7451"/>
      <c r="O839" s="7451"/>
      <c r="P839" s="1690" t="s">
        <v>90</v>
      </c>
      <c r="Q839" s="1690" t="s">
        <v>91</v>
      </c>
      <c r="R839" s="1737">
        <v>1.7</v>
      </c>
      <c r="S839" s="1738">
        <f>ROUND(K816,2)*R839</f>
        <v>679.60899999999992</v>
      </c>
    </row>
    <row r="840" spans="1:19" ht="45" customHeight="1" x14ac:dyDescent="0.25">
      <c r="A840" s="7451"/>
      <c r="B840" s="7451"/>
      <c r="C840" s="7451"/>
      <c r="D840" s="7451"/>
      <c r="E840" s="7451"/>
      <c r="F840" s="7451"/>
      <c r="G840" s="7451"/>
      <c r="H840" s="7451"/>
      <c r="I840" s="7451"/>
      <c r="J840" s="7451"/>
      <c r="K840" s="7451"/>
      <c r="L840" s="7451"/>
      <c r="M840" s="7451"/>
      <c r="N840" s="7451"/>
      <c r="O840" s="7451"/>
      <c r="P840" s="1690" t="s">
        <v>92</v>
      </c>
      <c r="Q840" s="1690" t="s">
        <v>93</v>
      </c>
      <c r="R840" s="1739">
        <v>1.7</v>
      </c>
      <c r="S840" s="1740">
        <f>ROUND(K816,2)*R840</f>
        <v>679.60899999999992</v>
      </c>
    </row>
    <row r="841" spans="1:19" ht="45" customHeight="1" x14ac:dyDescent="0.25">
      <c r="A841" s="1741" t="s">
        <v>19</v>
      </c>
      <c r="B841" s="1741" t="s">
        <v>64</v>
      </c>
      <c r="C841" s="1741" t="s">
        <v>21</v>
      </c>
      <c r="D841" s="1741" t="s">
        <v>21</v>
      </c>
      <c r="E841" s="1741" t="s">
        <v>196</v>
      </c>
      <c r="F841" s="1741" t="s">
        <v>21</v>
      </c>
      <c r="G841" s="1741" t="s">
        <v>21</v>
      </c>
      <c r="H841" s="1741" t="s">
        <v>21</v>
      </c>
      <c r="I841" s="1741" t="s">
        <v>21</v>
      </c>
      <c r="J841" s="1741" t="s">
        <v>21</v>
      </c>
      <c r="K841" s="1741" t="s">
        <v>21</v>
      </c>
      <c r="L841" s="1742">
        <f>ROUND(L842,2)+ROUND(L867,2)+ROUND(L892,2)</f>
        <v>31360</v>
      </c>
      <c r="M841" s="1741" t="s">
        <v>21</v>
      </c>
      <c r="N841" s="1741" t="s">
        <v>21</v>
      </c>
      <c r="O841" s="1741" t="s">
        <v>21</v>
      </c>
      <c r="P841" s="1741" t="s">
        <v>21</v>
      </c>
      <c r="Q841" s="1741" t="s">
        <v>21</v>
      </c>
      <c r="R841" s="1741" t="s">
        <v>21</v>
      </c>
      <c r="S841" s="1741" t="s">
        <v>21</v>
      </c>
    </row>
    <row r="842" spans="1:19" ht="45" customHeight="1" x14ac:dyDescent="0.25">
      <c r="A842" s="8228" t="s">
        <v>23</v>
      </c>
      <c r="B842" s="8228" t="s">
        <v>197</v>
      </c>
      <c r="C842" s="8228" t="s">
        <v>33</v>
      </c>
      <c r="D842" s="8228" t="s">
        <v>198</v>
      </c>
      <c r="E842" s="8228" t="s">
        <v>199</v>
      </c>
      <c r="F842" s="8229">
        <f>R842+R843+R844+R845+R846+R847+R848+R849+R850+R851+R852+R853+R854+R855+R856+R857+R858+R859+R860+R861+R862+R863+R864+R865+R866</f>
        <v>25.999999999999986</v>
      </c>
      <c r="G842" s="8228" t="s">
        <v>28</v>
      </c>
      <c r="H842" s="8230">
        <v>327.95</v>
      </c>
      <c r="I842" s="8231">
        <v>327.95</v>
      </c>
      <c r="J842" s="8232">
        <v>0.21579999999999999</v>
      </c>
      <c r="K842" s="8233">
        <f>ROUND(I842,2)+(ROUND(I842,2)*J842)</f>
        <v>398.72161</v>
      </c>
      <c r="L842" s="8234">
        <f>ROUND(S842,2)+ROUND(S843,2)+ROUND(S844,2)+ROUND(S845,2)+ROUND(S846,2)+ROUND(S847,2)+ROUND(S848,2)+ROUND(S849,2)+ROUND(S850,2)+ROUND(S851,2)+ROUND(S852,2)+ROUND(S853,2)+ROUND(S854,2)+ROUND(S855,2)+ROUND(S856,2)+ROUND(S857,2)+ROUND(S858,2)+ROUND(S859,2)+ROUND(S860,2)+ROUND(S861,2)+ROUND(S862,2)+ROUND(S863,2)+ROUND(S864,2)+ROUND(S865,2)+ROUND(S866,2)</f>
        <v>10366.75</v>
      </c>
      <c r="M842" s="8228"/>
      <c r="N842" s="8228" t="s">
        <v>64</v>
      </c>
      <c r="O842" s="8228" t="s">
        <v>196</v>
      </c>
      <c r="P842" s="1743" t="s">
        <v>20</v>
      </c>
      <c r="Q842" s="1743" t="s">
        <v>29</v>
      </c>
      <c r="R842" s="1744">
        <v>1.04</v>
      </c>
      <c r="S842" s="1745">
        <f>ROUND(K842,2)*R842</f>
        <v>414.66880000000003</v>
      </c>
    </row>
    <row r="843" spans="1:19" ht="45" customHeight="1" x14ac:dyDescent="0.25">
      <c r="A843" s="7451"/>
      <c r="B843" s="7451"/>
      <c r="C843" s="7451"/>
      <c r="D843" s="7451"/>
      <c r="E843" s="7451"/>
      <c r="F843" s="7451"/>
      <c r="G843" s="7451"/>
      <c r="H843" s="7451"/>
      <c r="I843" s="7451"/>
      <c r="J843" s="7451"/>
      <c r="K843" s="7451"/>
      <c r="L843" s="7451"/>
      <c r="M843" s="7451"/>
      <c r="N843" s="7451"/>
      <c r="O843" s="7451"/>
      <c r="P843" s="1743" t="s">
        <v>30</v>
      </c>
      <c r="Q843" s="1743" t="s">
        <v>48</v>
      </c>
      <c r="R843" s="1746">
        <v>1.04</v>
      </c>
      <c r="S843" s="1747">
        <f>ROUND(K842,2)*R843</f>
        <v>414.66880000000003</v>
      </c>
    </row>
    <row r="844" spans="1:19" ht="45" customHeight="1" x14ac:dyDescent="0.25">
      <c r="A844" s="7451"/>
      <c r="B844" s="7451"/>
      <c r="C844" s="7451"/>
      <c r="D844" s="7451"/>
      <c r="E844" s="7451"/>
      <c r="F844" s="7451"/>
      <c r="G844" s="7451"/>
      <c r="H844" s="7451"/>
      <c r="I844" s="7451"/>
      <c r="J844" s="7451"/>
      <c r="K844" s="7451"/>
      <c r="L844" s="7451"/>
      <c r="M844" s="7451"/>
      <c r="N844" s="7451"/>
      <c r="O844" s="7451"/>
      <c r="P844" s="1743" t="s">
        <v>43</v>
      </c>
      <c r="Q844" s="1743" t="s">
        <v>49</v>
      </c>
      <c r="R844" s="1748">
        <v>1.04</v>
      </c>
      <c r="S844" s="1749">
        <f>ROUND(K842,2)*R844</f>
        <v>414.66880000000003</v>
      </c>
    </row>
    <row r="845" spans="1:19" ht="45" customHeight="1" x14ac:dyDescent="0.25">
      <c r="A845" s="7451"/>
      <c r="B845" s="7451"/>
      <c r="C845" s="7451"/>
      <c r="D845" s="7451"/>
      <c r="E845" s="7451"/>
      <c r="F845" s="7451"/>
      <c r="G845" s="7451"/>
      <c r="H845" s="7451"/>
      <c r="I845" s="7451"/>
      <c r="J845" s="7451"/>
      <c r="K845" s="7451"/>
      <c r="L845" s="7451"/>
      <c r="M845" s="7451"/>
      <c r="N845" s="7451"/>
      <c r="O845" s="7451"/>
      <c r="P845" s="1743" t="s">
        <v>50</v>
      </c>
      <c r="Q845" s="1743" t="s">
        <v>51</v>
      </c>
      <c r="R845" s="1750">
        <v>1.04</v>
      </c>
      <c r="S845" s="1751">
        <f>ROUND(K842,2)*R845</f>
        <v>414.66880000000003</v>
      </c>
    </row>
    <row r="846" spans="1:19" ht="45" customHeight="1" x14ac:dyDescent="0.25">
      <c r="A846" s="7451"/>
      <c r="B846" s="7451"/>
      <c r="C846" s="7451"/>
      <c r="D846" s="7451"/>
      <c r="E846" s="7451"/>
      <c r="F846" s="7451"/>
      <c r="G846" s="7451"/>
      <c r="H846" s="7451"/>
      <c r="I846" s="7451"/>
      <c r="J846" s="7451"/>
      <c r="K846" s="7451"/>
      <c r="L846" s="7451"/>
      <c r="M846" s="7451"/>
      <c r="N846" s="7451"/>
      <c r="O846" s="7451"/>
      <c r="P846" s="1743" t="s">
        <v>52</v>
      </c>
      <c r="Q846" s="1743" t="s">
        <v>53</v>
      </c>
      <c r="R846" s="1752">
        <v>1.04</v>
      </c>
      <c r="S846" s="1753">
        <f>ROUND(K842,2)*R846</f>
        <v>414.66880000000003</v>
      </c>
    </row>
    <row r="847" spans="1:19" ht="45" customHeight="1" x14ac:dyDescent="0.25">
      <c r="A847" s="7451"/>
      <c r="B847" s="7451"/>
      <c r="C847" s="7451"/>
      <c r="D847" s="7451"/>
      <c r="E847" s="7451"/>
      <c r="F847" s="7451"/>
      <c r="G847" s="7451"/>
      <c r="H847" s="7451"/>
      <c r="I847" s="7451"/>
      <c r="J847" s="7451"/>
      <c r="K847" s="7451"/>
      <c r="L847" s="7451"/>
      <c r="M847" s="7451"/>
      <c r="N847" s="7451"/>
      <c r="O847" s="7451"/>
      <c r="P847" s="1743" t="s">
        <v>54</v>
      </c>
      <c r="Q847" s="1743" t="s">
        <v>55</v>
      </c>
      <c r="R847" s="1754">
        <v>1.04</v>
      </c>
      <c r="S847" s="1755">
        <f>ROUND(K842,2)*R847</f>
        <v>414.66880000000003</v>
      </c>
    </row>
    <row r="848" spans="1:19" ht="45" customHeight="1" x14ac:dyDescent="0.25">
      <c r="A848" s="7451"/>
      <c r="B848" s="7451"/>
      <c r="C848" s="7451"/>
      <c r="D848" s="7451"/>
      <c r="E848" s="7451"/>
      <c r="F848" s="7451"/>
      <c r="G848" s="7451"/>
      <c r="H848" s="7451"/>
      <c r="I848" s="7451"/>
      <c r="J848" s="7451"/>
      <c r="K848" s="7451"/>
      <c r="L848" s="7451"/>
      <c r="M848" s="7451"/>
      <c r="N848" s="7451"/>
      <c r="O848" s="7451"/>
      <c r="P848" s="1743" t="s">
        <v>56</v>
      </c>
      <c r="Q848" s="1743" t="s">
        <v>57</v>
      </c>
      <c r="R848" s="1756">
        <v>1.04</v>
      </c>
      <c r="S848" s="1757">
        <f>ROUND(K842,2)*R848</f>
        <v>414.66880000000003</v>
      </c>
    </row>
    <row r="849" spans="1:19" ht="45" customHeight="1" x14ac:dyDescent="0.25">
      <c r="A849" s="7451"/>
      <c r="B849" s="7451"/>
      <c r="C849" s="7451"/>
      <c r="D849" s="7451"/>
      <c r="E849" s="7451"/>
      <c r="F849" s="7451"/>
      <c r="G849" s="7451"/>
      <c r="H849" s="7451"/>
      <c r="I849" s="7451"/>
      <c r="J849" s="7451"/>
      <c r="K849" s="7451"/>
      <c r="L849" s="7451"/>
      <c r="M849" s="7451"/>
      <c r="N849" s="7451"/>
      <c r="O849" s="7451"/>
      <c r="P849" s="1743" t="s">
        <v>58</v>
      </c>
      <c r="Q849" s="1743" t="s">
        <v>59</v>
      </c>
      <c r="R849" s="1758">
        <v>1.04</v>
      </c>
      <c r="S849" s="1759">
        <f>ROUND(K842,2)*R849</f>
        <v>414.66880000000003</v>
      </c>
    </row>
    <row r="850" spans="1:19" ht="45" customHeight="1" x14ac:dyDescent="0.25">
      <c r="A850" s="7451"/>
      <c r="B850" s="7451"/>
      <c r="C850" s="7451"/>
      <c r="D850" s="7451"/>
      <c r="E850" s="7451"/>
      <c r="F850" s="7451"/>
      <c r="G850" s="7451"/>
      <c r="H850" s="7451"/>
      <c r="I850" s="7451"/>
      <c r="J850" s="7451"/>
      <c r="K850" s="7451"/>
      <c r="L850" s="7451"/>
      <c r="M850" s="7451"/>
      <c r="N850" s="7451"/>
      <c r="O850" s="7451"/>
      <c r="P850" s="1743" t="s">
        <v>60</v>
      </c>
      <c r="Q850" s="1743" t="s">
        <v>61</v>
      </c>
      <c r="R850" s="1760">
        <v>1.04</v>
      </c>
      <c r="S850" s="1761">
        <f>ROUND(K842,2)*R850</f>
        <v>414.66880000000003</v>
      </c>
    </row>
    <row r="851" spans="1:19" ht="45" customHeight="1" x14ac:dyDescent="0.25">
      <c r="A851" s="7451"/>
      <c r="B851" s="7451"/>
      <c r="C851" s="7451"/>
      <c r="D851" s="7451"/>
      <c r="E851" s="7451"/>
      <c r="F851" s="7451"/>
      <c r="G851" s="7451"/>
      <c r="H851" s="7451"/>
      <c r="I851" s="7451"/>
      <c r="J851" s="7451"/>
      <c r="K851" s="7451"/>
      <c r="L851" s="7451"/>
      <c r="M851" s="7451"/>
      <c r="N851" s="7451"/>
      <c r="O851" s="7451"/>
      <c r="P851" s="1743" t="s">
        <v>62</v>
      </c>
      <c r="Q851" s="1743" t="s">
        <v>63</v>
      </c>
      <c r="R851" s="1762">
        <v>1.04</v>
      </c>
      <c r="S851" s="1763">
        <f>ROUND(K842,2)*R851</f>
        <v>414.66880000000003</v>
      </c>
    </row>
    <row r="852" spans="1:19" ht="45" customHeight="1" x14ac:dyDescent="0.25">
      <c r="A852" s="7451"/>
      <c r="B852" s="7451"/>
      <c r="C852" s="7451"/>
      <c r="D852" s="7451"/>
      <c r="E852" s="7451"/>
      <c r="F852" s="7451"/>
      <c r="G852" s="7451"/>
      <c r="H852" s="7451"/>
      <c r="I852" s="7451"/>
      <c r="J852" s="7451"/>
      <c r="K852" s="7451"/>
      <c r="L852" s="7451"/>
      <c r="M852" s="7451"/>
      <c r="N852" s="7451"/>
      <c r="O852" s="7451"/>
      <c r="P852" s="1743" t="s">
        <v>64</v>
      </c>
      <c r="Q852" s="1743" t="s">
        <v>65</v>
      </c>
      <c r="R852" s="1764">
        <v>1.04</v>
      </c>
      <c r="S852" s="1765">
        <f>ROUND(K842,2)*R852</f>
        <v>414.66880000000003</v>
      </c>
    </row>
    <row r="853" spans="1:19" ht="45" customHeight="1" x14ac:dyDescent="0.25">
      <c r="A853" s="7451"/>
      <c r="B853" s="7451"/>
      <c r="C853" s="7451"/>
      <c r="D853" s="7451"/>
      <c r="E853" s="7451"/>
      <c r="F853" s="7451"/>
      <c r="G853" s="7451"/>
      <c r="H853" s="7451"/>
      <c r="I853" s="7451"/>
      <c r="J853" s="7451"/>
      <c r="K853" s="7451"/>
      <c r="L853" s="7451"/>
      <c r="M853" s="7451"/>
      <c r="N853" s="7451"/>
      <c r="O853" s="7451"/>
      <c r="P853" s="1743" t="s">
        <v>66</v>
      </c>
      <c r="Q853" s="1743" t="s">
        <v>67</v>
      </c>
      <c r="R853" s="1766">
        <v>1.04</v>
      </c>
      <c r="S853" s="1767">
        <f>ROUND(K842,2)*R853</f>
        <v>414.66880000000003</v>
      </c>
    </row>
    <row r="854" spans="1:19" ht="45" customHeight="1" x14ac:dyDescent="0.25">
      <c r="A854" s="7451"/>
      <c r="B854" s="7451"/>
      <c r="C854" s="7451"/>
      <c r="D854" s="7451"/>
      <c r="E854" s="7451"/>
      <c r="F854" s="7451"/>
      <c r="G854" s="7451"/>
      <c r="H854" s="7451"/>
      <c r="I854" s="7451"/>
      <c r="J854" s="7451"/>
      <c r="K854" s="7451"/>
      <c r="L854" s="7451"/>
      <c r="M854" s="7451"/>
      <c r="N854" s="7451"/>
      <c r="O854" s="7451"/>
      <c r="P854" s="1743" t="s">
        <v>68</v>
      </c>
      <c r="Q854" s="1743" t="s">
        <v>69</v>
      </c>
      <c r="R854" s="1768">
        <v>1.04</v>
      </c>
      <c r="S854" s="1769">
        <f>ROUND(K842,2)*R854</f>
        <v>414.66880000000003</v>
      </c>
    </row>
    <row r="855" spans="1:19" ht="45" customHeight="1" x14ac:dyDescent="0.25">
      <c r="A855" s="7451"/>
      <c r="B855" s="7451"/>
      <c r="C855" s="7451"/>
      <c r="D855" s="7451"/>
      <c r="E855" s="7451"/>
      <c r="F855" s="7451"/>
      <c r="G855" s="7451"/>
      <c r="H855" s="7451"/>
      <c r="I855" s="7451"/>
      <c r="J855" s="7451"/>
      <c r="K855" s="7451"/>
      <c r="L855" s="7451"/>
      <c r="M855" s="7451"/>
      <c r="N855" s="7451"/>
      <c r="O855" s="7451"/>
      <c r="P855" s="1743" t="s">
        <v>70</v>
      </c>
      <c r="Q855" s="1743" t="s">
        <v>71</v>
      </c>
      <c r="R855" s="1770">
        <v>1.04</v>
      </c>
      <c r="S855" s="1771">
        <f>ROUND(K842,2)*R855</f>
        <v>414.66880000000003</v>
      </c>
    </row>
    <row r="856" spans="1:19" ht="45" customHeight="1" x14ac:dyDescent="0.25">
      <c r="A856" s="7451"/>
      <c r="B856" s="7451"/>
      <c r="C856" s="7451"/>
      <c r="D856" s="7451"/>
      <c r="E856" s="7451"/>
      <c r="F856" s="7451"/>
      <c r="G856" s="7451"/>
      <c r="H856" s="7451"/>
      <c r="I856" s="7451"/>
      <c r="J856" s="7451"/>
      <c r="K856" s="7451"/>
      <c r="L856" s="7451"/>
      <c r="M856" s="7451"/>
      <c r="N856" s="7451"/>
      <c r="O856" s="7451"/>
      <c r="P856" s="1743" t="s">
        <v>72</v>
      </c>
      <c r="Q856" s="1743" t="s">
        <v>73</v>
      </c>
      <c r="R856" s="1772">
        <v>1.04</v>
      </c>
      <c r="S856" s="1773">
        <f>ROUND(K842,2)*R856</f>
        <v>414.66880000000003</v>
      </c>
    </row>
    <row r="857" spans="1:19" ht="45" customHeight="1" x14ac:dyDescent="0.25">
      <c r="A857" s="7451"/>
      <c r="B857" s="7451"/>
      <c r="C857" s="7451"/>
      <c r="D857" s="7451"/>
      <c r="E857" s="7451"/>
      <c r="F857" s="7451"/>
      <c r="G857" s="7451"/>
      <c r="H857" s="7451"/>
      <c r="I857" s="7451"/>
      <c r="J857" s="7451"/>
      <c r="K857" s="7451"/>
      <c r="L857" s="7451"/>
      <c r="M857" s="7451"/>
      <c r="N857" s="7451"/>
      <c r="O857" s="7451"/>
      <c r="P857" s="1743" t="s">
        <v>74</v>
      </c>
      <c r="Q857" s="1743" t="s">
        <v>75</v>
      </c>
      <c r="R857" s="1774">
        <v>1.04</v>
      </c>
      <c r="S857" s="1775">
        <f>ROUND(K842,2)*R857</f>
        <v>414.66880000000003</v>
      </c>
    </row>
    <row r="858" spans="1:19" ht="45" customHeight="1" x14ac:dyDescent="0.25">
      <c r="A858" s="7451"/>
      <c r="B858" s="7451"/>
      <c r="C858" s="7451"/>
      <c r="D858" s="7451"/>
      <c r="E858" s="7451"/>
      <c r="F858" s="7451"/>
      <c r="G858" s="7451"/>
      <c r="H858" s="7451"/>
      <c r="I858" s="7451"/>
      <c r="J858" s="7451"/>
      <c r="K858" s="7451"/>
      <c r="L858" s="7451"/>
      <c r="M858" s="7451"/>
      <c r="N858" s="7451"/>
      <c r="O858" s="7451"/>
      <c r="P858" s="1743" t="s">
        <v>76</v>
      </c>
      <c r="Q858" s="1743" t="s">
        <v>77</v>
      </c>
      <c r="R858" s="1776">
        <v>1.04</v>
      </c>
      <c r="S858" s="1777">
        <f>ROUND(K842,2)*R858</f>
        <v>414.66880000000003</v>
      </c>
    </row>
    <row r="859" spans="1:19" ht="45" customHeight="1" x14ac:dyDescent="0.25">
      <c r="A859" s="7451"/>
      <c r="B859" s="7451"/>
      <c r="C859" s="7451"/>
      <c r="D859" s="7451"/>
      <c r="E859" s="7451"/>
      <c r="F859" s="7451"/>
      <c r="G859" s="7451"/>
      <c r="H859" s="7451"/>
      <c r="I859" s="7451"/>
      <c r="J859" s="7451"/>
      <c r="K859" s="7451"/>
      <c r="L859" s="7451"/>
      <c r="M859" s="7451"/>
      <c r="N859" s="7451"/>
      <c r="O859" s="7451"/>
      <c r="P859" s="1743" t="s">
        <v>78</v>
      </c>
      <c r="Q859" s="1743" t="s">
        <v>79</v>
      </c>
      <c r="R859" s="1778">
        <v>1.04</v>
      </c>
      <c r="S859" s="1779">
        <f>ROUND(K842,2)*R859</f>
        <v>414.66880000000003</v>
      </c>
    </row>
    <row r="860" spans="1:19" ht="45" customHeight="1" x14ac:dyDescent="0.25">
      <c r="A860" s="7451"/>
      <c r="B860" s="7451"/>
      <c r="C860" s="7451"/>
      <c r="D860" s="7451"/>
      <c r="E860" s="7451"/>
      <c r="F860" s="7451"/>
      <c r="G860" s="7451"/>
      <c r="H860" s="7451"/>
      <c r="I860" s="7451"/>
      <c r="J860" s="7451"/>
      <c r="K860" s="7451"/>
      <c r="L860" s="7451"/>
      <c r="M860" s="7451"/>
      <c r="N860" s="7451"/>
      <c r="O860" s="7451"/>
      <c r="P860" s="1743" t="s">
        <v>80</v>
      </c>
      <c r="Q860" s="1743" t="s">
        <v>81</v>
      </c>
      <c r="R860" s="1780">
        <v>1.04</v>
      </c>
      <c r="S860" s="1781">
        <f>ROUND(K842,2)*R860</f>
        <v>414.66880000000003</v>
      </c>
    </row>
    <row r="861" spans="1:19" ht="45" customHeight="1" x14ac:dyDescent="0.25">
      <c r="A861" s="7451"/>
      <c r="B861" s="7451"/>
      <c r="C861" s="7451"/>
      <c r="D861" s="7451"/>
      <c r="E861" s="7451"/>
      <c r="F861" s="7451"/>
      <c r="G861" s="7451"/>
      <c r="H861" s="7451"/>
      <c r="I861" s="7451"/>
      <c r="J861" s="7451"/>
      <c r="K861" s="7451"/>
      <c r="L861" s="7451"/>
      <c r="M861" s="7451"/>
      <c r="N861" s="7451"/>
      <c r="O861" s="7451"/>
      <c r="P861" s="1743" t="s">
        <v>82</v>
      </c>
      <c r="Q861" s="1743" t="s">
        <v>83</v>
      </c>
      <c r="R861" s="1782">
        <v>1.04</v>
      </c>
      <c r="S861" s="1783">
        <f>ROUND(K842,2)*R861</f>
        <v>414.66880000000003</v>
      </c>
    </row>
    <row r="862" spans="1:19" ht="45" customHeight="1" x14ac:dyDescent="0.25">
      <c r="A862" s="7451"/>
      <c r="B862" s="7451"/>
      <c r="C862" s="7451"/>
      <c r="D862" s="7451"/>
      <c r="E862" s="7451"/>
      <c r="F862" s="7451"/>
      <c r="G862" s="7451"/>
      <c r="H862" s="7451"/>
      <c r="I862" s="7451"/>
      <c r="J862" s="7451"/>
      <c r="K862" s="7451"/>
      <c r="L862" s="7451"/>
      <c r="M862" s="7451"/>
      <c r="N862" s="7451"/>
      <c r="O862" s="7451"/>
      <c r="P862" s="1743" t="s">
        <v>84</v>
      </c>
      <c r="Q862" s="1743" t="s">
        <v>85</v>
      </c>
      <c r="R862" s="1784">
        <v>1.04</v>
      </c>
      <c r="S862" s="1785">
        <f>ROUND(K842,2)*R862</f>
        <v>414.66880000000003</v>
      </c>
    </row>
    <row r="863" spans="1:19" ht="45" customHeight="1" x14ac:dyDescent="0.25">
      <c r="A863" s="7451"/>
      <c r="B863" s="7451"/>
      <c r="C863" s="7451"/>
      <c r="D863" s="7451"/>
      <c r="E863" s="7451"/>
      <c r="F863" s="7451"/>
      <c r="G863" s="7451"/>
      <c r="H863" s="7451"/>
      <c r="I863" s="7451"/>
      <c r="J863" s="7451"/>
      <c r="K863" s="7451"/>
      <c r="L863" s="7451"/>
      <c r="M863" s="7451"/>
      <c r="N863" s="7451"/>
      <c r="O863" s="7451"/>
      <c r="P863" s="1743" t="s">
        <v>86</v>
      </c>
      <c r="Q863" s="1743" t="s">
        <v>87</v>
      </c>
      <c r="R863" s="1786">
        <v>1.04</v>
      </c>
      <c r="S863" s="1787">
        <f>ROUND(K842,2)*R863</f>
        <v>414.66880000000003</v>
      </c>
    </row>
    <row r="864" spans="1:19" ht="45" customHeight="1" x14ac:dyDescent="0.25">
      <c r="A864" s="7451"/>
      <c r="B864" s="7451"/>
      <c r="C864" s="7451"/>
      <c r="D864" s="7451"/>
      <c r="E864" s="7451"/>
      <c r="F864" s="7451"/>
      <c r="G864" s="7451"/>
      <c r="H864" s="7451"/>
      <c r="I864" s="7451"/>
      <c r="J864" s="7451"/>
      <c r="K864" s="7451"/>
      <c r="L864" s="7451"/>
      <c r="M864" s="7451"/>
      <c r="N864" s="7451"/>
      <c r="O864" s="7451"/>
      <c r="P864" s="1743" t="s">
        <v>88</v>
      </c>
      <c r="Q864" s="1743" t="s">
        <v>89</v>
      </c>
      <c r="R864" s="1788">
        <v>1.04</v>
      </c>
      <c r="S864" s="1789">
        <f>ROUND(K842,2)*R864</f>
        <v>414.66880000000003</v>
      </c>
    </row>
    <row r="865" spans="1:19" ht="45" customHeight="1" x14ac:dyDescent="0.25">
      <c r="A865" s="7451"/>
      <c r="B865" s="7451"/>
      <c r="C865" s="7451"/>
      <c r="D865" s="7451"/>
      <c r="E865" s="7451"/>
      <c r="F865" s="7451"/>
      <c r="G865" s="7451"/>
      <c r="H865" s="7451"/>
      <c r="I865" s="7451"/>
      <c r="J865" s="7451"/>
      <c r="K865" s="7451"/>
      <c r="L865" s="7451"/>
      <c r="M865" s="7451"/>
      <c r="N865" s="7451"/>
      <c r="O865" s="7451"/>
      <c r="P865" s="1743" t="s">
        <v>90</v>
      </c>
      <c r="Q865" s="1743" t="s">
        <v>91</v>
      </c>
      <c r="R865" s="1790">
        <v>1.04</v>
      </c>
      <c r="S865" s="1791">
        <f>ROUND(K842,2)*R865</f>
        <v>414.66880000000003</v>
      </c>
    </row>
    <row r="866" spans="1:19" ht="45" customHeight="1" x14ac:dyDescent="0.25">
      <c r="A866" s="7451"/>
      <c r="B866" s="7451"/>
      <c r="C866" s="7451"/>
      <c r="D866" s="7451"/>
      <c r="E866" s="7451"/>
      <c r="F866" s="7451"/>
      <c r="G866" s="7451"/>
      <c r="H866" s="7451"/>
      <c r="I866" s="7451"/>
      <c r="J866" s="7451"/>
      <c r="K866" s="7451"/>
      <c r="L866" s="7451"/>
      <c r="M866" s="7451"/>
      <c r="N866" s="7451"/>
      <c r="O866" s="7451"/>
      <c r="P866" s="1743" t="s">
        <v>92</v>
      </c>
      <c r="Q866" s="1743" t="s">
        <v>93</v>
      </c>
      <c r="R866" s="1792">
        <v>1.04</v>
      </c>
      <c r="S866" s="1793">
        <f>ROUND(K842,2)*R866</f>
        <v>414.66880000000003</v>
      </c>
    </row>
    <row r="867" spans="1:19" ht="45" customHeight="1" x14ac:dyDescent="0.25">
      <c r="A867" s="8207" t="s">
        <v>23</v>
      </c>
      <c r="B867" s="8207" t="s">
        <v>200</v>
      </c>
      <c r="C867" s="8207" t="s">
        <v>33</v>
      </c>
      <c r="D867" s="8207" t="s">
        <v>201</v>
      </c>
      <c r="E867" s="8207" t="s">
        <v>202</v>
      </c>
      <c r="F867" s="8208">
        <f>R867+R868+R869+R870+R871+R872+R873+R874+R875+R876+R877+R878+R879+R880+R881+R882+R883+R884+R885+R886+R887+R888+R889+R890+R891</f>
        <v>20.000000000000007</v>
      </c>
      <c r="G867" s="8207" t="s">
        <v>28</v>
      </c>
      <c r="H867" s="8209">
        <v>355.92</v>
      </c>
      <c r="I867" s="8210">
        <v>355.92</v>
      </c>
      <c r="J867" s="8211">
        <v>0.21579999999999999</v>
      </c>
      <c r="K867" s="8212">
        <f>ROUND(I867,2)+(ROUND(I867,2)*J867)</f>
        <v>432.72753599999999</v>
      </c>
      <c r="L867" s="8213">
        <f>ROUND(S867,2)+ROUND(S868,2)+ROUND(S869,2)+ROUND(S870,2)+ROUND(S871,2)+ROUND(S872,2)+ROUND(S873,2)+ROUND(S874,2)+ROUND(S875,2)+ROUND(S876,2)+ROUND(S877,2)+ROUND(S878,2)+ROUND(S879,2)+ROUND(S880,2)+ROUND(S881,2)+ROUND(S882,2)+ROUND(S883,2)+ROUND(S884,2)+ROUND(S885,2)+ROUND(S886,2)+ROUND(S887,2)+ROUND(S888,2)+ROUND(S889,2)+ROUND(S890,2)+ROUND(S891,2)</f>
        <v>8654.5000000000018</v>
      </c>
      <c r="M867" s="8207"/>
      <c r="N867" s="8207" t="s">
        <v>64</v>
      </c>
      <c r="O867" s="8207" t="s">
        <v>196</v>
      </c>
      <c r="P867" s="1794" t="s">
        <v>20</v>
      </c>
      <c r="Q867" s="1794" t="s">
        <v>29</v>
      </c>
      <c r="R867" s="1795">
        <v>0.8</v>
      </c>
      <c r="S867" s="1796">
        <f>ROUND(K867,2)*R867</f>
        <v>346.18400000000003</v>
      </c>
    </row>
    <row r="868" spans="1:19" ht="45" customHeight="1" x14ac:dyDescent="0.25">
      <c r="A868" s="7451"/>
      <c r="B868" s="7451"/>
      <c r="C868" s="7451"/>
      <c r="D868" s="7451"/>
      <c r="E868" s="7451"/>
      <c r="F868" s="7451"/>
      <c r="G868" s="7451"/>
      <c r="H868" s="7451"/>
      <c r="I868" s="7451"/>
      <c r="J868" s="7451"/>
      <c r="K868" s="7451"/>
      <c r="L868" s="7451"/>
      <c r="M868" s="7451"/>
      <c r="N868" s="7451"/>
      <c r="O868" s="7451"/>
      <c r="P868" s="1794" t="s">
        <v>30</v>
      </c>
      <c r="Q868" s="1794" t="s">
        <v>48</v>
      </c>
      <c r="R868" s="1797">
        <v>0.8</v>
      </c>
      <c r="S868" s="1798">
        <f>ROUND(K867,2)*R868</f>
        <v>346.18400000000003</v>
      </c>
    </row>
    <row r="869" spans="1:19" ht="45" customHeight="1" x14ac:dyDescent="0.25">
      <c r="A869" s="7451"/>
      <c r="B869" s="7451"/>
      <c r="C869" s="7451"/>
      <c r="D869" s="7451"/>
      <c r="E869" s="7451"/>
      <c r="F869" s="7451"/>
      <c r="G869" s="7451"/>
      <c r="H869" s="7451"/>
      <c r="I869" s="7451"/>
      <c r="J869" s="7451"/>
      <c r="K869" s="7451"/>
      <c r="L869" s="7451"/>
      <c r="M869" s="7451"/>
      <c r="N869" s="7451"/>
      <c r="O869" s="7451"/>
      <c r="P869" s="1794" t="s">
        <v>43</v>
      </c>
      <c r="Q869" s="1794" t="s">
        <v>49</v>
      </c>
      <c r="R869" s="1799">
        <v>0.8</v>
      </c>
      <c r="S869" s="1800">
        <f>ROUND(K867,2)*R869</f>
        <v>346.18400000000003</v>
      </c>
    </row>
    <row r="870" spans="1:19" ht="45" customHeight="1" x14ac:dyDescent="0.25">
      <c r="A870" s="7451"/>
      <c r="B870" s="7451"/>
      <c r="C870" s="7451"/>
      <c r="D870" s="7451"/>
      <c r="E870" s="7451"/>
      <c r="F870" s="7451"/>
      <c r="G870" s="7451"/>
      <c r="H870" s="7451"/>
      <c r="I870" s="7451"/>
      <c r="J870" s="7451"/>
      <c r="K870" s="7451"/>
      <c r="L870" s="7451"/>
      <c r="M870" s="7451"/>
      <c r="N870" s="7451"/>
      <c r="O870" s="7451"/>
      <c r="P870" s="1794" t="s">
        <v>50</v>
      </c>
      <c r="Q870" s="1794" t="s">
        <v>51</v>
      </c>
      <c r="R870" s="1801">
        <v>0.8</v>
      </c>
      <c r="S870" s="1802">
        <f>ROUND(K867,2)*R870</f>
        <v>346.18400000000003</v>
      </c>
    </row>
    <row r="871" spans="1:19" ht="45" customHeight="1" x14ac:dyDescent="0.25">
      <c r="A871" s="7451"/>
      <c r="B871" s="7451"/>
      <c r="C871" s="7451"/>
      <c r="D871" s="7451"/>
      <c r="E871" s="7451"/>
      <c r="F871" s="7451"/>
      <c r="G871" s="7451"/>
      <c r="H871" s="7451"/>
      <c r="I871" s="7451"/>
      <c r="J871" s="7451"/>
      <c r="K871" s="7451"/>
      <c r="L871" s="7451"/>
      <c r="M871" s="7451"/>
      <c r="N871" s="7451"/>
      <c r="O871" s="7451"/>
      <c r="P871" s="1794" t="s">
        <v>52</v>
      </c>
      <c r="Q871" s="1794" t="s">
        <v>53</v>
      </c>
      <c r="R871" s="1803">
        <v>0.8</v>
      </c>
      <c r="S871" s="1804">
        <f>ROUND(K867,2)*R871</f>
        <v>346.18400000000003</v>
      </c>
    </row>
    <row r="872" spans="1:19" ht="45" customHeight="1" x14ac:dyDescent="0.25">
      <c r="A872" s="7451"/>
      <c r="B872" s="7451"/>
      <c r="C872" s="7451"/>
      <c r="D872" s="7451"/>
      <c r="E872" s="7451"/>
      <c r="F872" s="7451"/>
      <c r="G872" s="7451"/>
      <c r="H872" s="7451"/>
      <c r="I872" s="7451"/>
      <c r="J872" s="7451"/>
      <c r="K872" s="7451"/>
      <c r="L872" s="7451"/>
      <c r="M872" s="7451"/>
      <c r="N872" s="7451"/>
      <c r="O872" s="7451"/>
      <c r="P872" s="1794" t="s">
        <v>54</v>
      </c>
      <c r="Q872" s="1794" t="s">
        <v>55</v>
      </c>
      <c r="R872" s="1805">
        <v>0.8</v>
      </c>
      <c r="S872" s="1806">
        <f>ROUND(K867,2)*R872</f>
        <v>346.18400000000003</v>
      </c>
    </row>
    <row r="873" spans="1:19" ht="45" customHeight="1" x14ac:dyDescent="0.25">
      <c r="A873" s="7451"/>
      <c r="B873" s="7451"/>
      <c r="C873" s="7451"/>
      <c r="D873" s="7451"/>
      <c r="E873" s="7451"/>
      <c r="F873" s="7451"/>
      <c r="G873" s="7451"/>
      <c r="H873" s="7451"/>
      <c r="I873" s="7451"/>
      <c r="J873" s="7451"/>
      <c r="K873" s="7451"/>
      <c r="L873" s="7451"/>
      <c r="M873" s="7451"/>
      <c r="N873" s="7451"/>
      <c r="O873" s="7451"/>
      <c r="P873" s="1794" t="s">
        <v>56</v>
      </c>
      <c r="Q873" s="1794" t="s">
        <v>57</v>
      </c>
      <c r="R873" s="1807">
        <v>0.8</v>
      </c>
      <c r="S873" s="1808">
        <f>ROUND(K867,2)*R873</f>
        <v>346.18400000000003</v>
      </c>
    </row>
    <row r="874" spans="1:19" ht="45" customHeight="1" x14ac:dyDescent="0.25">
      <c r="A874" s="7451"/>
      <c r="B874" s="7451"/>
      <c r="C874" s="7451"/>
      <c r="D874" s="7451"/>
      <c r="E874" s="7451"/>
      <c r="F874" s="7451"/>
      <c r="G874" s="7451"/>
      <c r="H874" s="7451"/>
      <c r="I874" s="7451"/>
      <c r="J874" s="7451"/>
      <c r="K874" s="7451"/>
      <c r="L874" s="7451"/>
      <c r="M874" s="7451"/>
      <c r="N874" s="7451"/>
      <c r="O874" s="7451"/>
      <c r="P874" s="1794" t="s">
        <v>58</v>
      </c>
      <c r="Q874" s="1794" t="s">
        <v>59</v>
      </c>
      <c r="R874" s="1809">
        <v>0.8</v>
      </c>
      <c r="S874" s="1810">
        <f>ROUND(K867,2)*R874</f>
        <v>346.18400000000003</v>
      </c>
    </row>
    <row r="875" spans="1:19" ht="45" customHeight="1" x14ac:dyDescent="0.25">
      <c r="A875" s="7451"/>
      <c r="B875" s="7451"/>
      <c r="C875" s="7451"/>
      <c r="D875" s="7451"/>
      <c r="E875" s="7451"/>
      <c r="F875" s="7451"/>
      <c r="G875" s="7451"/>
      <c r="H875" s="7451"/>
      <c r="I875" s="7451"/>
      <c r="J875" s="7451"/>
      <c r="K875" s="7451"/>
      <c r="L875" s="7451"/>
      <c r="M875" s="7451"/>
      <c r="N875" s="7451"/>
      <c r="O875" s="7451"/>
      <c r="P875" s="1794" t="s">
        <v>60</v>
      </c>
      <c r="Q875" s="1794" t="s">
        <v>61</v>
      </c>
      <c r="R875" s="1811">
        <v>0.8</v>
      </c>
      <c r="S875" s="1812">
        <f>ROUND(K867,2)*R875</f>
        <v>346.18400000000003</v>
      </c>
    </row>
    <row r="876" spans="1:19" ht="45" customHeight="1" x14ac:dyDescent="0.25">
      <c r="A876" s="7451"/>
      <c r="B876" s="7451"/>
      <c r="C876" s="7451"/>
      <c r="D876" s="7451"/>
      <c r="E876" s="7451"/>
      <c r="F876" s="7451"/>
      <c r="G876" s="7451"/>
      <c r="H876" s="7451"/>
      <c r="I876" s="7451"/>
      <c r="J876" s="7451"/>
      <c r="K876" s="7451"/>
      <c r="L876" s="7451"/>
      <c r="M876" s="7451"/>
      <c r="N876" s="7451"/>
      <c r="O876" s="7451"/>
      <c r="P876" s="1794" t="s">
        <v>62</v>
      </c>
      <c r="Q876" s="1794" t="s">
        <v>63</v>
      </c>
      <c r="R876" s="1813">
        <v>0.8</v>
      </c>
      <c r="S876" s="1814">
        <f>ROUND(K867,2)*R876</f>
        <v>346.18400000000003</v>
      </c>
    </row>
    <row r="877" spans="1:19" ht="45" customHeight="1" x14ac:dyDescent="0.25">
      <c r="A877" s="7451"/>
      <c r="B877" s="7451"/>
      <c r="C877" s="7451"/>
      <c r="D877" s="7451"/>
      <c r="E877" s="7451"/>
      <c r="F877" s="7451"/>
      <c r="G877" s="7451"/>
      <c r="H877" s="7451"/>
      <c r="I877" s="7451"/>
      <c r="J877" s="7451"/>
      <c r="K877" s="7451"/>
      <c r="L877" s="7451"/>
      <c r="M877" s="7451"/>
      <c r="N877" s="7451"/>
      <c r="O877" s="7451"/>
      <c r="P877" s="1794" t="s">
        <v>64</v>
      </c>
      <c r="Q877" s="1794" t="s">
        <v>65</v>
      </c>
      <c r="R877" s="1815">
        <v>0.8</v>
      </c>
      <c r="S877" s="1816">
        <f>ROUND(K867,2)*R877</f>
        <v>346.18400000000003</v>
      </c>
    </row>
    <row r="878" spans="1:19" ht="45" customHeight="1" x14ac:dyDescent="0.25">
      <c r="A878" s="7451"/>
      <c r="B878" s="7451"/>
      <c r="C878" s="7451"/>
      <c r="D878" s="7451"/>
      <c r="E878" s="7451"/>
      <c r="F878" s="7451"/>
      <c r="G878" s="7451"/>
      <c r="H878" s="7451"/>
      <c r="I878" s="7451"/>
      <c r="J878" s="7451"/>
      <c r="K878" s="7451"/>
      <c r="L878" s="7451"/>
      <c r="M878" s="7451"/>
      <c r="N878" s="7451"/>
      <c r="O878" s="7451"/>
      <c r="P878" s="1794" t="s">
        <v>66</v>
      </c>
      <c r="Q878" s="1794" t="s">
        <v>67</v>
      </c>
      <c r="R878" s="1817">
        <v>0.8</v>
      </c>
      <c r="S878" s="1818">
        <f>ROUND(K867,2)*R878</f>
        <v>346.18400000000003</v>
      </c>
    </row>
    <row r="879" spans="1:19" ht="45" customHeight="1" x14ac:dyDescent="0.25">
      <c r="A879" s="7451"/>
      <c r="B879" s="7451"/>
      <c r="C879" s="7451"/>
      <c r="D879" s="7451"/>
      <c r="E879" s="7451"/>
      <c r="F879" s="7451"/>
      <c r="G879" s="7451"/>
      <c r="H879" s="7451"/>
      <c r="I879" s="7451"/>
      <c r="J879" s="7451"/>
      <c r="K879" s="7451"/>
      <c r="L879" s="7451"/>
      <c r="M879" s="7451"/>
      <c r="N879" s="7451"/>
      <c r="O879" s="7451"/>
      <c r="P879" s="1794" t="s">
        <v>68</v>
      </c>
      <c r="Q879" s="1794" t="s">
        <v>69</v>
      </c>
      <c r="R879" s="1819">
        <v>0.8</v>
      </c>
      <c r="S879" s="1820">
        <f>ROUND(K867,2)*R879</f>
        <v>346.18400000000003</v>
      </c>
    </row>
    <row r="880" spans="1:19" ht="45" customHeight="1" x14ac:dyDescent="0.25">
      <c r="A880" s="7451"/>
      <c r="B880" s="7451"/>
      <c r="C880" s="7451"/>
      <c r="D880" s="7451"/>
      <c r="E880" s="7451"/>
      <c r="F880" s="7451"/>
      <c r="G880" s="7451"/>
      <c r="H880" s="7451"/>
      <c r="I880" s="7451"/>
      <c r="J880" s="7451"/>
      <c r="K880" s="7451"/>
      <c r="L880" s="7451"/>
      <c r="M880" s="7451"/>
      <c r="N880" s="7451"/>
      <c r="O880" s="7451"/>
      <c r="P880" s="1794" t="s">
        <v>70</v>
      </c>
      <c r="Q880" s="1794" t="s">
        <v>71</v>
      </c>
      <c r="R880" s="1821">
        <v>0.8</v>
      </c>
      <c r="S880" s="1822">
        <f>ROUND(K867,2)*R880</f>
        <v>346.18400000000003</v>
      </c>
    </row>
    <row r="881" spans="1:19" ht="45" customHeight="1" x14ac:dyDescent="0.25">
      <c r="A881" s="7451"/>
      <c r="B881" s="7451"/>
      <c r="C881" s="7451"/>
      <c r="D881" s="7451"/>
      <c r="E881" s="7451"/>
      <c r="F881" s="7451"/>
      <c r="G881" s="7451"/>
      <c r="H881" s="7451"/>
      <c r="I881" s="7451"/>
      <c r="J881" s="7451"/>
      <c r="K881" s="7451"/>
      <c r="L881" s="7451"/>
      <c r="M881" s="7451"/>
      <c r="N881" s="7451"/>
      <c r="O881" s="7451"/>
      <c r="P881" s="1794" t="s">
        <v>72</v>
      </c>
      <c r="Q881" s="1794" t="s">
        <v>73</v>
      </c>
      <c r="R881" s="1823">
        <v>0.8</v>
      </c>
      <c r="S881" s="1824">
        <f>ROUND(K867,2)*R881</f>
        <v>346.18400000000003</v>
      </c>
    </row>
    <row r="882" spans="1:19" ht="45" customHeight="1" x14ac:dyDescent="0.25">
      <c r="A882" s="7451"/>
      <c r="B882" s="7451"/>
      <c r="C882" s="7451"/>
      <c r="D882" s="7451"/>
      <c r="E882" s="7451"/>
      <c r="F882" s="7451"/>
      <c r="G882" s="7451"/>
      <c r="H882" s="7451"/>
      <c r="I882" s="7451"/>
      <c r="J882" s="7451"/>
      <c r="K882" s="7451"/>
      <c r="L882" s="7451"/>
      <c r="M882" s="7451"/>
      <c r="N882" s="7451"/>
      <c r="O882" s="7451"/>
      <c r="P882" s="1794" t="s">
        <v>74</v>
      </c>
      <c r="Q882" s="1794" t="s">
        <v>75</v>
      </c>
      <c r="R882" s="1825">
        <v>0.8</v>
      </c>
      <c r="S882" s="1826">
        <f>ROUND(K867,2)*R882</f>
        <v>346.18400000000003</v>
      </c>
    </row>
    <row r="883" spans="1:19" ht="45" customHeight="1" x14ac:dyDescent="0.25">
      <c r="A883" s="7451"/>
      <c r="B883" s="7451"/>
      <c r="C883" s="7451"/>
      <c r="D883" s="7451"/>
      <c r="E883" s="7451"/>
      <c r="F883" s="7451"/>
      <c r="G883" s="7451"/>
      <c r="H883" s="7451"/>
      <c r="I883" s="7451"/>
      <c r="J883" s="7451"/>
      <c r="K883" s="7451"/>
      <c r="L883" s="7451"/>
      <c r="M883" s="7451"/>
      <c r="N883" s="7451"/>
      <c r="O883" s="7451"/>
      <c r="P883" s="1794" t="s">
        <v>76</v>
      </c>
      <c r="Q883" s="1794" t="s">
        <v>77</v>
      </c>
      <c r="R883" s="1827">
        <v>0.8</v>
      </c>
      <c r="S883" s="1828">
        <f>ROUND(K867,2)*R883</f>
        <v>346.18400000000003</v>
      </c>
    </row>
    <row r="884" spans="1:19" ht="45" customHeight="1" x14ac:dyDescent="0.25">
      <c r="A884" s="7451"/>
      <c r="B884" s="7451"/>
      <c r="C884" s="7451"/>
      <c r="D884" s="7451"/>
      <c r="E884" s="7451"/>
      <c r="F884" s="7451"/>
      <c r="G884" s="7451"/>
      <c r="H884" s="7451"/>
      <c r="I884" s="7451"/>
      <c r="J884" s="7451"/>
      <c r="K884" s="7451"/>
      <c r="L884" s="7451"/>
      <c r="M884" s="7451"/>
      <c r="N884" s="7451"/>
      <c r="O884" s="7451"/>
      <c r="P884" s="1794" t="s">
        <v>78</v>
      </c>
      <c r="Q884" s="1794" t="s">
        <v>79</v>
      </c>
      <c r="R884" s="1829">
        <v>0.8</v>
      </c>
      <c r="S884" s="1830">
        <f>ROUND(K867,2)*R884</f>
        <v>346.18400000000003</v>
      </c>
    </row>
    <row r="885" spans="1:19" ht="45" customHeight="1" x14ac:dyDescent="0.25">
      <c r="A885" s="7451"/>
      <c r="B885" s="7451"/>
      <c r="C885" s="7451"/>
      <c r="D885" s="7451"/>
      <c r="E885" s="7451"/>
      <c r="F885" s="7451"/>
      <c r="G885" s="7451"/>
      <c r="H885" s="7451"/>
      <c r="I885" s="7451"/>
      <c r="J885" s="7451"/>
      <c r="K885" s="7451"/>
      <c r="L885" s="7451"/>
      <c r="M885" s="7451"/>
      <c r="N885" s="7451"/>
      <c r="O885" s="7451"/>
      <c r="P885" s="1794" t="s">
        <v>80</v>
      </c>
      <c r="Q885" s="1794" t="s">
        <v>81</v>
      </c>
      <c r="R885" s="1831">
        <v>0.8</v>
      </c>
      <c r="S885" s="1832">
        <f>ROUND(K867,2)*R885</f>
        <v>346.18400000000003</v>
      </c>
    </row>
    <row r="886" spans="1:19" ht="45" customHeight="1" x14ac:dyDescent="0.25">
      <c r="A886" s="7451"/>
      <c r="B886" s="7451"/>
      <c r="C886" s="7451"/>
      <c r="D886" s="7451"/>
      <c r="E886" s="7451"/>
      <c r="F886" s="7451"/>
      <c r="G886" s="7451"/>
      <c r="H886" s="7451"/>
      <c r="I886" s="7451"/>
      <c r="J886" s="7451"/>
      <c r="K886" s="7451"/>
      <c r="L886" s="7451"/>
      <c r="M886" s="7451"/>
      <c r="N886" s="7451"/>
      <c r="O886" s="7451"/>
      <c r="P886" s="1794" t="s">
        <v>82</v>
      </c>
      <c r="Q886" s="1794" t="s">
        <v>83</v>
      </c>
      <c r="R886" s="1833">
        <v>0.8</v>
      </c>
      <c r="S886" s="1834">
        <f>ROUND(K867,2)*R886</f>
        <v>346.18400000000003</v>
      </c>
    </row>
    <row r="887" spans="1:19" ht="45" customHeight="1" x14ac:dyDescent="0.25">
      <c r="A887" s="7451"/>
      <c r="B887" s="7451"/>
      <c r="C887" s="7451"/>
      <c r="D887" s="7451"/>
      <c r="E887" s="7451"/>
      <c r="F887" s="7451"/>
      <c r="G887" s="7451"/>
      <c r="H887" s="7451"/>
      <c r="I887" s="7451"/>
      <c r="J887" s="7451"/>
      <c r="K887" s="7451"/>
      <c r="L887" s="7451"/>
      <c r="M887" s="7451"/>
      <c r="N887" s="7451"/>
      <c r="O887" s="7451"/>
      <c r="P887" s="1794" t="s">
        <v>84</v>
      </c>
      <c r="Q887" s="1794" t="s">
        <v>85</v>
      </c>
      <c r="R887" s="1835">
        <v>0.8</v>
      </c>
      <c r="S887" s="1836">
        <f>ROUND(K867,2)*R887</f>
        <v>346.18400000000003</v>
      </c>
    </row>
    <row r="888" spans="1:19" ht="45" customHeight="1" x14ac:dyDescent="0.25">
      <c r="A888" s="7451"/>
      <c r="B888" s="7451"/>
      <c r="C888" s="7451"/>
      <c r="D888" s="7451"/>
      <c r="E888" s="7451"/>
      <c r="F888" s="7451"/>
      <c r="G888" s="7451"/>
      <c r="H888" s="7451"/>
      <c r="I888" s="7451"/>
      <c r="J888" s="7451"/>
      <c r="K888" s="7451"/>
      <c r="L888" s="7451"/>
      <c r="M888" s="7451"/>
      <c r="N888" s="7451"/>
      <c r="O888" s="7451"/>
      <c r="P888" s="1794" t="s">
        <v>86</v>
      </c>
      <c r="Q888" s="1794" t="s">
        <v>87</v>
      </c>
      <c r="R888" s="1837">
        <v>0.8</v>
      </c>
      <c r="S888" s="1838">
        <f>ROUND(K867,2)*R888</f>
        <v>346.18400000000003</v>
      </c>
    </row>
    <row r="889" spans="1:19" ht="45" customHeight="1" x14ac:dyDescent="0.25">
      <c r="A889" s="7451"/>
      <c r="B889" s="7451"/>
      <c r="C889" s="7451"/>
      <c r="D889" s="7451"/>
      <c r="E889" s="7451"/>
      <c r="F889" s="7451"/>
      <c r="G889" s="7451"/>
      <c r="H889" s="7451"/>
      <c r="I889" s="7451"/>
      <c r="J889" s="7451"/>
      <c r="K889" s="7451"/>
      <c r="L889" s="7451"/>
      <c r="M889" s="7451"/>
      <c r="N889" s="7451"/>
      <c r="O889" s="7451"/>
      <c r="P889" s="1794" t="s">
        <v>88</v>
      </c>
      <c r="Q889" s="1794" t="s">
        <v>89</v>
      </c>
      <c r="R889" s="1839">
        <v>0.8</v>
      </c>
      <c r="S889" s="1840">
        <f>ROUND(K867,2)*R889</f>
        <v>346.18400000000003</v>
      </c>
    </row>
    <row r="890" spans="1:19" ht="45" customHeight="1" x14ac:dyDescent="0.25">
      <c r="A890" s="7451"/>
      <c r="B890" s="7451"/>
      <c r="C890" s="7451"/>
      <c r="D890" s="7451"/>
      <c r="E890" s="7451"/>
      <c r="F890" s="7451"/>
      <c r="G890" s="7451"/>
      <c r="H890" s="7451"/>
      <c r="I890" s="7451"/>
      <c r="J890" s="7451"/>
      <c r="K890" s="7451"/>
      <c r="L890" s="7451"/>
      <c r="M890" s="7451"/>
      <c r="N890" s="7451"/>
      <c r="O890" s="7451"/>
      <c r="P890" s="1794" t="s">
        <v>90</v>
      </c>
      <c r="Q890" s="1794" t="s">
        <v>91</v>
      </c>
      <c r="R890" s="1841">
        <v>0.8</v>
      </c>
      <c r="S890" s="1842">
        <f>ROUND(K867,2)*R890</f>
        <v>346.18400000000003</v>
      </c>
    </row>
    <row r="891" spans="1:19" ht="45" customHeight="1" x14ac:dyDescent="0.25">
      <c r="A891" s="7451"/>
      <c r="B891" s="7451"/>
      <c r="C891" s="7451"/>
      <c r="D891" s="7451"/>
      <c r="E891" s="7451"/>
      <c r="F891" s="7451"/>
      <c r="G891" s="7451"/>
      <c r="H891" s="7451"/>
      <c r="I891" s="7451"/>
      <c r="J891" s="7451"/>
      <c r="K891" s="7451"/>
      <c r="L891" s="7451"/>
      <c r="M891" s="7451"/>
      <c r="N891" s="7451"/>
      <c r="O891" s="7451"/>
      <c r="P891" s="1794" t="s">
        <v>92</v>
      </c>
      <c r="Q891" s="1794" t="s">
        <v>93</v>
      </c>
      <c r="R891" s="1843">
        <v>0.8</v>
      </c>
      <c r="S891" s="1844">
        <f>ROUND(K867,2)*R891</f>
        <v>346.18400000000003</v>
      </c>
    </row>
    <row r="892" spans="1:19" ht="45" customHeight="1" x14ac:dyDescent="0.25">
      <c r="A892" s="8214" t="s">
        <v>23</v>
      </c>
      <c r="B892" s="8214" t="s">
        <v>203</v>
      </c>
      <c r="C892" s="8214" t="s">
        <v>25</v>
      </c>
      <c r="D892" s="8214" t="s">
        <v>204</v>
      </c>
      <c r="E892" s="8214" t="s">
        <v>205</v>
      </c>
      <c r="F892" s="8215">
        <f>R892+R893+R894+R895+R896+R897+R898+R899+R900+R901+R902+R903+R904+R905+R906+R907+R908+R909+R910+R911+R912+R913+R914+R915+R916</f>
        <v>1123.7500000000005</v>
      </c>
      <c r="G892" s="8214" t="s">
        <v>102</v>
      </c>
      <c r="H892" s="8216">
        <v>9.0299999999999994</v>
      </c>
      <c r="I892" s="8217">
        <v>9.0299999999999994</v>
      </c>
      <c r="J892" s="8218">
        <v>0.21579999999999999</v>
      </c>
      <c r="K892" s="8219">
        <f>ROUND(I892,2)+(ROUND(I892,2)*J892)</f>
        <v>10.978674</v>
      </c>
      <c r="L892" s="8220">
        <f>ROUND(S892,2)+ROUND(S893,2)+ROUND(S894,2)+ROUND(S895,2)+ROUND(S896,2)+ROUND(S897,2)+ROUND(S898,2)+ROUND(S899,2)+ROUND(S900,2)+ROUND(S901,2)+ROUND(S902,2)+ROUND(S903,2)+ROUND(S904,2)+ROUND(S905,2)+ROUND(S906,2)+ROUND(S907,2)+ROUND(S908,2)+ROUND(S909,2)+ROUND(S910,2)+ROUND(S911,2)+ROUND(S912,2)+ROUND(S913,2)+ROUND(S914,2)+ROUND(S915,2)+ROUND(S916,2)</f>
        <v>12338.749999999996</v>
      </c>
      <c r="M892" s="8214"/>
      <c r="N892" s="8214" t="s">
        <v>64</v>
      </c>
      <c r="O892" s="8214" t="s">
        <v>196</v>
      </c>
      <c r="P892" s="1845" t="s">
        <v>20</v>
      </c>
      <c r="Q892" s="1845" t="s">
        <v>29</v>
      </c>
      <c r="R892" s="1846">
        <v>44.95</v>
      </c>
      <c r="S892" s="1847">
        <f>ROUND(K892,2)*R892</f>
        <v>493.55100000000004</v>
      </c>
    </row>
    <row r="893" spans="1:19" ht="45" customHeight="1" x14ac:dyDescent="0.25">
      <c r="A893" s="7451"/>
      <c r="B893" s="7451"/>
      <c r="C893" s="7451"/>
      <c r="D893" s="7451"/>
      <c r="E893" s="7451"/>
      <c r="F893" s="7451"/>
      <c r="G893" s="7451"/>
      <c r="H893" s="7451"/>
      <c r="I893" s="7451"/>
      <c r="J893" s="7451"/>
      <c r="K893" s="7451"/>
      <c r="L893" s="7451"/>
      <c r="M893" s="7451"/>
      <c r="N893" s="7451"/>
      <c r="O893" s="7451"/>
      <c r="P893" s="1845" t="s">
        <v>30</v>
      </c>
      <c r="Q893" s="1845" t="s">
        <v>48</v>
      </c>
      <c r="R893" s="1848">
        <v>44.95</v>
      </c>
      <c r="S893" s="1849">
        <f>ROUND(K892,2)*R893</f>
        <v>493.55100000000004</v>
      </c>
    </row>
    <row r="894" spans="1:19" ht="45" customHeight="1" x14ac:dyDescent="0.25">
      <c r="A894" s="7451"/>
      <c r="B894" s="7451"/>
      <c r="C894" s="7451"/>
      <c r="D894" s="7451"/>
      <c r="E894" s="7451"/>
      <c r="F894" s="7451"/>
      <c r="G894" s="7451"/>
      <c r="H894" s="7451"/>
      <c r="I894" s="7451"/>
      <c r="J894" s="7451"/>
      <c r="K894" s="7451"/>
      <c r="L894" s="7451"/>
      <c r="M894" s="7451"/>
      <c r="N894" s="7451"/>
      <c r="O894" s="7451"/>
      <c r="P894" s="1845" t="s">
        <v>43</v>
      </c>
      <c r="Q894" s="1845" t="s">
        <v>49</v>
      </c>
      <c r="R894" s="1850">
        <v>44.95</v>
      </c>
      <c r="S894" s="1851">
        <f>ROUND(K892,2)*R894</f>
        <v>493.55100000000004</v>
      </c>
    </row>
    <row r="895" spans="1:19" ht="45" customHeight="1" x14ac:dyDescent="0.25">
      <c r="A895" s="7451"/>
      <c r="B895" s="7451"/>
      <c r="C895" s="7451"/>
      <c r="D895" s="7451"/>
      <c r="E895" s="7451"/>
      <c r="F895" s="7451"/>
      <c r="G895" s="7451"/>
      <c r="H895" s="7451"/>
      <c r="I895" s="7451"/>
      <c r="J895" s="7451"/>
      <c r="K895" s="7451"/>
      <c r="L895" s="7451"/>
      <c r="M895" s="7451"/>
      <c r="N895" s="7451"/>
      <c r="O895" s="7451"/>
      <c r="P895" s="1845" t="s">
        <v>50</v>
      </c>
      <c r="Q895" s="1845" t="s">
        <v>51</v>
      </c>
      <c r="R895" s="1852">
        <v>44.95</v>
      </c>
      <c r="S895" s="1853">
        <f>ROUND(K892,2)*R895</f>
        <v>493.55100000000004</v>
      </c>
    </row>
    <row r="896" spans="1:19" ht="45" customHeight="1" x14ac:dyDescent="0.25">
      <c r="A896" s="7451"/>
      <c r="B896" s="7451"/>
      <c r="C896" s="7451"/>
      <c r="D896" s="7451"/>
      <c r="E896" s="7451"/>
      <c r="F896" s="7451"/>
      <c r="G896" s="7451"/>
      <c r="H896" s="7451"/>
      <c r="I896" s="7451"/>
      <c r="J896" s="7451"/>
      <c r="K896" s="7451"/>
      <c r="L896" s="7451"/>
      <c r="M896" s="7451"/>
      <c r="N896" s="7451"/>
      <c r="O896" s="7451"/>
      <c r="P896" s="1845" t="s">
        <v>52</v>
      </c>
      <c r="Q896" s="1845" t="s">
        <v>53</v>
      </c>
      <c r="R896" s="1854">
        <v>44.95</v>
      </c>
      <c r="S896" s="1855">
        <f>ROUND(K892,2)*R896</f>
        <v>493.55100000000004</v>
      </c>
    </row>
    <row r="897" spans="1:19" ht="45" customHeight="1" x14ac:dyDescent="0.25">
      <c r="A897" s="7451"/>
      <c r="B897" s="7451"/>
      <c r="C897" s="7451"/>
      <c r="D897" s="7451"/>
      <c r="E897" s="7451"/>
      <c r="F897" s="7451"/>
      <c r="G897" s="7451"/>
      <c r="H897" s="7451"/>
      <c r="I897" s="7451"/>
      <c r="J897" s="7451"/>
      <c r="K897" s="7451"/>
      <c r="L897" s="7451"/>
      <c r="M897" s="7451"/>
      <c r="N897" s="7451"/>
      <c r="O897" s="7451"/>
      <c r="P897" s="1845" t="s">
        <v>54</v>
      </c>
      <c r="Q897" s="1845" t="s">
        <v>55</v>
      </c>
      <c r="R897" s="1856">
        <v>44.95</v>
      </c>
      <c r="S897" s="1857">
        <f>ROUND(K892,2)*R897</f>
        <v>493.55100000000004</v>
      </c>
    </row>
    <row r="898" spans="1:19" ht="45" customHeight="1" x14ac:dyDescent="0.25">
      <c r="A898" s="7451"/>
      <c r="B898" s="7451"/>
      <c r="C898" s="7451"/>
      <c r="D898" s="7451"/>
      <c r="E898" s="7451"/>
      <c r="F898" s="7451"/>
      <c r="G898" s="7451"/>
      <c r="H898" s="7451"/>
      <c r="I898" s="7451"/>
      <c r="J898" s="7451"/>
      <c r="K898" s="7451"/>
      <c r="L898" s="7451"/>
      <c r="M898" s="7451"/>
      <c r="N898" s="7451"/>
      <c r="O898" s="7451"/>
      <c r="P898" s="1845" t="s">
        <v>56</v>
      </c>
      <c r="Q898" s="1845" t="s">
        <v>57</v>
      </c>
      <c r="R898" s="1858">
        <v>44.95</v>
      </c>
      <c r="S898" s="1859">
        <f>ROUND(K892,2)*R898</f>
        <v>493.55100000000004</v>
      </c>
    </row>
    <row r="899" spans="1:19" ht="45" customHeight="1" x14ac:dyDescent="0.25">
      <c r="A899" s="7451"/>
      <c r="B899" s="7451"/>
      <c r="C899" s="7451"/>
      <c r="D899" s="7451"/>
      <c r="E899" s="7451"/>
      <c r="F899" s="7451"/>
      <c r="G899" s="7451"/>
      <c r="H899" s="7451"/>
      <c r="I899" s="7451"/>
      <c r="J899" s="7451"/>
      <c r="K899" s="7451"/>
      <c r="L899" s="7451"/>
      <c r="M899" s="7451"/>
      <c r="N899" s="7451"/>
      <c r="O899" s="7451"/>
      <c r="P899" s="1845" t="s">
        <v>58</v>
      </c>
      <c r="Q899" s="1845" t="s">
        <v>59</v>
      </c>
      <c r="R899" s="1860">
        <v>44.95</v>
      </c>
      <c r="S899" s="1861">
        <f>ROUND(K892,2)*R899</f>
        <v>493.55100000000004</v>
      </c>
    </row>
    <row r="900" spans="1:19" ht="45" customHeight="1" x14ac:dyDescent="0.25">
      <c r="A900" s="7451"/>
      <c r="B900" s="7451"/>
      <c r="C900" s="7451"/>
      <c r="D900" s="7451"/>
      <c r="E900" s="7451"/>
      <c r="F900" s="7451"/>
      <c r="G900" s="7451"/>
      <c r="H900" s="7451"/>
      <c r="I900" s="7451"/>
      <c r="J900" s="7451"/>
      <c r="K900" s="7451"/>
      <c r="L900" s="7451"/>
      <c r="M900" s="7451"/>
      <c r="N900" s="7451"/>
      <c r="O900" s="7451"/>
      <c r="P900" s="1845" t="s">
        <v>60</v>
      </c>
      <c r="Q900" s="1845" t="s">
        <v>61</v>
      </c>
      <c r="R900" s="1862">
        <v>44.95</v>
      </c>
      <c r="S900" s="1863">
        <f>ROUND(K892,2)*R900</f>
        <v>493.55100000000004</v>
      </c>
    </row>
    <row r="901" spans="1:19" ht="45" customHeight="1" x14ac:dyDescent="0.25">
      <c r="A901" s="7451"/>
      <c r="B901" s="7451"/>
      <c r="C901" s="7451"/>
      <c r="D901" s="7451"/>
      <c r="E901" s="7451"/>
      <c r="F901" s="7451"/>
      <c r="G901" s="7451"/>
      <c r="H901" s="7451"/>
      <c r="I901" s="7451"/>
      <c r="J901" s="7451"/>
      <c r="K901" s="7451"/>
      <c r="L901" s="7451"/>
      <c r="M901" s="7451"/>
      <c r="N901" s="7451"/>
      <c r="O901" s="7451"/>
      <c r="P901" s="1845" t="s">
        <v>62</v>
      </c>
      <c r="Q901" s="1845" t="s">
        <v>63</v>
      </c>
      <c r="R901" s="1864">
        <v>44.95</v>
      </c>
      <c r="S901" s="1865">
        <f>ROUND(K892,2)*R901</f>
        <v>493.55100000000004</v>
      </c>
    </row>
    <row r="902" spans="1:19" ht="45" customHeight="1" x14ac:dyDescent="0.25">
      <c r="A902" s="7451"/>
      <c r="B902" s="7451"/>
      <c r="C902" s="7451"/>
      <c r="D902" s="7451"/>
      <c r="E902" s="7451"/>
      <c r="F902" s="7451"/>
      <c r="G902" s="7451"/>
      <c r="H902" s="7451"/>
      <c r="I902" s="7451"/>
      <c r="J902" s="7451"/>
      <c r="K902" s="7451"/>
      <c r="L902" s="7451"/>
      <c r="M902" s="7451"/>
      <c r="N902" s="7451"/>
      <c r="O902" s="7451"/>
      <c r="P902" s="1845" t="s">
        <v>64</v>
      </c>
      <c r="Q902" s="1845" t="s">
        <v>65</v>
      </c>
      <c r="R902" s="1866">
        <v>44.95</v>
      </c>
      <c r="S902" s="1867">
        <f>ROUND(K892,2)*R902</f>
        <v>493.55100000000004</v>
      </c>
    </row>
    <row r="903" spans="1:19" ht="45" customHeight="1" x14ac:dyDescent="0.25">
      <c r="A903" s="7451"/>
      <c r="B903" s="7451"/>
      <c r="C903" s="7451"/>
      <c r="D903" s="7451"/>
      <c r="E903" s="7451"/>
      <c r="F903" s="7451"/>
      <c r="G903" s="7451"/>
      <c r="H903" s="7451"/>
      <c r="I903" s="7451"/>
      <c r="J903" s="7451"/>
      <c r="K903" s="7451"/>
      <c r="L903" s="7451"/>
      <c r="M903" s="7451"/>
      <c r="N903" s="7451"/>
      <c r="O903" s="7451"/>
      <c r="P903" s="1845" t="s">
        <v>66</v>
      </c>
      <c r="Q903" s="1845" t="s">
        <v>67</v>
      </c>
      <c r="R903" s="1868">
        <v>44.95</v>
      </c>
      <c r="S903" s="1869">
        <f>ROUND(K892,2)*R903</f>
        <v>493.55100000000004</v>
      </c>
    </row>
    <row r="904" spans="1:19" ht="45" customHeight="1" x14ac:dyDescent="0.25">
      <c r="A904" s="7451"/>
      <c r="B904" s="7451"/>
      <c r="C904" s="7451"/>
      <c r="D904" s="7451"/>
      <c r="E904" s="7451"/>
      <c r="F904" s="7451"/>
      <c r="G904" s="7451"/>
      <c r="H904" s="7451"/>
      <c r="I904" s="7451"/>
      <c r="J904" s="7451"/>
      <c r="K904" s="7451"/>
      <c r="L904" s="7451"/>
      <c r="M904" s="7451"/>
      <c r="N904" s="7451"/>
      <c r="O904" s="7451"/>
      <c r="P904" s="1845" t="s">
        <v>68</v>
      </c>
      <c r="Q904" s="1845" t="s">
        <v>69</v>
      </c>
      <c r="R904" s="1870">
        <v>44.95</v>
      </c>
      <c r="S904" s="1871">
        <f>ROUND(K892,2)*R904</f>
        <v>493.55100000000004</v>
      </c>
    </row>
    <row r="905" spans="1:19" ht="45" customHeight="1" x14ac:dyDescent="0.25">
      <c r="A905" s="7451"/>
      <c r="B905" s="7451"/>
      <c r="C905" s="7451"/>
      <c r="D905" s="7451"/>
      <c r="E905" s="7451"/>
      <c r="F905" s="7451"/>
      <c r="G905" s="7451"/>
      <c r="H905" s="7451"/>
      <c r="I905" s="7451"/>
      <c r="J905" s="7451"/>
      <c r="K905" s="7451"/>
      <c r="L905" s="7451"/>
      <c r="M905" s="7451"/>
      <c r="N905" s="7451"/>
      <c r="O905" s="7451"/>
      <c r="P905" s="1845" t="s">
        <v>70</v>
      </c>
      <c r="Q905" s="1845" t="s">
        <v>71</v>
      </c>
      <c r="R905" s="1872">
        <v>44.95</v>
      </c>
      <c r="S905" s="1873">
        <f>ROUND(K892,2)*R905</f>
        <v>493.55100000000004</v>
      </c>
    </row>
    <row r="906" spans="1:19" ht="45" customHeight="1" x14ac:dyDescent="0.25">
      <c r="A906" s="7451"/>
      <c r="B906" s="7451"/>
      <c r="C906" s="7451"/>
      <c r="D906" s="7451"/>
      <c r="E906" s="7451"/>
      <c r="F906" s="7451"/>
      <c r="G906" s="7451"/>
      <c r="H906" s="7451"/>
      <c r="I906" s="7451"/>
      <c r="J906" s="7451"/>
      <c r="K906" s="7451"/>
      <c r="L906" s="7451"/>
      <c r="M906" s="7451"/>
      <c r="N906" s="7451"/>
      <c r="O906" s="7451"/>
      <c r="P906" s="1845" t="s">
        <v>72</v>
      </c>
      <c r="Q906" s="1845" t="s">
        <v>73</v>
      </c>
      <c r="R906" s="1874">
        <v>44.95</v>
      </c>
      <c r="S906" s="1875">
        <f>ROUND(K892,2)*R906</f>
        <v>493.55100000000004</v>
      </c>
    </row>
    <row r="907" spans="1:19" ht="45" customHeight="1" x14ac:dyDescent="0.25">
      <c r="A907" s="7451"/>
      <c r="B907" s="7451"/>
      <c r="C907" s="7451"/>
      <c r="D907" s="7451"/>
      <c r="E907" s="7451"/>
      <c r="F907" s="7451"/>
      <c r="G907" s="7451"/>
      <c r="H907" s="7451"/>
      <c r="I907" s="7451"/>
      <c r="J907" s="7451"/>
      <c r="K907" s="7451"/>
      <c r="L907" s="7451"/>
      <c r="M907" s="7451"/>
      <c r="N907" s="7451"/>
      <c r="O907" s="7451"/>
      <c r="P907" s="1845" t="s">
        <v>74</v>
      </c>
      <c r="Q907" s="1845" t="s">
        <v>75</v>
      </c>
      <c r="R907" s="1876">
        <v>44.95</v>
      </c>
      <c r="S907" s="1877">
        <f>ROUND(K892,2)*R907</f>
        <v>493.55100000000004</v>
      </c>
    </row>
    <row r="908" spans="1:19" ht="45" customHeight="1" x14ac:dyDescent="0.25">
      <c r="A908" s="7451"/>
      <c r="B908" s="7451"/>
      <c r="C908" s="7451"/>
      <c r="D908" s="7451"/>
      <c r="E908" s="7451"/>
      <c r="F908" s="7451"/>
      <c r="G908" s="7451"/>
      <c r="H908" s="7451"/>
      <c r="I908" s="7451"/>
      <c r="J908" s="7451"/>
      <c r="K908" s="7451"/>
      <c r="L908" s="7451"/>
      <c r="M908" s="7451"/>
      <c r="N908" s="7451"/>
      <c r="O908" s="7451"/>
      <c r="P908" s="1845" t="s">
        <v>76</v>
      </c>
      <c r="Q908" s="1845" t="s">
        <v>77</v>
      </c>
      <c r="R908" s="1878">
        <v>44.95</v>
      </c>
      <c r="S908" s="1879">
        <f>ROUND(K892,2)*R908</f>
        <v>493.55100000000004</v>
      </c>
    </row>
    <row r="909" spans="1:19" ht="45" customHeight="1" x14ac:dyDescent="0.25">
      <c r="A909" s="7451"/>
      <c r="B909" s="7451"/>
      <c r="C909" s="7451"/>
      <c r="D909" s="7451"/>
      <c r="E909" s="7451"/>
      <c r="F909" s="7451"/>
      <c r="G909" s="7451"/>
      <c r="H909" s="7451"/>
      <c r="I909" s="7451"/>
      <c r="J909" s="7451"/>
      <c r="K909" s="7451"/>
      <c r="L909" s="7451"/>
      <c r="M909" s="7451"/>
      <c r="N909" s="7451"/>
      <c r="O909" s="7451"/>
      <c r="P909" s="1845" t="s">
        <v>78</v>
      </c>
      <c r="Q909" s="1845" t="s">
        <v>79</v>
      </c>
      <c r="R909" s="1880">
        <v>44.95</v>
      </c>
      <c r="S909" s="1881">
        <f>ROUND(K892,2)*R909</f>
        <v>493.55100000000004</v>
      </c>
    </row>
    <row r="910" spans="1:19" ht="45" customHeight="1" x14ac:dyDescent="0.25">
      <c r="A910" s="7451"/>
      <c r="B910" s="7451"/>
      <c r="C910" s="7451"/>
      <c r="D910" s="7451"/>
      <c r="E910" s="7451"/>
      <c r="F910" s="7451"/>
      <c r="G910" s="7451"/>
      <c r="H910" s="7451"/>
      <c r="I910" s="7451"/>
      <c r="J910" s="7451"/>
      <c r="K910" s="7451"/>
      <c r="L910" s="7451"/>
      <c r="M910" s="7451"/>
      <c r="N910" s="7451"/>
      <c r="O910" s="7451"/>
      <c r="P910" s="1845" t="s">
        <v>80</v>
      </c>
      <c r="Q910" s="1845" t="s">
        <v>81</v>
      </c>
      <c r="R910" s="1882">
        <v>44.95</v>
      </c>
      <c r="S910" s="1883">
        <f>ROUND(K892,2)*R910</f>
        <v>493.55100000000004</v>
      </c>
    </row>
    <row r="911" spans="1:19" ht="45" customHeight="1" x14ac:dyDescent="0.25">
      <c r="A911" s="7451"/>
      <c r="B911" s="7451"/>
      <c r="C911" s="7451"/>
      <c r="D911" s="7451"/>
      <c r="E911" s="7451"/>
      <c r="F911" s="7451"/>
      <c r="G911" s="7451"/>
      <c r="H911" s="7451"/>
      <c r="I911" s="7451"/>
      <c r="J911" s="7451"/>
      <c r="K911" s="7451"/>
      <c r="L911" s="7451"/>
      <c r="M911" s="7451"/>
      <c r="N911" s="7451"/>
      <c r="O911" s="7451"/>
      <c r="P911" s="1845" t="s">
        <v>82</v>
      </c>
      <c r="Q911" s="1845" t="s">
        <v>83</v>
      </c>
      <c r="R911" s="1884">
        <v>44.95</v>
      </c>
      <c r="S911" s="1885">
        <f>ROUND(K892,2)*R911</f>
        <v>493.55100000000004</v>
      </c>
    </row>
    <row r="912" spans="1:19" ht="45" customHeight="1" x14ac:dyDescent="0.25">
      <c r="A912" s="7451"/>
      <c r="B912" s="7451"/>
      <c r="C912" s="7451"/>
      <c r="D912" s="7451"/>
      <c r="E912" s="7451"/>
      <c r="F912" s="7451"/>
      <c r="G912" s="7451"/>
      <c r="H912" s="7451"/>
      <c r="I912" s="7451"/>
      <c r="J912" s="7451"/>
      <c r="K912" s="7451"/>
      <c r="L912" s="7451"/>
      <c r="M912" s="7451"/>
      <c r="N912" s="7451"/>
      <c r="O912" s="7451"/>
      <c r="P912" s="1845" t="s">
        <v>84</v>
      </c>
      <c r="Q912" s="1845" t="s">
        <v>85</v>
      </c>
      <c r="R912" s="1886">
        <v>44.95</v>
      </c>
      <c r="S912" s="1887">
        <f>ROUND(K892,2)*R912</f>
        <v>493.55100000000004</v>
      </c>
    </row>
    <row r="913" spans="1:19" ht="45" customHeight="1" x14ac:dyDescent="0.25">
      <c r="A913" s="7451"/>
      <c r="B913" s="7451"/>
      <c r="C913" s="7451"/>
      <c r="D913" s="7451"/>
      <c r="E913" s="7451"/>
      <c r="F913" s="7451"/>
      <c r="G913" s="7451"/>
      <c r="H913" s="7451"/>
      <c r="I913" s="7451"/>
      <c r="J913" s="7451"/>
      <c r="K913" s="7451"/>
      <c r="L913" s="7451"/>
      <c r="M913" s="7451"/>
      <c r="N913" s="7451"/>
      <c r="O913" s="7451"/>
      <c r="P913" s="1845" t="s">
        <v>86</v>
      </c>
      <c r="Q913" s="1845" t="s">
        <v>87</v>
      </c>
      <c r="R913" s="1888">
        <v>44.95</v>
      </c>
      <c r="S913" s="1889">
        <f>ROUND(K892,2)*R913</f>
        <v>493.55100000000004</v>
      </c>
    </row>
    <row r="914" spans="1:19" ht="45" customHeight="1" x14ac:dyDescent="0.25">
      <c r="A914" s="7451"/>
      <c r="B914" s="7451"/>
      <c r="C914" s="7451"/>
      <c r="D914" s="7451"/>
      <c r="E914" s="7451"/>
      <c r="F914" s="7451"/>
      <c r="G914" s="7451"/>
      <c r="H914" s="7451"/>
      <c r="I914" s="7451"/>
      <c r="J914" s="7451"/>
      <c r="K914" s="7451"/>
      <c r="L914" s="7451"/>
      <c r="M914" s="7451"/>
      <c r="N914" s="7451"/>
      <c r="O914" s="7451"/>
      <c r="P914" s="1845" t="s">
        <v>88</v>
      </c>
      <c r="Q914" s="1845" t="s">
        <v>89</v>
      </c>
      <c r="R914" s="1890">
        <v>44.95</v>
      </c>
      <c r="S914" s="1891">
        <f>ROUND(K892,2)*R914</f>
        <v>493.55100000000004</v>
      </c>
    </row>
    <row r="915" spans="1:19" ht="45" customHeight="1" x14ac:dyDescent="0.25">
      <c r="A915" s="7451"/>
      <c r="B915" s="7451"/>
      <c r="C915" s="7451"/>
      <c r="D915" s="7451"/>
      <c r="E915" s="7451"/>
      <c r="F915" s="7451"/>
      <c r="G915" s="7451"/>
      <c r="H915" s="7451"/>
      <c r="I915" s="7451"/>
      <c r="J915" s="7451"/>
      <c r="K915" s="7451"/>
      <c r="L915" s="7451"/>
      <c r="M915" s="7451"/>
      <c r="N915" s="7451"/>
      <c r="O915" s="7451"/>
      <c r="P915" s="1845" t="s">
        <v>90</v>
      </c>
      <c r="Q915" s="1845" t="s">
        <v>91</v>
      </c>
      <c r="R915" s="1892">
        <v>44.95</v>
      </c>
      <c r="S915" s="1893">
        <f>ROUND(K892,2)*R915</f>
        <v>493.55100000000004</v>
      </c>
    </row>
    <row r="916" spans="1:19" ht="45" customHeight="1" x14ac:dyDescent="0.25">
      <c r="A916" s="7451"/>
      <c r="B916" s="7451"/>
      <c r="C916" s="7451"/>
      <c r="D916" s="7451"/>
      <c r="E916" s="7451"/>
      <c r="F916" s="7451"/>
      <c r="G916" s="7451"/>
      <c r="H916" s="7451"/>
      <c r="I916" s="7451"/>
      <c r="J916" s="7451"/>
      <c r="K916" s="7451"/>
      <c r="L916" s="7451"/>
      <c r="M916" s="7451"/>
      <c r="N916" s="7451"/>
      <c r="O916" s="7451"/>
      <c r="P916" s="1845" t="s">
        <v>92</v>
      </c>
      <c r="Q916" s="1845" t="s">
        <v>93</v>
      </c>
      <c r="R916" s="1894">
        <v>44.95</v>
      </c>
      <c r="S916" s="1895">
        <f>ROUND(K892,2)*R916</f>
        <v>493.55100000000004</v>
      </c>
    </row>
    <row r="917" spans="1:19" ht="45" customHeight="1" x14ac:dyDescent="0.25">
      <c r="A917" s="1896" t="s">
        <v>19</v>
      </c>
      <c r="B917" s="1896" t="s">
        <v>66</v>
      </c>
      <c r="C917" s="1896" t="s">
        <v>21</v>
      </c>
      <c r="D917" s="1896" t="s">
        <v>21</v>
      </c>
      <c r="E917" s="1896" t="s">
        <v>206</v>
      </c>
      <c r="F917" s="1896" t="s">
        <v>21</v>
      </c>
      <c r="G917" s="1896" t="s">
        <v>21</v>
      </c>
      <c r="H917" s="1896" t="s">
        <v>21</v>
      </c>
      <c r="I917" s="1896" t="s">
        <v>21</v>
      </c>
      <c r="J917" s="1896" t="s">
        <v>21</v>
      </c>
      <c r="K917" s="1896" t="s">
        <v>21</v>
      </c>
      <c r="L917" s="1897">
        <f>ROUND(L918,2)+ROUND(L943,2)+ROUND(L968,2)+ROUND(L993,2)</f>
        <v>575228</v>
      </c>
      <c r="M917" s="1896" t="s">
        <v>21</v>
      </c>
      <c r="N917" s="1896" t="s">
        <v>21</v>
      </c>
      <c r="O917" s="1896" t="s">
        <v>21</v>
      </c>
      <c r="P917" s="1896" t="s">
        <v>21</v>
      </c>
      <c r="Q917" s="1896" t="s">
        <v>21</v>
      </c>
      <c r="R917" s="1896" t="s">
        <v>21</v>
      </c>
      <c r="S917" s="1896" t="s">
        <v>21</v>
      </c>
    </row>
    <row r="918" spans="1:19" ht="45" customHeight="1" x14ac:dyDescent="0.25">
      <c r="A918" s="8193" t="s">
        <v>23</v>
      </c>
      <c r="B918" s="8193" t="s">
        <v>207</v>
      </c>
      <c r="C918" s="8193" t="s">
        <v>25</v>
      </c>
      <c r="D918" s="8193" t="s">
        <v>208</v>
      </c>
      <c r="E918" s="8193" t="s">
        <v>209</v>
      </c>
      <c r="F918" s="8194">
        <f>R918+R919+R920+R921+R922+R923+R924+R925+R926+R927+R928+R929+R930+R931+R932+R933+R934+R935+R936+R937+R938+R939+R940+R941+R942</f>
        <v>2207.7499999999991</v>
      </c>
      <c r="G918" s="8193" t="s">
        <v>28</v>
      </c>
      <c r="H918" s="8195">
        <v>106.54</v>
      </c>
      <c r="I918" s="8196">
        <v>106.54</v>
      </c>
      <c r="J918" s="8197">
        <v>0.21579999999999999</v>
      </c>
      <c r="K918" s="8198">
        <f>ROUND(I918,2)+(ROUND(I918,2)*J918)</f>
        <v>129.53133200000002</v>
      </c>
      <c r="L918" s="8199">
        <f>ROUND(S918,2)+ROUND(S919,2)+ROUND(S920,2)+ROUND(S921,2)+ROUND(S922,2)+ROUND(S923,2)+ROUND(S924,2)+ROUND(S925,2)+ROUND(S926,2)+ROUND(S927,2)+ROUND(S928,2)+ROUND(S929,2)+ROUND(S930,2)+ROUND(S931,2)+ROUND(S932,2)+ROUND(S933,2)+ROUND(S934,2)+ROUND(S935,2)+ROUND(S936,2)+ROUND(S937,2)+ROUND(S938,2)+ROUND(S939,2)+ROUND(S940,2)+ROUND(S941,2)+ROUND(S942,2)</f>
        <v>285969.75000000006</v>
      </c>
      <c r="M918" s="8193"/>
      <c r="N918" s="8193" t="s">
        <v>66</v>
      </c>
      <c r="O918" s="8193" t="s">
        <v>206</v>
      </c>
      <c r="P918" s="1898" t="s">
        <v>20</v>
      </c>
      <c r="Q918" s="1898" t="s">
        <v>29</v>
      </c>
      <c r="R918" s="1899">
        <v>88.31</v>
      </c>
      <c r="S918" s="1900">
        <f>ROUND(K918,2)*R918</f>
        <v>11438.7943</v>
      </c>
    </row>
    <row r="919" spans="1:19" ht="45" customHeight="1" x14ac:dyDescent="0.25">
      <c r="A919" s="7451"/>
      <c r="B919" s="7451"/>
      <c r="C919" s="7451"/>
      <c r="D919" s="7451"/>
      <c r="E919" s="7451"/>
      <c r="F919" s="7451"/>
      <c r="G919" s="7451"/>
      <c r="H919" s="7451"/>
      <c r="I919" s="7451"/>
      <c r="J919" s="7451"/>
      <c r="K919" s="7451"/>
      <c r="L919" s="7451"/>
      <c r="M919" s="7451"/>
      <c r="N919" s="7451"/>
      <c r="O919" s="7451"/>
      <c r="P919" s="1898" t="s">
        <v>30</v>
      </c>
      <c r="Q919" s="1898" t="s">
        <v>48</v>
      </c>
      <c r="R919" s="1901">
        <v>88.31</v>
      </c>
      <c r="S919" s="1902">
        <f>ROUND(K918,2)*R919</f>
        <v>11438.7943</v>
      </c>
    </row>
    <row r="920" spans="1:19" ht="45" customHeight="1" x14ac:dyDescent="0.25">
      <c r="A920" s="7451"/>
      <c r="B920" s="7451"/>
      <c r="C920" s="7451"/>
      <c r="D920" s="7451"/>
      <c r="E920" s="7451"/>
      <c r="F920" s="7451"/>
      <c r="G920" s="7451"/>
      <c r="H920" s="7451"/>
      <c r="I920" s="7451"/>
      <c r="J920" s="7451"/>
      <c r="K920" s="7451"/>
      <c r="L920" s="7451"/>
      <c r="M920" s="7451"/>
      <c r="N920" s="7451"/>
      <c r="O920" s="7451"/>
      <c r="P920" s="1898" t="s">
        <v>43</v>
      </c>
      <c r="Q920" s="1898" t="s">
        <v>49</v>
      </c>
      <c r="R920" s="1903">
        <v>88.31</v>
      </c>
      <c r="S920" s="1904">
        <f>ROUND(K918,2)*R920</f>
        <v>11438.7943</v>
      </c>
    </row>
    <row r="921" spans="1:19" ht="45" customHeight="1" x14ac:dyDescent="0.25">
      <c r="A921" s="7451"/>
      <c r="B921" s="7451"/>
      <c r="C921" s="7451"/>
      <c r="D921" s="7451"/>
      <c r="E921" s="7451"/>
      <c r="F921" s="7451"/>
      <c r="G921" s="7451"/>
      <c r="H921" s="7451"/>
      <c r="I921" s="7451"/>
      <c r="J921" s="7451"/>
      <c r="K921" s="7451"/>
      <c r="L921" s="7451"/>
      <c r="M921" s="7451"/>
      <c r="N921" s="7451"/>
      <c r="O921" s="7451"/>
      <c r="P921" s="1898" t="s">
        <v>50</v>
      </c>
      <c r="Q921" s="1898" t="s">
        <v>51</v>
      </c>
      <c r="R921" s="1905">
        <v>88.31</v>
      </c>
      <c r="S921" s="1906">
        <f>ROUND(K918,2)*R921</f>
        <v>11438.7943</v>
      </c>
    </row>
    <row r="922" spans="1:19" ht="45" customHeight="1" x14ac:dyDescent="0.25">
      <c r="A922" s="7451"/>
      <c r="B922" s="7451"/>
      <c r="C922" s="7451"/>
      <c r="D922" s="7451"/>
      <c r="E922" s="7451"/>
      <c r="F922" s="7451"/>
      <c r="G922" s="7451"/>
      <c r="H922" s="7451"/>
      <c r="I922" s="7451"/>
      <c r="J922" s="7451"/>
      <c r="K922" s="7451"/>
      <c r="L922" s="7451"/>
      <c r="M922" s="7451"/>
      <c r="N922" s="7451"/>
      <c r="O922" s="7451"/>
      <c r="P922" s="1898" t="s">
        <v>52</v>
      </c>
      <c r="Q922" s="1898" t="s">
        <v>53</v>
      </c>
      <c r="R922" s="1907">
        <v>88.31</v>
      </c>
      <c r="S922" s="1908">
        <f>ROUND(K918,2)*R922</f>
        <v>11438.7943</v>
      </c>
    </row>
    <row r="923" spans="1:19" ht="45" customHeight="1" x14ac:dyDescent="0.25">
      <c r="A923" s="7451"/>
      <c r="B923" s="7451"/>
      <c r="C923" s="7451"/>
      <c r="D923" s="7451"/>
      <c r="E923" s="7451"/>
      <c r="F923" s="7451"/>
      <c r="G923" s="7451"/>
      <c r="H923" s="7451"/>
      <c r="I923" s="7451"/>
      <c r="J923" s="7451"/>
      <c r="K923" s="7451"/>
      <c r="L923" s="7451"/>
      <c r="M923" s="7451"/>
      <c r="N923" s="7451"/>
      <c r="O923" s="7451"/>
      <c r="P923" s="1898" t="s">
        <v>54</v>
      </c>
      <c r="Q923" s="1898" t="s">
        <v>55</v>
      </c>
      <c r="R923" s="1909">
        <v>88.31</v>
      </c>
      <c r="S923" s="1910">
        <f>ROUND(K918,2)*R923</f>
        <v>11438.7943</v>
      </c>
    </row>
    <row r="924" spans="1:19" ht="45" customHeight="1" x14ac:dyDescent="0.25">
      <c r="A924" s="7451"/>
      <c r="B924" s="7451"/>
      <c r="C924" s="7451"/>
      <c r="D924" s="7451"/>
      <c r="E924" s="7451"/>
      <c r="F924" s="7451"/>
      <c r="G924" s="7451"/>
      <c r="H924" s="7451"/>
      <c r="I924" s="7451"/>
      <c r="J924" s="7451"/>
      <c r="K924" s="7451"/>
      <c r="L924" s="7451"/>
      <c r="M924" s="7451"/>
      <c r="N924" s="7451"/>
      <c r="O924" s="7451"/>
      <c r="P924" s="1898" t="s">
        <v>56</v>
      </c>
      <c r="Q924" s="1898" t="s">
        <v>57</v>
      </c>
      <c r="R924" s="1911">
        <v>88.31</v>
      </c>
      <c r="S924" s="1912">
        <f>ROUND(K918,2)*R924</f>
        <v>11438.7943</v>
      </c>
    </row>
    <row r="925" spans="1:19" ht="45" customHeight="1" x14ac:dyDescent="0.25">
      <c r="A925" s="7451"/>
      <c r="B925" s="7451"/>
      <c r="C925" s="7451"/>
      <c r="D925" s="7451"/>
      <c r="E925" s="7451"/>
      <c r="F925" s="7451"/>
      <c r="G925" s="7451"/>
      <c r="H925" s="7451"/>
      <c r="I925" s="7451"/>
      <c r="J925" s="7451"/>
      <c r="K925" s="7451"/>
      <c r="L925" s="7451"/>
      <c r="M925" s="7451"/>
      <c r="N925" s="7451"/>
      <c r="O925" s="7451"/>
      <c r="P925" s="1898" t="s">
        <v>58</v>
      </c>
      <c r="Q925" s="1898" t="s">
        <v>59</v>
      </c>
      <c r="R925" s="1913">
        <v>88.31</v>
      </c>
      <c r="S925" s="1914">
        <f>ROUND(K918,2)*R925</f>
        <v>11438.7943</v>
      </c>
    </row>
    <row r="926" spans="1:19" ht="45" customHeight="1" x14ac:dyDescent="0.25">
      <c r="A926" s="7451"/>
      <c r="B926" s="7451"/>
      <c r="C926" s="7451"/>
      <c r="D926" s="7451"/>
      <c r="E926" s="7451"/>
      <c r="F926" s="7451"/>
      <c r="G926" s="7451"/>
      <c r="H926" s="7451"/>
      <c r="I926" s="7451"/>
      <c r="J926" s="7451"/>
      <c r="K926" s="7451"/>
      <c r="L926" s="7451"/>
      <c r="M926" s="7451"/>
      <c r="N926" s="7451"/>
      <c r="O926" s="7451"/>
      <c r="P926" s="1898" t="s">
        <v>60</v>
      </c>
      <c r="Q926" s="1898" t="s">
        <v>61</v>
      </c>
      <c r="R926" s="1915">
        <v>88.31</v>
      </c>
      <c r="S926" s="1916">
        <f>ROUND(K918,2)*R926</f>
        <v>11438.7943</v>
      </c>
    </row>
    <row r="927" spans="1:19" ht="45" customHeight="1" x14ac:dyDescent="0.25">
      <c r="A927" s="7451"/>
      <c r="B927" s="7451"/>
      <c r="C927" s="7451"/>
      <c r="D927" s="7451"/>
      <c r="E927" s="7451"/>
      <c r="F927" s="7451"/>
      <c r="G927" s="7451"/>
      <c r="H927" s="7451"/>
      <c r="I927" s="7451"/>
      <c r="J927" s="7451"/>
      <c r="K927" s="7451"/>
      <c r="L927" s="7451"/>
      <c r="M927" s="7451"/>
      <c r="N927" s="7451"/>
      <c r="O927" s="7451"/>
      <c r="P927" s="1898" t="s">
        <v>62</v>
      </c>
      <c r="Q927" s="1898" t="s">
        <v>63</v>
      </c>
      <c r="R927" s="1917">
        <v>88.31</v>
      </c>
      <c r="S927" s="1918">
        <f>ROUND(K918,2)*R927</f>
        <v>11438.7943</v>
      </c>
    </row>
    <row r="928" spans="1:19" ht="45" customHeight="1" x14ac:dyDescent="0.25">
      <c r="A928" s="7451"/>
      <c r="B928" s="7451"/>
      <c r="C928" s="7451"/>
      <c r="D928" s="7451"/>
      <c r="E928" s="7451"/>
      <c r="F928" s="7451"/>
      <c r="G928" s="7451"/>
      <c r="H928" s="7451"/>
      <c r="I928" s="7451"/>
      <c r="J928" s="7451"/>
      <c r="K928" s="7451"/>
      <c r="L928" s="7451"/>
      <c r="M928" s="7451"/>
      <c r="N928" s="7451"/>
      <c r="O928" s="7451"/>
      <c r="P928" s="1898" t="s">
        <v>64</v>
      </c>
      <c r="Q928" s="1898" t="s">
        <v>65</v>
      </c>
      <c r="R928" s="1919">
        <v>88.31</v>
      </c>
      <c r="S928" s="1920">
        <f>ROUND(K918,2)*R928</f>
        <v>11438.7943</v>
      </c>
    </row>
    <row r="929" spans="1:19" ht="45" customHeight="1" x14ac:dyDescent="0.25">
      <c r="A929" s="7451"/>
      <c r="B929" s="7451"/>
      <c r="C929" s="7451"/>
      <c r="D929" s="7451"/>
      <c r="E929" s="7451"/>
      <c r="F929" s="7451"/>
      <c r="G929" s="7451"/>
      <c r="H929" s="7451"/>
      <c r="I929" s="7451"/>
      <c r="J929" s="7451"/>
      <c r="K929" s="7451"/>
      <c r="L929" s="7451"/>
      <c r="M929" s="7451"/>
      <c r="N929" s="7451"/>
      <c r="O929" s="7451"/>
      <c r="P929" s="1898" t="s">
        <v>66</v>
      </c>
      <c r="Q929" s="1898" t="s">
        <v>67</v>
      </c>
      <c r="R929" s="1921">
        <v>88.31</v>
      </c>
      <c r="S929" s="1922">
        <f>ROUND(K918,2)*R929</f>
        <v>11438.7943</v>
      </c>
    </row>
    <row r="930" spans="1:19" ht="45" customHeight="1" x14ac:dyDescent="0.25">
      <c r="A930" s="7451"/>
      <c r="B930" s="7451"/>
      <c r="C930" s="7451"/>
      <c r="D930" s="7451"/>
      <c r="E930" s="7451"/>
      <c r="F930" s="7451"/>
      <c r="G930" s="7451"/>
      <c r="H930" s="7451"/>
      <c r="I930" s="7451"/>
      <c r="J930" s="7451"/>
      <c r="K930" s="7451"/>
      <c r="L930" s="7451"/>
      <c r="M930" s="7451"/>
      <c r="N930" s="7451"/>
      <c r="O930" s="7451"/>
      <c r="P930" s="1898" t="s">
        <v>68</v>
      </c>
      <c r="Q930" s="1898" t="s">
        <v>69</v>
      </c>
      <c r="R930" s="1923">
        <v>88.31</v>
      </c>
      <c r="S930" s="1924">
        <f>ROUND(K918,2)*R930</f>
        <v>11438.7943</v>
      </c>
    </row>
    <row r="931" spans="1:19" ht="45" customHeight="1" x14ac:dyDescent="0.25">
      <c r="A931" s="7451"/>
      <c r="B931" s="7451"/>
      <c r="C931" s="7451"/>
      <c r="D931" s="7451"/>
      <c r="E931" s="7451"/>
      <c r="F931" s="7451"/>
      <c r="G931" s="7451"/>
      <c r="H931" s="7451"/>
      <c r="I931" s="7451"/>
      <c r="J931" s="7451"/>
      <c r="K931" s="7451"/>
      <c r="L931" s="7451"/>
      <c r="M931" s="7451"/>
      <c r="N931" s="7451"/>
      <c r="O931" s="7451"/>
      <c r="P931" s="1898" t="s">
        <v>70</v>
      </c>
      <c r="Q931" s="1898" t="s">
        <v>71</v>
      </c>
      <c r="R931" s="1925">
        <v>88.31</v>
      </c>
      <c r="S931" s="1926">
        <f>ROUND(K918,2)*R931</f>
        <v>11438.7943</v>
      </c>
    </row>
    <row r="932" spans="1:19" ht="45" customHeight="1" x14ac:dyDescent="0.25">
      <c r="A932" s="7451"/>
      <c r="B932" s="7451"/>
      <c r="C932" s="7451"/>
      <c r="D932" s="7451"/>
      <c r="E932" s="7451"/>
      <c r="F932" s="7451"/>
      <c r="G932" s="7451"/>
      <c r="H932" s="7451"/>
      <c r="I932" s="7451"/>
      <c r="J932" s="7451"/>
      <c r="K932" s="7451"/>
      <c r="L932" s="7451"/>
      <c r="M932" s="7451"/>
      <c r="N932" s="7451"/>
      <c r="O932" s="7451"/>
      <c r="P932" s="1898" t="s">
        <v>72</v>
      </c>
      <c r="Q932" s="1898" t="s">
        <v>73</v>
      </c>
      <c r="R932" s="1927">
        <v>88.31</v>
      </c>
      <c r="S932" s="1928">
        <f>ROUND(K918,2)*R932</f>
        <v>11438.7943</v>
      </c>
    </row>
    <row r="933" spans="1:19" ht="45" customHeight="1" x14ac:dyDescent="0.25">
      <c r="A933" s="7451"/>
      <c r="B933" s="7451"/>
      <c r="C933" s="7451"/>
      <c r="D933" s="7451"/>
      <c r="E933" s="7451"/>
      <c r="F933" s="7451"/>
      <c r="G933" s="7451"/>
      <c r="H933" s="7451"/>
      <c r="I933" s="7451"/>
      <c r="J933" s="7451"/>
      <c r="K933" s="7451"/>
      <c r="L933" s="7451"/>
      <c r="M933" s="7451"/>
      <c r="N933" s="7451"/>
      <c r="O933" s="7451"/>
      <c r="P933" s="1898" t="s">
        <v>74</v>
      </c>
      <c r="Q933" s="1898" t="s">
        <v>75</v>
      </c>
      <c r="R933" s="1929">
        <v>88.31</v>
      </c>
      <c r="S933" s="1930">
        <f>ROUND(K918,2)*R933</f>
        <v>11438.7943</v>
      </c>
    </row>
    <row r="934" spans="1:19" ht="45" customHeight="1" x14ac:dyDescent="0.25">
      <c r="A934" s="7451"/>
      <c r="B934" s="7451"/>
      <c r="C934" s="7451"/>
      <c r="D934" s="7451"/>
      <c r="E934" s="7451"/>
      <c r="F934" s="7451"/>
      <c r="G934" s="7451"/>
      <c r="H934" s="7451"/>
      <c r="I934" s="7451"/>
      <c r="J934" s="7451"/>
      <c r="K934" s="7451"/>
      <c r="L934" s="7451"/>
      <c r="M934" s="7451"/>
      <c r="N934" s="7451"/>
      <c r="O934" s="7451"/>
      <c r="P934" s="1898" t="s">
        <v>76</v>
      </c>
      <c r="Q934" s="1898" t="s">
        <v>77</v>
      </c>
      <c r="R934" s="1931">
        <v>88.31</v>
      </c>
      <c r="S934" s="1932">
        <f>ROUND(K918,2)*R934</f>
        <v>11438.7943</v>
      </c>
    </row>
    <row r="935" spans="1:19" ht="45" customHeight="1" x14ac:dyDescent="0.25">
      <c r="A935" s="7451"/>
      <c r="B935" s="7451"/>
      <c r="C935" s="7451"/>
      <c r="D935" s="7451"/>
      <c r="E935" s="7451"/>
      <c r="F935" s="7451"/>
      <c r="G935" s="7451"/>
      <c r="H935" s="7451"/>
      <c r="I935" s="7451"/>
      <c r="J935" s="7451"/>
      <c r="K935" s="7451"/>
      <c r="L935" s="7451"/>
      <c r="M935" s="7451"/>
      <c r="N935" s="7451"/>
      <c r="O935" s="7451"/>
      <c r="P935" s="1898" t="s">
        <v>78</v>
      </c>
      <c r="Q935" s="1898" t="s">
        <v>79</v>
      </c>
      <c r="R935" s="1933">
        <v>88.31</v>
      </c>
      <c r="S935" s="1934">
        <f>ROUND(K918,2)*R935</f>
        <v>11438.7943</v>
      </c>
    </row>
    <row r="936" spans="1:19" ht="45" customHeight="1" x14ac:dyDescent="0.25">
      <c r="A936" s="7451"/>
      <c r="B936" s="7451"/>
      <c r="C936" s="7451"/>
      <c r="D936" s="7451"/>
      <c r="E936" s="7451"/>
      <c r="F936" s="7451"/>
      <c r="G936" s="7451"/>
      <c r="H936" s="7451"/>
      <c r="I936" s="7451"/>
      <c r="J936" s="7451"/>
      <c r="K936" s="7451"/>
      <c r="L936" s="7451"/>
      <c r="M936" s="7451"/>
      <c r="N936" s="7451"/>
      <c r="O936" s="7451"/>
      <c r="P936" s="1898" t="s">
        <v>80</v>
      </c>
      <c r="Q936" s="1898" t="s">
        <v>81</v>
      </c>
      <c r="R936" s="1935">
        <v>88.31</v>
      </c>
      <c r="S936" s="1936">
        <f>ROUND(K918,2)*R936</f>
        <v>11438.7943</v>
      </c>
    </row>
    <row r="937" spans="1:19" ht="45" customHeight="1" x14ac:dyDescent="0.25">
      <c r="A937" s="7451"/>
      <c r="B937" s="7451"/>
      <c r="C937" s="7451"/>
      <c r="D937" s="7451"/>
      <c r="E937" s="7451"/>
      <c r="F937" s="7451"/>
      <c r="G937" s="7451"/>
      <c r="H937" s="7451"/>
      <c r="I937" s="7451"/>
      <c r="J937" s="7451"/>
      <c r="K937" s="7451"/>
      <c r="L937" s="7451"/>
      <c r="M937" s="7451"/>
      <c r="N937" s="7451"/>
      <c r="O937" s="7451"/>
      <c r="P937" s="1898" t="s">
        <v>82</v>
      </c>
      <c r="Q937" s="1898" t="s">
        <v>83</v>
      </c>
      <c r="R937" s="1937">
        <v>88.31</v>
      </c>
      <c r="S937" s="1938">
        <f>ROUND(K918,2)*R937</f>
        <v>11438.7943</v>
      </c>
    </row>
    <row r="938" spans="1:19" ht="45" customHeight="1" x14ac:dyDescent="0.25">
      <c r="A938" s="7451"/>
      <c r="B938" s="7451"/>
      <c r="C938" s="7451"/>
      <c r="D938" s="7451"/>
      <c r="E938" s="7451"/>
      <c r="F938" s="7451"/>
      <c r="G938" s="7451"/>
      <c r="H938" s="7451"/>
      <c r="I938" s="7451"/>
      <c r="J938" s="7451"/>
      <c r="K938" s="7451"/>
      <c r="L938" s="7451"/>
      <c r="M938" s="7451"/>
      <c r="N938" s="7451"/>
      <c r="O938" s="7451"/>
      <c r="P938" s="1898" t="s">
        <v>84</v>
      </c>
      <c r="Q938" s="1898" t="s">
        <v>85</v>
      </c>
      <c r="R938" s="1939">
        <v>88.31</v>
      </c>
      <c r="S938" s="1940">
        <f>ROUND(K918,2)*R938</f>
        <v>11438.7943</v>
      </c>
    </row>
    <row r="939" spans="1:19" ht="45" customHeight="1" x14ac:dyDescent="0.25">
      <c r="A939" s="7451"/>
      <c r="B939" s="7451"/>
      <c r="C939" s="7451"/>
      <c r="D939" s="7451"/>
      <c r="E939" s="7451"/>
      <c r="F939" s="7451"/>
      <c r="G939" s="7451"/>
      <c r="H939" s="7451"/>
      <c r="I939" s="7451"/>
      <c r="J939" s="7451"/>
      <c r="K939" s="7451"/>
      <c r="L939" s="7451"/>
      <c r="M939" s="7451"/>
      <c r="N939" s="7451"/>
      <c r="O939" s="7451"/>
      <c r="P939" s="1898" t="s">
        <v>86</v>
      </c>
      <c r="Q939" s="1898" t="s">
        <v>87</v>
      </c>
      <c r="R939" s="1941">
        <v>88.31</v>
      </c>
      <c r="S939" s="1942">
        <f>ROUND(K918,2)*R939</f>
        <v>11438.7943</v>
      </c>
    </row>
    <row r="940" spans="1:19" ht="45" customHeight="1" x14ac:dyDescent="0.25">
      <c r="A940" s="7451"/>
      <c r="B940" s="7451"/>
      <c r="C940" s="7451"/>
      <c r="D940" s="7451"/>
      <c r="E940" s="7451"/>
      <c r="F940" s="7451"/>
      <c r="G940" s="7451"/>
      <c r="H940" s="7451"/>
      <c r="I940" s="7451"/>
      <c r="J940" s="7451"/>
      <c r="K940" s="7451"/>
      <c r="L940" s="7451"/>
      <c r="M940" s="7451"/>
      <c r="N940" s="7451"/>
      <c r="O940" s="7451"/>
      <c r="P940" s="1898" t="s">
        <v>88</v>
      </c>
      <c r="Q940" s="1898" t="s">
        <v>89</v>
      </c>
      <c r="R940" s="1943">
        <v>88.31</v>
      </c>
      <c r="S940" s="1944">
        <f>ROUND(K918,2)*R940</f>
        <v>11438.7943</v>
      </c>
    </row>
    <row r="941" spans="1:19" ht="45" customHeight="1" x14ac:dyDescent="0.25">
      <c r="A941" s="7451"/>
      <c r="B941" s="7451"/>
      <c r="C941" s="7451"/>
      <c r="D941" s="7451"/>
      <c r="E941" s="7451"/>
      <c r="F941" s="7451"/>
      <c r="G941" s="7451"/>
      <c r="H941" s="7451"/>
      <c r="I941" s="7451"/>
      <c r="J941" s="7451"/>
      <c r="K941" s="7451"/>
      <c r="L941" s="7451"/>
      <c r="M941" s="7451"/>
      <c r="N941" s="7451"/>
      <c r="O941" s="7451"/>
      <c r="P941" s="1898" t="s">
        <v>90</v>
      </c>
      <c r="Q941" s="1898" t="s">
        <v>91</v>
      </c>
      <c r="R941" s="1945">
        <v>88.31</v>
      </c>
      <c r="S941" s="1946">
        <f>ROUND(K918,2)*R941</f>
        <v>11438.7943</v>
      </c>
    </row>
    <row r="942" spans="1:19" ht="45" customHeight="1" x14ac:dyDescent="0.25">
      <c r="A942" s="7451"/>
      <c r="B942" s="7451"/>
      <c r="C942" s="7451"/>
      <c r="D942" s="7451"/>
      <c r="E942" s="7451"/>
      <c r="F942" s="7451"/>
      <c r="G942" s="7451"/>
      <c r="H942" s="7451"/>
      <c r="I942" s="7451"/>
      <c r="J942" s="7451"/>
      <c r="K942" s="7451"/>
      <c r="L942" s="7451"/>
      <c r="M942" s="7451"/>
      <c r="N942" s="7451"/>
      <c r="O942" s="7451"/>
      <c r="P942" s="1898" t="s">
        <v>92</v>
      </c>
      <c r="Q942" s="1898" t="s">
        <v>93</v>
      </c>
      <c r="R942" s="1947">
        <v>88.31</v>
      </c>
      <c r="S942" s="1948">
        <f>ROUND(K918,2)*R942</f>
        <v>11438.7943</v>
      </c>
    </row>
    <row r="943" spans="1:19" ht="45" customHeight="1" x14ac:dyDescent="0.25">
      <c r="A943" s="8200" t="s">
        <v>23</v>
      </c>
      <c r="B943" s="8200" t="s">
        <v>210</v>
      </c>
      <c r="C943" s="8200" t="s">
        <v>25</v>
      </c>
      <c r="D943" s="8200" t="s">
        <v>211</v>
      </c>
      <c r="E943" s="8200" t="s">
        <v>212</v>
      </c>
      <c r="F943" s="8201">
        <f>R943+R944+R945+R946+R947+R948+R949+R950+R951+R952+R953+R954+R955+R956+R957+R958+R959+R960+R961+R962+R963+R964+R965+R966+R967</f>
        <v>2207.7499999999991</v>
      </c>
      <c r="G943" s="8200" t="s">
        <v>28</v>
      </c>
      <c r="H943" s="8202">
        <v>98.07</v>
      </c>
      <c r="I943" s="8203">
        <v>98.07</v>
      </c>
      <c r="J943" s="8204">
        <v>0.21579999999999999</v>
      </c>
      <c r="K943" s="8205">
        <f>ROUND(I943,2)+(ROUND(I943,2)*J943)</f>
        <v>119.23350599999999</v>
      </c>
      <c r="L943" s="8206">
        <f>ROUND(S943,2)+ROUND(S944,2)+ROUND(S945,2)+ROUND(S946,2)+ROUND(S947,2)+ROUND(S948,2)+ROUND(S949,2)+ROUND(S950,2)+ROUND(S951,2)+ROUND(S952,2)+ROUND(S953,2)+ROUND(S954,2)+ROUND(S955,2)+ROUND(S956,2)+ROUND(S957,2)+ROUND(S958,2)+ROUND(S959,2)+ROUND(S960,2)+ROUND(S961,2)+ROUND(S962,2)+ROUND(S963,2)+ROUND(S964,2)+ROUND(S965,2)+ROUND(S966,2)+ROUND(S967,2)</f>
        <v>263230.00000000012</v>
      </c>
      <c r="M943" s="8200"/>
      <c r="N943" s="8200" t="s">
        <v>66</v>
      </c>
      <c r="O943" s="8200" t="s">
        <v>206</v>
      </c>
      <c r="P943" s="1949" t="s">
        <v>20</v>
      </c>
      <c r="Q943" s="1949" t="s">
        <v>29</v>
      </c>
      <c r="R943" s="1950">
        <v>88.31</v>
      </c>
      <c r="S943" s="1951">
        <f>ROUND(K943,2)*R943</f>
        <v>10529.201300000001</v>
      </c>
    </row>
    <row r="944" spans="1:19" ht="45" customHeight="1" x14ac:dyDescent="0.25">
      <c r="A944" s="7451"/>
      <c r="B944" s="7451"/>
      <c r="C944" s="7451"/>
      <c r="D944" s="7451"/>
      <c r="E944" s="7451"/>
      <c r="F944" s="7451"/>
      <c r="G944" s="7451"/>
      <c r="H944" s="7451"/>
      <c r="I944" s="7451"/>
      <c r="J944" s="7451"/>
      <c r="K944" s="7451"/>
      <c r="L944" s="7451"/>
      <c r="M944" s="7451"/>
      <c r="N944" s="7451"/>
      <c r="O944" s="7451"/>
      <c r="P944" s="1949" t="s">
        <v>30</v>
      </c>
      <c r="Q944" s="1949" t="s">
        <v>48</v>
      </c>
      <c r="R944" s="1952">
        <v>88.31</v>
      </c>
      <c r="S944" s="1953">
        <f>ROUND(K943,2)*R944</f>
        <v>10529.201300000001</v>
      </c>
    </row>
    <row r="945" spans="1:19" ht="45" customHeight="1" x14ac:dyDescent="0.25">
      <c r="A945" s="7451"/>
      <c r="B945" s="7451"/>
      <c r="C945" s="7451"/>
      <c r="D945" s="7451"/>
      <c r="E945" s="7451"/>
      <c r="F945" s="7451"/>
      <c r="G945" s="7451"/>
      <c r="H945" s="7451"/>
      <c r="I945" s="7451"/>
      <c r="J945" s="7451"/>
      <c r="K945" s="7451"/>
      <c r="L945" s="7451"/>
      <c r="M945" s="7451"/>
      <c r="N945" s="7451"/>
      <c r="O945" s="7451"/>
      <c r="P945" s="1949" t="s">
        <v>43</v>
      </c>
      <c r="Q945" s="1949" t="s">
        <v>49</v>
      </c>
      <c r="R945" s="1954">
        <v>88.31</v>
      </c>
      <c r="S945" s="1955">
        <f>ROUND(K943,2)*R945</f>
        <v>10529.201300000001</v>
      </c>
    </row>
    <row r="946" spans="1:19" ht="45" customHeight="1" x14ac:dyDescent="0.25">
      <c r="A946" s="7451"/>
      <c r="B946" s="7451"/>
      <c r="C946" s="7451"/>
      <c r="D946" s="7451"/>
      <c r="E946" s="7451"/>
      <c r="F946" s="7451"/>
      <c r="G946" s="7451"/>
      <c r="H946" s="7451"/>
      <c r="I946" s="7451"/>
      <c r="J946" s="7451"/>
      <c r="K946" s="7451"/>
      <c r="L946" s="7451"/>
      <c r="M946" s="7451"/>
      <c r="N946" s="7451"/>
      <c r="O946" s="7451"/>
      <c r="P946" s="1949" t="s">
        <v>50</v>
      </c>
      <c r="Q946" s="1949" t="s">
        <v>51</v>
      </c>
      <c r="R946" s="1956">
        <v>88.31</v>
      </c>
      <c r="S946" s="1957">
        <f>ROUND(K943,2)*R946</f>
        <v>10529.201300000001</v>
      </c>
    </row>
    <row r="947" spans="1:19" ht="45" customHeight="1" x14ac:dyDescent="0.25">
      <c r="A947" s="7451"/>
      <c r="B947" s="7451"/>
      <c r="C947" s="7451"/>
      <c r="D947" s="7451"/>
      <c r="E947" s="7451"/>
      <c r="F947" s="7451"/>
      <c r="G947" s="7451"/>
      <c r="H947" s="7451"/>
      <c r="I947" s="7451"/>
      <c r="J947" s="7451"/>
      <c r="K947" s="7451"/>
      <c r="L947" s="7451"/>
      <c r="M947" s="7451"/>
      <c r="N947" s="7451"/>
      <c r="O947" s="7451"/>
      <c r="P947" s="1949" t="s">
        <v>52</v>
      </c>
      <c r="Q947" s="1949" t="s">
        <v>53</v>
      </c>
      <c r="R947" s="1958">
        <v>88.31</v>
      </c>
      <c r="S947" s="1959">
        <f>ROUND(K943,2)*R947</f>
        <v>10529.201300000001</v>
      </c>
    </row>
    <row r="948" spans="1:19" ht="45" customHeight="1" x14ac:dyDescent="0.25">
      <c r="A948" s="7451"/>
      <c r="B948" s="7451"/>
      <c r="C948" s="7451"/>
      <c r="D948" s="7451"/>
      <c r="E948" s="7451"/>
      <c r="F948" s="7451"/>
      <c r="G948" s="7451"/>
      <c r="H948" s="7451"/>
      <c r="I948" s="7451"/>
      <c r="J948" s="7451"/>
      <c r="K948" s="7451"/>
      <c r="L948" s="7451"/>
      <c r="M948" s="7451"/>
      <c r="N948" s="7451"/>
      <c r="O948" s="7451"/>
      <c r="P948" s="1949" t="s">
        <v>54</v>
      </c>
      <c r="Q948" s="1949" t="s">
        <v>55</v>
      </c>
      <c r="R948" s="1960">
        <v>88.31</v>
      </c>
      <c r="S948" s="1961">
        <f>ROUND(K943,2)*R948</f>
        <v>10529.201300000001</v>
      </c>
    </row>
    <row r="949" spans="1:19" ht="45" customHeight="1" x14ac:dyDescent="0.25">
      <c r="A949" s="7451"/>
      <c r="B949" s="7451"/>
      <c r="C949" s="7451"/>
      <c r="D949" s="7451"/>
      <c r="E949" s="7451"/>
      <c r="F949" s="7451"/>
      <c r="G949" s="7451"/>
      <c r="H949" s="7451"/>
      <c r="I949" s="7451"/>
      <c r="J949" s="7451"/>
      <c r="K949" s="7451"/>
      <c r="L949" s="7451"/>
      <c r="M949" s="7451"/>
      <c r="N949" s="7451"/>
      <c r="O949" s="7451"/>
      <c r="P949" s="1949" t="s">
        <v>56</v>
      </c>
      <c r="Q949" s="1949" t="s">
        <v>57</v>
      </c>
      <c r="R949" s="1962">
        <v>88.31</v>
      </c>
      <c r="S949" s="1963">
        <f>ROUND(K943,2)*R949</f>
        <v>10529.201300000001</v>
      </c>
    </row>
    <row r="950" spans="1:19" ht="45" customHeight="1" x14ac:dyDescent="0.25">
      <c r="A950" s="7451"/>
      <c r="B950" s="7451"/>
      <c r="C950" s="7451"/>
      <c r="D950" s="7451"/>
      <c r="E950" s="7451"/>
      <c r="F950" s="7451"/>
      <c r="G950" s="7451"/>
      <c r="H950" s="7451"/>
      <c r="I950" s="7451"/>
      <c r="J950" s="7451"/>
      <c r="K950" s="7451"/>
      <c r="L950" s="7451"/>
      <c r="M950" s="7451"/>
      <c r="N950" s="7451"/>
      <c r="O950" s="7451"/>
      <c r="P950" s="1949" t="s">
        <v>58</v>
      </c>
      <c r="Q950" s="1949" t="s">
        <v>59</v>
      </c>
      <c r="R950" s="1964">
        <v>88.31</v>
      </c>
      <c r="S950" s="1965">
        <f>ROUND(K943,2)*R950</f>
        <v>10529.201300000001</v>
      </c>
    </row>
    <row r="951" spans="1:19" ht="45" customHeight="1" x14ac:dyDescent="0.25">
      <c r="A951" s="7451"/>
      <c r="B951" s="7451"/>
      <c r="C951" s="7451"/>
      <c r="D951" s="7451"/>
      <c r="E951" s="7451"/>
      <c r="F951" s="7451"/>
      <c r="G951" s="7451"/>
      <c r="H951" s="7451"/>
      <c r="I951" s="7451"/>
      <c r="J951" s="7451"/>
      <c r="K951" s="7451"/>
      <c r="L951" s="7451"/>
      <c r="M951" s="7451"/>
      <c r="N951" s="7451"/>
      <c r="O951" s="7451"/>
      <c r="P951" s="1949" t="s">
        <v>60</v>
      </c>
      <c r="Q951" s="1949" t="s">
        <v>61</v>
      </c>
      <c r="R951" s="1966">
        <v>88.31</v>
      </c>
      <c r="S951" s="1967">
        <f>ROUND(K943,2)*R951</f>
        <v>10529.201300000001</v>
      </c>
    </row>
    <row r="952" spans="1:19" ht="45" customHeight="1" x14ac:dyDescent="0.25">
      <c r="A952" s="7451"/>
      <c r="B952" s="7451"/>
      <c r="C952" s="7451"/>
      <c r="D952" s="7451"/>
      <c r="E952" s="7451"/>
      <c r="F952" s="7451"/>
      <c r="G952" s="7451"/>
      <c r="H952" s="7451"/>
      <c r="I952" s="7451"/>
      <c r="J952" s="7451"/>
      <c r="K952" s="7451"/>
      <c r="L952" s="7451"/>
      <c r="M952" s="7451"/>
      <c r="N952" s="7451"/>
      <c r="O952" s="7451"/>
      <c r="P952" s="1949" t="s">
        <v>62</v>
      </c>
      <c r="Q952" s="1949" t="s">
        <v>63</v>
      </c>
      <c r="R952" s="1968">
        <v>88.31</v>
      </c>
      <c r="S952" s="1969">
        <f>ROUND(K943,2)*R952</f>
        <v>10529.201300000001</v>
      </c>
    </row>
    <row r="953" spans="1:19" ht="45" customHeight="1" x14ac:dyDescent="0.25">
      <c r="A953" s="7451"/>
      <c r="B953" s="7451"/>
      <c r="C953" s="7451"/>
      <c r="D953" s="7451"/>
      <c r="E953" s="7451"/>
      <c r="F953" s="7451"/>
      <c r="G953" s="7451"/>
      <c r="H953" s="7451"/>
      <c r="I953" s="7451"/>
      <c r="J953" s="7451"/>
      <c r="K953" s="7451"/>
      <c r="L953" s="7451"/>
      <c r="M953" s="7451"/>
      <c r="N953" s="7451"/>
      <c r="O953" s="7451"/>
      <c r="P953" s="1949" t="s">
        <v>64</v>
      </c>
      <c r="Q953" s="1949" t="s">
        <v>65</v>
      </c>
      <c r="R953" s="1970">
        <v>88.31</v>
      </c>
      <c r="S953" s="1971">
        <f>ROUND(K943,2)*R953</f>
        <v>10529.201300000001</v>
      </c>
    </row>
    <row r="954" spans="1:19" ht="45" customHeight="1" x14ac:dyDescent="0.25">
      <c r="A954" s="7451"/>
      <c r="B954" s="7451"/>
      <c r="C954" s="7451"/>
      <c r="D954" s="7451"/>
      <c r="E954" s="7451"/>
      <c r="F954" s="7451"/>
      <c r="G954" s="7451"/>
      <c r="H954" s="7451"/>
      <c r="I954" s="7451"/>
      <c r="J954" s="7451"/>
      <c r="K954" s="7451"/>
      <c r="L954" s="7451"/>
      <c r="M954" s="7451"/>
      <c r="N954" s="7451"/>
      <c r="O954" s="7451"/>
      <c r="P954" s="1949" t="s">
        <v>66</v>
      </c>
      <c r="Q954" s="1949" t="s">
        <v>67</v>
      </c>
      <c r="R954" s="1972">
        <v>88.31</v>
      </c>
      <c r="S954" s="1973">
        <f>ROUND(K943,2)*R954</f>
        <v>10529.201300000001</v>
      </c>
    </row>
    <row r="955" spans="1:19" ht="45" customHeight="1" x14ac:dyDescent="0.25">
      <c r="A955" s="7451"/>
      <c r="B955" s="7451"/>
      <c r="C955" s="7451"/>
      <c r="D955" s="7451"/>
      <c r="E955" s="7451"/>
      <c r="F955" s="7451"/>
      <c r="G955" s="7451"/>
      <c r="H955" s="7451"/>
      <c r="I955" s="7451"/>
      <c r="J955" s="7451"/>
      <c r="K955" s="7451"/>
      <c r="L955" s="7451"/>
      <c r="M955" s="7451"/>
      <c r="N955" s="7451"/>
      <c r="O955" s="7451"/>
      <c r="P955" s="1949" t="s">
        <v>68</v>
      </c>
      <c r="Q955" s="1949" t="s">
        <v>69</v>
      </c>
      <c r="R955" s="1974">
        <v>88.31</v>
      </c>
      <c r="S955" s="1975">
        <f>ROUND(K943,2)*R955</f>
        <v>10529.201300000001</v>
      </c>
    </row>
    <row r="956" spans="1:19" ht="45" customHeight="1" x14ac:dyDescent="0.25">
      <c r="A956" s="7451"/>
      <c r="B956" s="7451"/>
      <c r="C956" s="7451"/>
      <c r="D956" s="7451"/>
      <c r="E956" s="7451"/>
      <c r="F956" s="7451"/>
      <c r="G956" s="7451"/>
      <c r="H956" s="7451"/>
      <c r="I956" s="7451"/>
      <c r="J956" s="7451"/>
      <c r="K956" s="7451"/>
      <c r="L956" s="7451"/>
      <c r="M956" s="7451"/>
      <c r="N956" s="7451"/>
      <c r="O956" s="7451"/>
      <c r="P956" s="1949" t="s">
        <v>70</v>
      </c>
      <c r="Q956" s="1949" t="s">
        <v>71</v>
      </c>
      <c r="R956" s="1976">
        <v>88.31</v>
      </c>
      <c r="S956" s="1977">
        <f>ROUND(K943,2)*R956</f>
        <v>10529.201300000001</v>
      </c>
    </row>
    <row r="957" spans="1:19" ht="45" customHeight="1" x14ac:dyDescent="0.25">
      <c r="A957" s="7451"/>
      <c r="B957" s="7451"/>
      <c r="C957" s="7451"/>
      <c r="D957" s="7451"/>
      <c r="E957" s="7451"/>
      <c r="F957" s="7451"/>
      <c r="G957" s="7451"/>
      <c r="H957" s="7451"/>
      <c r="I957" s="7451"/>
      <c r="J957" s="7451"/>
      <c r="K957" s="7451"/>
      <c r="L957" s="7451"/>
      <c r="M957" s="7451"/>
      <c r="N957" s="7451"/>
      <c r="O957" s="7451"/>
      <c r="P957" s="1949" t="s">
        <v>72</v>
      </c>
      <c r="Q957" s="1949" t="s">
        <v>73</v>
      </c>
      <c r="R957" s="1978">
        <v>88.31</v>
      </c>
      <c r="S957" s="1979">
        <f>ROUND(K943,2)*R957</f>
        <v>10529.201300000001</v>
      </c>
    </row>
    <row r="958" spans="1:19" ht="45" customHeight="1" x14ac:dyDescent="0.25">
      <c r="A958" s="7451"/>
      <c r="B958" s="7451"/>
      <c r="C958" s="7451"/>
      <c r="D958" s="7451"/>
      <c r="E958" s="7451"/>
      <c r="F958" s="7451"/>
      <c r="G958" s="7451"/>
      <c r="H958" s="7451"/>
      <c r="I958" s="7451"/>
      <c r="J958" s="7451"/>
      <c r="K958" s="7451"/>
      <c r="L958" s="7451"/>
      <c r="M958" s="7451"/>
      <c r="N958" s="7451"/>
      <c r="O958" s="7451"/>
      <c r="P958" s="1949" t="s">
        <v>74</v>
      </c>
      <c r="Q958" s="1949" t="s">
        <v>75</v>
      </c>
      <c r="R958" s="1980">
        <v>88.31</v>
      </c>
      <c r="S958" s="1981">
        <f>ROUND(K943,2)*R958</f>
        <v>10529.201300000001</v>
      </c>
    </row>
    <row r="959" spans="1:19" ht="45" customHeight="1" x14ac:dyDescent="0.25">
      <c r="A959" s="7451"/>
      <c r="B959" s="7451"/>
      <c r="C959" s="7451"/>
      <c r="D959" s="7451"/>
      <c r="E959" s="7451"/>
      <c r="F959" s="7451"/>
      <c r="G959" s="7451"/>
      <c r="H959" s="7451"/>
      <c r="I959" s="7451"/>
      <c r="J959" s="7451"/>
      <c r="K959" s="7451"/>
      <c r="L959" s="7451"/>
      <c r="M959" s="7451"/>
      <c r="N959" s="7451"/>
      <c r="O959" s="7451"/>
      <c r="P959" s="1949" t="s">
        <v>76</v>
      </c>
      <c r="Q959" s="1949" t="s">
        <v>77</v>
      </c>
      <c r="R959" s="1982">
        <v>88.31</v>
      </c>
      <c r="S959" s="1983">
        <f>ROUND(K943,2)*R959</f>
        <v>10529.201300000001</v>
      </c>
    </row>
    <row r="960" spans="1:19" ht="45" customHeight="1" x14ac:dyDescent="0.25">
      <c r="A960" s="7451"/>
      <c r="B960" s="7451"/>
      <c r="C960" s="7451"/>
      <c r="D960" s="7451"/>
      <c r="E960" s="7451"/>
      <c r="F960" s="7451"/>
      <c r="G960" s="7451"/>
      <c r="H960" s="7451"/>
      <c r="I960" s="7451"/>
      <c r="J960" s="7451"/>
      <c r="K960" s="7451"/>
      <c r="L960" s="7451"/>
      <c r="M960" s="7451"/>
      <c r="N960" s="7451"/>
      <c r="O960" s="7451"/>
      <c r="P960" s="1949" t="s">
        <v>78</v>
      </c>
      <c r="Q960" s="1949" t="s">
        <v>79</v>
      </c>
      <c r="R960" s="1984">
        <v>88.31</v>
      </c>
      <c r="S960" s="1985">
        <f>ROUND(K943,2)*R960</f>
        <v>10529.201300000001</v>
      </c>
    </row>
    <row r="961" spans="1:19" ht="45" customHeight="1" x14ac:dyDescent="0.25">
      <c r="A961" s="7451"/>
      <c r="B961" s="7451"/>
      <c r="C961" s="7451"/>
      <c r="D961" s="7451"/>
      <c r="E961" s="7451"/>
      <c r="F961" s="7451"/>
      <c r="G961" s="7451"/>
      <c r="H961" s="7451"/>
      <c r="I961" s="7451"/>
      <c r="J961" s="7451"/>
      <c r="K961" s="7451"/>
      <c r="L961" s="7451"/>
      <c r="M961" s="7451"/>
      <c r="N961" s="7451"/>
      <c r="O961" s="7451"/>
      <c r="P961" s="1949" t="s">
        <v>80</v>
      </c>
      <c r="Q961" s="1949" t="s">
        <v>81</v>
      </c>
      <c r="R961" s="1986">
        <v>88.31</v>
      </c>
      <c r="S961" s="1987">
        <f>ROUND(K943,2)*R961</f>
        <v>10529.201300000001</v>
      </c>
    </row>
    <row r="962" spans="1:19" ht="45" customHeight="1" x14ac:dyDescent="0.25">
      <c r="A962" s="7451"/>
      <c r="B962" s="7451"/>
      <c r="C962" s="7451"/>
      <c r="D962" s="7451"/>
      <c r="E962" s="7451"/>
      <c r="F962" s="7451"/>
      <c r="G962" s="7451"/>
      <c r="H962" s="7451"/>
      <c r="I962" s="7451"/>
      <c r="J962" s="7451"/>
      <c r="K962" s="7451"/>
      <c r="L962" s="7451"/>
      <c r="M962" s="7451"/>
      <c r="N962" s="7451"/>
      <c r="O962" s="7451"/>
      <c r="P962" s="1949" t="s">
        <v>82</v>
      </c>
      <c r="Q962" s="1949" t="s">
        <v>83</v>
      </c>
      <c r="R962" s="1988">
        <v>88.31</v>
      </c>
      <c r="S962" s="1989">
        <f>ROUND(K943,2)*R962</f>
        <v>10529.201300000001</v>
      </c>
    </row>
    <row r="963" spans="1:19" ht="45" customHeight="1" x14ac:dyDescent="0.25">
      <c r="A963" s="7451"/>
      <c r="B963" s="7451"/>
      <c r="C963" s="7451"/>
      <c r="D963" s="7451"/>
      <c r="E963" s="7451"/>
      <c r="F963" s="7451"/>
      <c r="G963" s="7451"/>
      <c r="H963" s="7451"/>
      <c r="I963" s="7451"/>
      <c r="J963" s="7451"/>
      <c r="K963" s="7451"/>
      <c r="L963" s="7451"/>
      <c r="M963" s="7451"/>
      <c r="N963" s="7451"/>
      <c r="O963" s="7451"/>
      <c r="P963" s="1949" t="s">
        <v>84</v>
      </c>
      <c r="Q963" s="1949" t="s">
        <v>85</v>
      </c>
      <c r="R963" s="1990">
        <v>88.31</v>
      </c>
      <c r="S963" s="1991">
        <f>ROUND(K943,2)*R963</f>
        <v>10529.201300000001</v>
      </c>
    </row>
    <row r="964" spans="1:19" ht="45" customHeight="1" x14ac:dyDescent="0.25">
      <c r="A964" s="7451"/>
      <c r="B964" s="7451"/>
      <c r="C964" s="7451"/>
      <c r="D964" s="7451"/>
      <c r="E964" s="7451"/>
      <c r="F964" s="7451"/>
      <c r="G964" s="7451"/>
      <c r="H964" s="7451"/>
      <c r="I964" s="7451"/>
      <c r="J964" s="7451"/>
      <c r="K964" s="7451"/>
      <c r="L964" s="7451"/>
      <c r="M964" s="7451"/>
      <c r="N964" s="7451"/>
      <c r="O964" s="7451"/>
      <c r="P964" s="1949" t="s">
        <v>86</v>
      </c>
      <c r="Q964" s="1949" t="s">
        <v>87</v>
      </c>
      <c r="R964" s="1992">
        <v>88.31</v>
      </c>
      <c r="S964" s="1993">
        <f>ROUND(K943,2)*R964</f>
        <v>10529.201300000001</v>
      </c>
    </row>
    <row r="965" spans="1:19" ht="45" customHeight="1" x14ac:dyDescent="0.25">
      <c r="A965" s="7451"/>
      <c r="B965" s="7451"/>
      <c r="C965" s="7451"/>
      <c r="D965" s="7451"/>
      <c r="E965" s="7451"/>
      <c r="F965" s="7451"/>
      <c r="G965" s="7451"/>
      <c r="H965" s="7451"/>
      <c r="I965" s="7451"/>
      <c r="J965" s="7451"/>
      <c r="K965" s="7451"/>
      <c r="L965" s="7451"/>
      <c r="M965" s="7451"/>
      <c r="N965" s="7451"/>
      <c r="O965" s="7451"/>
      <c r="P965" s="1949" t="s">
        <v>88</v>
      </c>
      <c r="Q965" s="1949" t="s">
        <v>89</v>
      </c>
      <c r="R965" s="1994">
        <v>88.31</v>
      </c>
      <c r="S965" s="1995">
        <f>ROUND(K943,2)*R965</f>
        <v>10529.201300000001</v>
      </c>
    </row>
    <row r="966" spans="1:19" ht="45" customHeight="1" x14ac:dyDescent="0.25">
      <c r="A966" s="7451"/>
      <c r="B966" s="7451"/>
      <c r="C966" s="7451"/>
      <c r="D966" s="7451"/>
      <c r="E966" s="7451"/>
      <c r="F966" s="7451"/>
      <c r="G966" s="7451"/>
      <c r="H966" s="7451"/>
      <c r="I966" s="7451"/>
      <c r="J966" s="7451"/>
      <c r="K966" s="7451"/>
      <c r="L966" s="7451"/>
      <c r="M966" s="7451"/>
      <c r="N966" s="7451"/>
      <c r="O966" s="7451"/>
      <c r="P966" s="1949" t="s">
        <v>90</v>
      </c>
      <c r="Q966" s="1949" t="s">
        <v>91</v>
      </c>
      <c r="R966" s="1996">
        <v>88.31</v>
      </c>
      <c r="S966" s="1997">
        <f>ROUND(K943,2)*R966</f>
        <v>10529.201300000001</v>
      </c>
    </row>
    <row r="967" spans="1:19" ht="45" customHeight="1" x14ac:dyDescent="0.25">
      <c r="A967" s="7451"/>
      <c r="B967" s="7451"/>
      <c r="C967" s="7451"/>
      <c r="D967" s="7451"/>
      <c r="E967" s="7451"/>
      <c r="F967" s="7451"/>
      <c r="G967" s="7451"/>
      <c r="H967" s="7451"/>
      <c r="I967" s="7451"/>
      <c r="J967" s="7451"/>
      <c r="K967" s="7451"/>
      <c r="L967" s="7451"/>
      <c r="M967" s="7451"/>
      <c r="N967" s="7451"/>
      <c r="O967" s="7451"/>
      <c r="P967" s="1949" t="s">
        <v>92</v>
      </c>
      <c r="Q967" s="1949" t="s">
        <v>93</v>
      </c>
      <c r="R967" s="1998">
        <v>88.31</v>
      </c>
      <c r="S967" s="1999">
        <f>ROUND(K943,2)*R967</f>
        <v>10529.201300000001</v>
      </c>
    </row>
    <row r="968" spans="1:19" ht="45" customHeight="1" x14ac:dyDescent="0.25">
      <c r="A968" s="8179" t="s">
        <v>23</v>
      </c>
      <c r="B968" s="8179" t="s">
        <v>213</v>
      </c>
      <c r="C968" s="8179" t="s">
        <v>25</v>
      </c>
      <c r="D968" s="8179" t="s">
        <v>214</v>
      </c>
      <c r="E968" s="8179" t="s">
        <v>215</v>
      </c>
      <c r="F968" s="8180">
        <f>R968+R969+R970+R971+R972+R973+R974+R975+R976+R977+R978+R979+R980+R981+R982+R983+R984+R985+R986+R987+R988+R989+R990+R991+R992</f>
        <v>246.24999999999991</v>
      </c>
      <c r="G968" s="8179" t="s">
        <v>102</v>
      </c>
      <c r="H968" s="8181">
        <v>41.11</v>
      </c>
      <c r="I968" s="8182">
        <v>41.11</v>
      </c>
      <c r="J968" s="8183">
        <v>0.21579999999999999</v>
      </c>
      <c r="K968" s="8184">
        <f>ROUND(I968,2)+(ROUND(I968,2)*J968)</f>
        <v>49.981538</v>
      </c>
      <c r="L968" s="8185">
        <f>ROUND(S968,2)+ROUND(S969,2)+ROUND(S970,2)+ROUND(S971,2)+ROUND(S972,2)+ROUND(S973,2)+ROUND(S974,2)+ROUND(S975,2)+ROUND(S976,2)+ROUND(S977,2)+ROUND(S978,2)+ROUND(S979,2)+ROUND(S980,2)+ROUND(S981,2)+ROUND(S982,2)+ROUND(S983,2)+ROUND(S984,2)+ROUND(S985,2)+ROUND(S986,2)+ROUND(S987,2)+ROUND(S988,2)+ROUND(S989,2)+ROUND(S990,2)+ROUND(S991,2)+ROUND(S992,2)</f>
        <v>12307.499999999996</v>
      </c>
      <c r="M968" s="8179"/>
      <c r="N968" s="8179" t="s">
        <v>66</v>
      </c>
      <c r="O968" s="8179" t="s">
        <v>206</v>
      </c>
      <c r="P968" s="2000" t="s">
        <v>20</v>
      </c>
      <c r="Q968" s="2000" t="s">
        <v>29</v>
      </c>
      <c r="R968" s="2001">
        <v>9.85</v>
      </c>
      <c r="S968" s="2002">
        <f>ROUND(K968,2)*R968</f>
        <v>492.30299999999994</v>
      </c>
    </row>
    <row r="969" spans="1:19" ht="45" customHeight="1" x14ac:dyDescent="0.25">
      <c r="A969" s="7451"/>
      <c r="B969" s="7451"/>
      <c r="C969" s="7451"/>
      <c r="D969" s="7451"/>
      <c r="E969" s="7451"/>
      <c r="F969" s="7451"/>
      <c r="G969" s="7451"/>
      <c r="H969" s="7451"/>
      <c r="I969" s="7451"/>
      <c r="J969" s="7451"/>
      <c r="K969" s="7451"/>
      <c r="L969" s="7451"/>
      <c r="M969" s="7451"/>
      <c r="N969" s="7451"/>
      <c r="O969" s="7451"/>
      <c r="P969" s="2000" t="s">
        <v>30</v>
      </c>
      <c r="Q969" s="2000" t="s">
        <v>48</v>
      </c>
      <c r="R969" s="2003">
        <v>9.85</v>
      </c>
      <c r="S969" s="2004">
        <f>ROUND(K968,2)*R969</f>
        <v>492.30299999999994</v>
      </c>
    </row>
    <row r="970" spans="1:19" ht="45" customHeight="1" x14ac:dyDescent="0.25">
      <c r="A970" s="7451"/>
      <c r="B970" s="7451"/>
      <c r="C970" s="7451"/>
      <c r="D970" s="7451"/>
      <c r="E970" s="7451"/>
      <c r="F970" s="7451"/>
      <c r="G970" s="7451"/>
      <c r="H970" s="7451"/>
      <c r="I970" s="7451"/>
      <c r="J970" s="7451"/>
      <c r="K970" s="7451"/>
      <c r="L970" s="7451"/>
      <c r="M970" s="7451"/>
      <c r="N970" s="7451"/>
      <c r="O970" s="7451"/>
      <c r="P970" s="2000" t="s">
        <v>43</v>
      </c>
      <c r="Q970" s="2000" t="s">
        <v>49</v>
      </c>
      <c r="R970" s="2005">
        <v>9.85</v>
      </c>
      <c r="S970" s="2006">
        <f>ROUND(K968,2)*R970</f>
        <v>492.30299999999994</v>
      </c>
    </row>
    <row r="971" spans="1:19" ht="45" customHeight="1" x14ac:dyDescent="0.25">
      <c r="A971" s="7451"/>
      <c r="B971" s="7451"/>
      <c r="C971" s="7451"/>
      <c r="D971" s="7451"/>
      <c r="E971" s="7451"/>
      <c r="F971" s="7451"/>
      <c r="G971" s="7451"/>
      <c r="H971" s="7451"/>
      <c r="I971" s="7451"/>
      <c r="J971" s="7451"/>
      <c r="K971" s="7451"/>
      <c r="L971" s="7451"/>
      <c r="M971" s="7451"/>
      <c r="N971" s="7451"/>
      <c r="O971" s="7451"/>
      <c r="P971" s="2000" t="s">
        <v>50</v>
      </c>
      <c r="Q971" s="2000" t="s">
        <v>51</v>
      </c>
      <c r="R971" s="2007">
        <v>9.85</v>
      </c>
      <c r="S971" s="2008">
        <f>ROUND(K968,2)*R971</f>
        <v>492.30299999999994</v>
      </c>
    </row>
    <row r="972" spans="1:19" ht="45" customHeight="1" x14ac:dyDescent="0.25">
      <c r="A972" s="7451"/>
      <c r="B972" s="7451"/>
      <c r="C972" s="7451"/>
      <c r="D972" s="7451"/>
      <c r="E972" s="7451"/>
      <c r="F972" s="7451"/>
      <c r="G972" s="7451"/>
      <c r="H972" s="7451"/>
      <c r="I972" s="7451"/>
      <c r="J972" s="7451"/>
      <c r="K972" s="7451"/>
      <c r="L972" s="7451"/>
      <c r="M972" s="7451"/>
      <c r="N972" s="7451"/>
      <c r="O972" s="7451"/>
      <c r="P972" s="2000" t="s">
        <v>52</v>
      </c>
      <c r="Q972" s="2000" t="s">
        <v>53</v>
      </c>
      <c r="R972" s="2009">
        <v>9.85</v>
      </c>
      <c r="S972" s="2010">
        <f>ROUND(K968,2)*R972</f>
        <v>492.30299999999994</v>
      </c>
    </row>
    <row r="973" spans="1:19" ht="45" customHeight="1" x14ac:dyDescent="0.25">
      <c r="A973" s="7451"/>
      <c r="B973" s="7451"/>
      <c r="C973" s="7451"/>
      <c r="D973" s="7451"/>
      <c r="E973" s="7451"/>
      <c r="F973" s="7451"/>
      <c r="G973" s="7451"/>
      <c r="H973" s="7451"/>
      <c r="I973" s="7451"/>
      <c r="J973" s="7451"/>
      <c r="K973" s="7451"/>
      <c r="L973" s="7451"/>
      <c r="M973" s="7451"/>
      <c r="N973" s="7451"/>
      <c r="O973" s="7451"/>
      <c r="P973" s="2000" t="s">
        <v>54</v>
      </c>
      <c r="Q973" s="2000" t="s">
        <v>55</v>
      </c>
      <c r="R973" s="2011">
        <v>9.85</v>
      </c>
      <c r="S973" s="2012">
        <f>ROUND(K968,2)*R973</f>
        <v>492.30299999999994</v>
      </c>
    </row>
    <row r="974" spans="1:19" ht="45" customHeight="1" x14ac:dyDescent="0.25">
      <c r="A974" s="7451"/>
      <c r="B974" s="7451"/>
      <c r="C974" s="7451"/>
      <c r="D974" s="7451"/>
      <c r="E974" s="7451"/>
      <c r="F974" s="7451"/>
      <c r="G974" s="7451"/>
      <c r="H974" s="7451"/>
      <c r="I974" s="7451"/>
      <c r="J974" s="7451"/>
      <c r="K974" s="7451"/>
      <c r="L974" s="7451"/>
      <c r="M974" s="7451"/>
      <c r="N974" s="7451"/>
      <c r="O974" s="7451"/>
      <c r="P974" s="2000" t="s">
        <v>56</v>
      </c>
      <c r="Q974" s="2000" t="s">
        <v>57</v>
      </c>
      <c r="R974" s="2013">
        <v>9.85</v>
      </c>
      <c r="S974" s="2014">
        <f>ROUND(K968,2)*R974</f>
        <v>492.30299999999994</v>
      </c>
    </row>
    <row r="975" spans="1:19" ht="45" customHeight="1" x14ac:dyDescent="0.25">
      <c r="A975" s="7451"/>
      <c r="B975" s="7451"/>
      <c r="C975" s="7451"/>
      <c r="D975" s="7451"/>
      <c r="E975" s="7451"/>
      <c r="F975" s="7451"/>
      <c r="G975" s="7451"/>
      <c r="H975" s="7451"/>
      <c r="I975" s="7451"/>
      <c r="J975" s="7451"/>
      <c r="K975" s="7451"/>
      <c r="L975" s="7451"/>
      <c r="M975" s="7451"/>
      <c r="N975" s="7451"/>
      <c r="O975" s="7451"/>
      <c r="P975" s="2000" t="s">
        <v>58</v>
      </c>
      <c r="Q975" s="2000" t="s">
        <v>59</v>
      </c>
      <c r="R975" s="2015">
        <v>9.85</v>
      </c>
      <c r="S975" s="2016">
        <f>ROUND(K968,2)*R975</f>
        <v>492.30299999999994</v>
      </c>
    </row>
    <row r="976" spans="1:19" ht="45" customHeight="1" x14ac:dyDescent="0.25">
      <c r="A976" s="7451"/>
      <c r="B976" s="7451"/>
      <c r="C976" s="7451"/>
      <c r="D976" s="7451"/>
      <c r="E976" s="7451"/>
      <c r="F976" s="7451"/>
      <c r="G976" s="7451"/>
      <c r="H976" s="7451"/>
      <c r="I976" s="7451"/>
      <c r="J976" s="7451"/>
      <c r="K976" s="7451"/>
      <c r="L976" s="7451"/>
      <c r="M976" s="7451"/>
      <c r="N976" s="7451"/>
      <c r="O976" s="7451"/>
      <c r="P976" s="2000" t="s">
        <v>60</v>
      </c>
      <c r="Q976" s="2000" t="s">
        <v>61</v>
      </c>
      <c r="R976" s="2017">
        <v>9.85</v>
      </c>
      <c r="S976" s="2018">
        <f>ROUND(K968,2)*R976</f>
        <v>492.30299999999994</v>
      </c>
    </row>
    <row r="977" spans="1:19" ht="45" customHeight="1" x14ac:dyDescent="0.25">
      <c r="A977" s="7451"/>
      <c r="B977" s="7451"/>
      <c r="C977" s="7451"/>
      <c r="D977" s="7451"/>
      <c r="E977" s="7451"/>
      <c r="F977" s="7451"/>
      <c r="G977" s="7451"/>
      <c r="H977" s="7451"/>
      <c r="I977" s="7451"/>
      <c r="J977" s="7451"/>
      <c r="K977" s="7451"/>
      <c r="L977" s="7451"/>
      <c r="M977" s="7451"/>
      <c r="N977" s="7451"/>
      <c r="O977" s="7451"/>
      <c r="P977" s="2000" t="s">
        <v>62</v>
      </c>
      <c r="Q977" s="2000" t="s">
        <v>63</v>
      </c>
      <c r="R977" s="2019">
        <v>9.85</v>
      </c>
      <c r="S977" s="2020">
        <f>ROUND(K968,2)*R977</f>
        <v>492.30299999999994</v>
      </c>
    </row>
    <row r="978" spans="1:19" ht="45" customHeight="1" x14ac:dyDescent="0.25">
      <c r="A978" s="7451"/>
      <c r="B978" s="7451"/>
      <c r="C978" s="7451"/>
      <c r="D978" s="7451"/>
      <c r="E978" s="7451"/>
      <c r="F978" s="7451"/>
      <c r="G978" s="7451"/>
      <c r="H978" s="7451"/>
      <c r="I978" s="7451"/>
      <c r="J978" s="7451"/>
      <c r="K978" s="7451"/>
      <c r="L978" s="7451"/>
      <c r="M978" s="7451"/>
      <c r="N978" s="7451"/>
      <c r="O978" s="7451"/>
      <c r="P978" s="2000" t="s">
        <v>64</v>
      </c>
      <c r="Q978" s="2000" t="s">
        <v>65</v>
      </c>
      <c r="R978" s="2021">
        <v>9.85</v>
      </c>
      <c r="S978" s="2022">
        <f>ROUND(K968,2)*R978</f>
        <v>492.30299999999994</v>
      </c>
    </row>
    <row r="979" spans="1:19" ht="45" customHeight="1" x14ac:dyDescent="0.25">
      <c r="A979" s="7451"/>
      <c r="B979" s="7451"/>
      <c r="C979" s="7451"/>
      <c r="D979" s="7451"/>
      <c r="E979" s="7451"/>
      <c r="F979" s="7451"/>
      <c r="G979" s="7451"/>
      <c r="H979" s="7451"/>
      <c r="I979" s="7451"/>
      <c r="J979" s="7451"/>
      <c r="K979" s="7451"/>
      <c r="L979" s="7451"/>
      <c r="M979" s="7451"/>
      <c r="N979" s="7451"/>
      <c r="O979" s="7451"/>
      <c r="P979" s="2000" t="s">
        <v>66</v>
      </c>
      <c r="Q979" s="2000" t="s">
        <v>67</v>
      </c>
      <c r="R979" s="2023">
        <v>9.85</v>
      </c>
      <c r="S979" s="2024">
        <f>ROUND(K968,2)*R979</f>
        <v>492.30299999999994</v>
      </c>
    </row>
    <row r="980" spans="1:19" ht="45" customHeight="1" x14ac:dyDescent="0.25">
      <c r="A980" s="7451"/>
      <c r="B980" s="7451"/>
      <c r="C980" s="7451"/>
      <c r="D980" s="7451"/>
      <c r="E980" s="7451"/>
      <c r="F980" s="7451"/>
      <c r="G980" s="7451"/>
      <c r="H980" s="7451"/>
      <c r="I980" s="7451"/>
      <c r="J980" s="7451"/>
      <c r="K980" s="7451"/>
      <c r="L980" s="7451"/>
      <c r="M980" s="7451"/>
      <c r="N980" s="7451"/>
      <c r="O980" s="7451"/>
      <c r="P980" s="2000" t="s">
        <v>68</v>
      </c>
      <c r="Q980" s="2000" t="s">
        <v>69</v>
      </c>
      <c r="R980" s="2025">
        <v>9.85</v>
      </c>
      <c r="S980" s="2026">
        <f>ROUND(K968,2)*R980</f>
        <v>492.30299999999994</v>
      </c>
    </row>
    <row r="981" spans="1:19" ht="45" customHeight="1" x14ac:dyDescent="0.25">
      <c r="A981" s="7451"/>
      <c r="B981" s="7451"/>
      <c r="C981" s="7451"/>
      <c r="D981" s="7451"/>
      <c r="E981" s="7451"/>
      <c r="F981" s="7451"/>
      <c r="G981" s="7451"/>
      <c r="H981" s="7451"/>
      <c r="I981" s="7451"/>
      <c r="J981" s="7451"/>
      <c r="K981" s="7451"/>
      <c r="L981" s="7451"/>
      <c r="M981" s="7451"/>
      <c r="N981" s="7451"/>
      <c r="O981" s="7451"/>
      <c r="P981" s="2000" t="s">
        <v>70</v>
      </c>
      <c r="Q981" s="2000" t="s">
        <v>71</v>
      </c>
      <c r="R981" s="2027">
        <v>9.85</v>
      </c>
      <c r="S981" s="2028">
        <f>ROUND(K968,2)*R981</f>
        <v>492.30299999999994</v>
      </c>
    </row>
    <row r="982" spans="1:19" ht="45" customHeight="1" x14ac:dyDescent="0.25">
      <c r="A982" s="7451"/>
      <c r="B982" s="7451"/>
      <c r="C982" s="7451"/>
      <c r="D982" s="7451"/>
      <c r="E982" s="7451"/>
      <c r="F982" s="7451"/>
      <c r="G982" s="7451"/>
      <c r="H982" s="7451"/>
      <c r="I982" s="7451"/>
      <c r="J982" s="7451"/>
      <c r="K982" s="7451"/>
      <c r="L982" s="7451"/>
      <c r="M982" s="7451"/>
      <c r="N982" s="7451"/>
      <c r="O982" s="7451"/>
      <c r="P982" s="2000" t="s">
        <v>72</v>
      </c>
      <c r="Q982" s="2000" t="s">
        <v>73</v>
      </c>
      <c r="R982" s="2029">
        <v>9.85</v>
      </c>
      <c r="S982" s="2030">
        <f>ROUND(K968,2)*R982</f>
        <v>492.30299999999994</v>
      </c>
    </row>
    <row r="983" spans="1:19" ht="45" customHeight="1" x14ac:dyDescent="0.25">
      <c r="A983" s="7451"/>
      <c r="B983" s="7451"/>
      <c r="C983" s="7451"/>
      <c r="D983" s="7451"/>
      <c r="E983" s="7451"/>
      <c r="F983" s="7451"/>
      <c r="G983" s="7451"/>
      <c r="H983" s="7451"/>
      <c r="I983" s="7451"/>
      <c r="J983" s="7451"/>
      <c r="K983" s="7451"/>
      <c r="L983" s="7451"/>
      <c r="M983" s="7451"/>
      <c r="N983" s="7451"/>
      <c r="O983" s="7451"/>
      <c r="P983" s="2000" t="s">
        <v>74</v>
      </c>
      <c r="Q983" s="2000" t="s">
        <v>75</v>
      </c>
      <c r="R983" s="2031">
        <v>9.85</v>
      </c>
      <c r="S983" s="2032">
        <f>ROUND(K968,2)*R983</f>
        <v>492.30299999999994</v>
      </c>
    </row>
    <row r="984" spans="1:19" ht="45" customHeight="1" x14ac:dyDescent="0.25">
      <c r="A984" s="7451"/>
      <c r="B984" s="7451"/>
      <c r="C984" s="7451"/>
      <c r="D984" s="7451"/>
      <c r="E984" s="7451"/>
      <c r="F984" s="7451"/>
      <c r="G984" s="7451"/>
      <c r="H984" s="7451"/>
      <c r="I984" s="7451"/>
      <c r="J984" s="7451"/>
      <c r="K984" s="7451"/>
      <c r="L984" s="7451"/>
      <c r="M984" s="7451"/>
      <c r="N984" s="7451"/>
      <c r="O984" s="7451"/>
      <c r="P984" s="2000" t="s">
        <v>76</v>
      </c>
      <c r="Q984" s="2000" t="s">
        <v>77</v>
      </c>
      <c r="R984" s="2033">
        <v>9.85</v>
      </c>
      <c r="S984" s="2034">
        <f>ROUND(K968,2)*R984</f>
        <v>492.30299999999994</v>
      </c>
    </row>
    <row r="985" spans="1:19" ht="45" customHeight="1" x14ac:dyDescent="0.25">
      <c r="A985" s="7451"/>
      <c r="B985" s="7451"/>
      <c r="C985" s="7451"/>
      <c r="D985" s="7451"/>
      <c r="E985" s="7451"/>
      <c r="F985" s="7451"/>
      <c r="G985" s="7451"/>
      <c r="H985" s="7451"/>
      <c r="I985" s="7451"/>
      <c r="J985" s="7451"/>
      <c r="K985" s="7451"/>
      <c r="L985" s="7451"/>
      <c r="M985" s="7451"/>
      <c r="N985" s="7451"/>
      <c r="O985" s="7451"/>
      <c r="P985" s="2000" t="s">
        <v>78</v>
      </c>
      <c r="Q985" s="2000" t="s">
        <v>79</v>
      </c>
      <c r="R985" s="2035">
        <v>9.85</v>
      </c>
      <c r="S985" s="2036">
        <f>ROUND(K968,2)*R985</f>
        <v>492.30299999999994</v>
      </c>
    </row>
    <row r="986" spans="1:19" ht="45" customHeight="1" x14ac:dyDescent="0.25">
      <c r="A986" s="7451"/>
      <c r="B986" s="7451"/>
      <c r="C986" s="7451"/>
      <c r="D986" s="7451"/>
      <c r="E986" s="7451"/>
      <c r="F986" s="7451"/>
      <c r="G986" s="7451"/>
      <c r="H986" s="7451"/>
      <c r="I986" s="7451"/>
      <c r="J986" s="7451"/>
      <c r="K986" s="7451"/>
      <c r="L986" s="7451"/>
      <c r="M986" s="7451"/>
      <c r="N986" s="7451"/>
      <c r="O986" s="7451"/>
      <c r="P986" s="2000" t="s">
        <v>80</v>
      </c>
      <c r="Q986" s="2000" t="s">
        <v>81</v>
      </c>
      <c r="R986" s="2037">
        <v>9.85</v>
      </c>
      <c r="S986" s="2038">
        <f>ROUND(K968,2)*R986</f>
        <v>492.30299999999994</v>
      </c>
    </row>
    <row r="987" spans="1:19" ht="45" customHeight="1" x14ac:dyDescent="0.25">
      <c r="A987" s="7451"/>
      <c r="B987" s="7451"/>
      <c r="C987" s="7451"/>
      <c r="D987" s="7451"/>
      <c r="E987" s="7451"/>
      <c r="F987" s="7451"/>
      <c r="G987" s="7451"/>
      <c r="H987" s="7451"/>
      <c r="I987" s="7451"/>
      <c r="J987" s="7451"/>
      <c r="K987" s="7451"/>
      <c r="L987" s="7451"/>
      <c r="M987" s="7451"/>
      <c r="N987" s="7451"/>
      <c r="O987" s="7451"/>
      <c r="P987" s="2000" t="s">
        <v>82</v>
      </c>
      <c r="Q987" s="2000" t="s">
        <v>83</v>
      </c>
      <c r="R987" s="2039">
        <v>9.85</v>
      </c>
      <c r="S987" s="2040">
        <f>ROUND(K968,2)*R987</f>
        <v>492.30299999999994</v>
      </c>
    </row>
    <row r="988" spans="1:19" ht="45" customHeight="1" x14ac:dyDescent="0.25">
      <c r="A988" s="7451"/>
      <c r="B988" s="7451"/>
      <c r="C988" s="7451"/>
      <c r="D988" s="7451"/>
      <c r="E988" s="7451"/>
      <c r="F988" s="7451"/>
      <c r="G988" s="7451"/>
      <c r="H988" s="7451"/>
      <c r="I988" s="7451"/>
      <c r="J988" s="7451"/>
      <c r="K988" s="7451"/>
      <c r="L988" s="7451"/>
      <c r="M988" s="7451"/>
      <c r="N988" s="7451"/>
      <c r="O988" s="7451"/>
      <c r="P988" s="2000" t="s">
        <v>84</v>
      </c>
      <c r="Q988" s="2000" t="s">
        <v>85</v>
      </c>
      <c r="R988" s="2041">
        <v>9.85</v>
      </c>
      <c r="S988" s="2042">
        <f>ROUND(K968,2)*R988</f>
        <v>492.30299999999994</v>
      </c>
    </row>
    <row r="989" spans="1:19" ht="45" customHeight="1" x14ac:dyDescent="0.25">
      <c r="A989" s="7451"/>
      <c r="B989" s="7451"/>
      <c r="C989" s="7451"/>
      <c r="D989" s="7451"/>
      <c r="E989" s="7451"/>
      <c r="F989" s="7451"/>
      <c r="G989" s="7451"/>
      <c r="H989" s="7451"/>
      <c r="I989" s="7451"/>
      <c r="J989" s="7451"/>
      <c r="K989" s="7451"/>
      <c r="L989" s="7451"/>
      <c r="M989" s="7451"/>
      <c r="N989" s="7451"/>
      <c r="O989" s="7451"/>
      <c r="P989" s="2000" t="s">
        <v>86</v>
      </c>
      <c r="Q989" s="2000" t="s">
        <v>87</v>
      </c>
      <c r="R989" s="2043">
        <v>9.85</v>
      </c>
      <c r="S989" s="2044">
        <f>ROUND(K968,2)*R989</f>
        <v>492.30299999999994</v>
      </c>
    </row>
    <row r="990" spans="1:19" ht="45" customHeight="1" x14ac:dyDescent="0.25">
      <c r="A990" s="7451"/>
      <c r="B990" s="7451"/>
      <c r="C990" s="7451"/>
      <c r="D990" s="7451"/>
      <c r="E990" s="7451"/>
      <c r="F990" s="7451"/>
      <c r="G990" s="7451"/>
      <c r="H990" s="7451"/>
      <c r="I990" s="7451"/>
      <c r="J990" s="7451"/>
      <c r="K990" s="7451"/>
      <c r="L990" s="7451"/>
      <c r="M990" s="7451"/>
      <c r="N990" s="7451"/>
      <c r="O990" s="7451"/>
      <c r="P990" s="2000" t="s">
        <v>88</v>
      </c>
      <c r="Q990" s="2000" t="s">
        <v>89</v>
      </c>
      <c r="R990" s="2045">
        <v>9.85</v>
      </c>
      <c r="S990" s="2046">
        <f>ROUND(K968,2)*R990</f>
        <v>492.30299999999994</v>
      </c>
    </row>
    <row r="991" spans="1:19" ht="45" customHeight="1" x14ac:dyDescent="0.25">
      <c r="A991" s="7451"/>
      <c r="B991" s="7451"/>
      <c r="C991" s="7451"/>
      <c r="D991" s="7451"/>
      <c r="E991" s="7451"/>
      <c r="F991" s="7451"/>
      <c r="G991" s="7451"/>
      <c r="H991" s="7451"/>
      <c r="I991" s="7451"/>
      <c r="J991" s="7451"/>
      <c r="K991" s="7451"/>
      <c r="L991" s="7451"/>
      <c r="M991" s="7451"/>
      <c r="N991" s="7451"/>
      <c r="O991" s="7451"/>
      <c r="P991" s="2000" t="s">
        <v>90</v>
      </c>
      <c r="Q991" s="2000" t="s">
        <v>91</v>
      </c>
      <c r="R991" s="2047">
        <v>9.85</v>
      </c>
      <c r="S991" s="2048">
        <f>ROUND(K968,2)*R991</f>
        <v>492.30299999999994</v>
      </c>
    </row>
    <row r="992" spans="1:19" ht="45" customHeight="1" x14ac:dyDescent="0.25">
      <c r="A992" s="7451"/>
      <c r="B992" s="7451"/>
      <c r="C992" s="7451"/>
      <c r="D992" s="7451"/>
      <c r="E992" s="7451"/>
      <c r="F992" s="7451"/>
      <c r="G992" s="7451"/>
      <c r="H992" s="7451"/>
      <c r="I992" s="7451"/>
      <c r="J992" s="7451"/>
      <c r="K992" s="7451"/>
      <c r="L992" s="7451"/>
      <c r="M992" s="7451"/>
      <c r="N992" s="7451"/>
      <c r="O992" s="7451"/>
      <c r="P992" s="2000" t="s">
        <v>92</v>
      </c>
      <c r="Q992" s="2000" t="s">
        <v>93</v>
      </c>
      <c r="R992" s="2049">
        <v>9.85</v>
      </c>
      <c r="S992" s="2050">
        <f>ROUND(K968,2)*R992</f>
        <v>492.30299999999994</v>
      </c>
    </row>
    <row r="993" spans="1:19" ht="45" customHeight="1" x14ac:dyDescent="0.25">
      <c r="A993" s="8186" t="s">
        <v>23</v>
      </c>
      <c r="B993" s="8186" t="s">
        <v>216</v>
      </c>
      <c r="C993" s="8186" t="s">
        <v>25</v>
      </c>
      <c r="D993" s="8186" t="s">
        <v>217</v>
      </c>
      <c r="E993" s="8186" t="s">
        <v>218</v>
      </c>
      <c r="F993" s="8187">
        <f>R993+R994+R995+R996+R997+R998+R999+R1000+R1001+R1002+R1003+R1004+R1005+R1006+R1007+R1008+R1009+R1010+R1011+R1012+R1013+R1014+R1015+R1016+R1017</f>
        <v>386.49999999999994</v>
      </c>
      <c r="G993" s="8186" t="s">
        <v>102</v>
      </c>
      <c r="H993" s="8188">
        <v>29.2</v>
      </c>
      <c r="I993" s="8189">
        <v>29.2</v>
      </c>
      <c r="J993" s="8190">
        <v>0.21579999999999999</v>
      </c>
      <c r="K993" s="8191">
        <f>ROUND(I993,2)+(ROUND(I993,2)*J993)</f>
        <v>35.501359999999998</v>
      </c>
      <c r="L993" s="8192">
        <f>ROUND(S993,2)+ROUND(S994,2)+ROUND(S995,2)+ROUND(S996,2)+ROUND(S997,2)+ROUND(S998,2)+ROUND(S999,2)+ROUND(S1000,2)+ROUND(S1001,2)+ROUND(S1002,2)+ROUND(S1003,2)+ROUND(S1004,2)+ROUND(S1005,2)+ROUND(S1006,2)+ROUND(S1007,2)+ROUND(S1008,2)+ROUND(S1009,2)+ROUND(S1010,2)+ROUND(S1011,2)+ROUND(S1012,2)+ROUND(S1013,2)+ROUND(S1014,2)+ROUND(S1015,2)+ROUND(S1016,2)+ROUND(S1017,2)</f>
        <v>13720.75</v>
      </c>
      <c r="M993" s="8186"/>
      <c r="N993" s="8186" t="s">
        <v>66</v>
      </c>
      <c r="O993" s="8186" t="s">
        <v>206</v>
      </c>
      <c r="P993" s="2051" t="s">
        <v>20</v>
      </c>
      <c r="Q993" s="2051" t="s">
        <v>29</v>
      </c>
      <c r="R993" s="2052">
        <v>15.46</v>
      </c>
      <c r="S993" s="2053">
        <f>ROUND(K993,2)*R993</f>
        <v>548.83000000000004</v>
      </c>
    </row>
    <row r="994" spans="1:19" ht="45" customHeight="1" x14ac:dyDescent="0.25">
      <c r="A994" s="7451"/>
      <c r="B994" s="7451"/>
      <c r="C994" s="7451"/>
      <c r="D994" s="7451"/>
      <c r="E994" s="7451"/>
      <c r="F994" s="7451"/>
      <c r="G994" s="7451"/>
      <c r="H994" s="7451"/>
      <c r="I994" s="7451"/>
      <c r="J994" s="7451"/>
      <c r="K994" s="7451"/>
      <c r="L994" s="7451"/>
      <c r="M994" s="7451"/>
      <c r="N994" s="7451"/>
      <c r="O994" s="7451"/>
      <c r="P994" s="2051" t="s">
        <v>30</v>
      </c>
      <c r="Q994" s="2051" t="s">
        <v>48</v>
      </c>
      <c r="R994" s="2054">
        <v>15.46</v>
      </c>
      <c r="S994" s="2055">
        <f>ROUND(K993,2)*R994</f>
        <v>548.83000000000004</v>
      </c>
    </row>
    <row r="995" spans="1:19" ht="45" customHeight="1" x14ac:dyDescent="0.25">
      <c r="A995" s="7451"/>
      <c r="B995" s="7451"/>
      <c r="C995" s="7451"/>
      <c r="D995" s="7451"/>
      <c r="E995" s="7451"/>
      <c r="F995" s="7451"/>
      <c r="G995" s="7451"/>
      <c r="H995" s="7451"/>
      <c r="I995" s="7451"/>
      <c r="J995" s="7451"/>
      <c r="K995" s="7451"/>
      <c r="L995" s="7451"/>
      <c r="M995" s="7451"/>
      <c r="N995" s="7451"/>
      <c r="O995" s="7451"/>
      <c r="P995" s="2051" t="s">
        <v>43</v>
      </c>
      <c r="Q995" s="2051" t="s">
        <v>49</v>
      </c>
      <c r="R995" s="2056">
        <v>15.46</v>
      </c>
      <c r="S995" s="2057">
        <f>ROUND(K993,2)*R995</f>
        <v>548.83000000000004</v>
      </c>
    </row>
    <row r="996" spans="1:19" ht="45" customHeight="1" x14ac:dyDescent="0.25">
      <c r="A996" s="7451"/>
      <c r="B996" s="7451"/>
      <c r="C996" s="7451"/>
      <c r="D996" s="7451"/>
      <c r="E996" s="7451"/>
      <c r="F996" s="7451"/>
      <c r="G996" s="7451"/>
      <c r="H996" s="7451"/>
      <c r="I996" s="7451"/>
      <c r="J996" s="7451"/>
      <c r="K996" s="7451"/>
      <c r="L996" s="7451"/>
      <c r="M996" s="7451"/>
      <c r="N996" s="7451"/>
      <c r="O996" s="7451"/>
      <c r="P996" s="2051" t="s">
        <v>50</v>
      </c>
      <c r="Q996" s="2051" t="s">
        <v>51</v>
      </c>
      <c r="R996" s="2058">
        <v>15.46</v>
      </c>
      <c r="S996" s="2059">
        <f>ROUND(K993,2)*R996</f>
        <v>548.83000000000004</v>
      </c>
    </row>
    <row r="997" spans="1:19" ht="45" customHeight="1" x14ac:dyDescent="0.25">
      <c r="A997" s="7451"/>
      <c r="B997" s="7451"/>
      <c r="C997" s="7451"/>
      <c r="D997" s="7451"/>
      <c r="E997" s="7451"/>
      <c r="F997" s="7451"/>
      <c r="G997" s="7451"/>
      <c r="H997" s="7451"/>
      <c r="I997" s="7451"/>
      <c r="J997" s="7451"/>
      <c r="K997" s="7451"/>
      <c r="L997" s="7451"/>
      <c r="M997" s="7451"/>
      <c r="N997" s="7451"/>
      <c r="O997" s="7451"/>
      <c r="P997" s="2051" t="s">
        <v>52</v>
      </c>
      <c r="Q997" s="2051" t="s">
        <v>53</v>
      </c>
      <c r="R997" s="2060">
        <v>15.46</v>
      </c>
      <c r="S997" s="2061">
        <f>ROUND(K993,2)*R997</f>
        <v>548.83000000000004</v>
      </c>
    </row>
    <row r="998" spans="1:19" ht="45" customHeight="1" x14ac:dyDescent="0.25">
      <c r="A998" s="7451"/>
      <c r="B998" s="7451"/>
      <c r="C998" s="7451"/>
      <c r="D998" s="7451"/>
      <c r="E998" s="7451"/>
      <c r="F998" s="7451"/>
      <c r="G998" s="7451"/>
      <c r="H998" s="7451"/>
      <c r="I998" s="7451"/>
      <c r="J998" s="7451"/>
      <c r="K998" s="7451"/>
      <c r="L998" s="7451"/>
      <c r="M998" s="7451"/>
      <c r="N998" s="7451"/>
      <c r="O998" s="7451"/>
      <c r="P998" s="2051" t="s">
        <v>54</v>
      </c>
      <c r="Q998" s="2051" t="s">
        <v>55</v>
      </c>
      <c r="R998" s="2062">
        <v>15.46</v>
      </c>
      <c r="S998" s="2063">
        <f>ROUND(K993,2)*R998</f>
        <v>548.83000000000004</v>
      </c>
    </row>
    <row r="999" spans="1:19" ht="45" customHeight="1" x14ac:dyDescent="0.25">
      <c r="A999" s="7451"/>
      <c r="B999" s="7451"/>
      <c r="C999" s="7451"/>
      <c r="D999" s="7451"/>
      <c r="E999" s="7451"/>
      <c r="F999" s="7451"/>
      <c r="G999" s="7451"/>
      <c r="H999" s="7451"/>
      <c r="I999" s="7451"/>
      <c r="J999" s="7451"/>
      <c r="K999" s="7451"/>
      <c r="L999" s="7451"/>
      <c r="M999" s="7451"/>
      <c r="N999" s="7451"/>
      <c r="O999" s="7451"/>
      <c r="P999" s="2051" t="s">
        <v>56</v>
      </c>
      <c r="Q999" s="2051" t="s">
        <v>57</v>
      </c>
      <c r="R999" s="2064">
        <v>15.46</v>
      </c>
      <c r="S999" s="2065">
        <f>ROUND(K993,2)*R999</f>
        <v>548.83000000000004</v>
      </c>
    </row>
    <row r="1000" spans="1:19" ht="45" customHeight="1" x14ac:dyDescent="0.25">
      <c r="A1000" s="7451"/>
      <c r="B1000" s="7451"/>
      <c r="C1000" s="7451"/>
      <c r="D1000" s="7451"/>
      <c r="E1000" s="7451"/>
      <c r="F1000" s="7451"/>
      <c r="G1000" s="7451"/>
      <c r="H1000" s="7451"/>
      <c r="I1000" s="7451"/>
      <c r="J1000" s="7451"/>
      <c r="K1000" s="7451"/>
      <c r="L1000" s="7451"/>
      <c r="M1000" s="7451"/>
      <c r="N1000" s="7451"/>
      <c r="O1000" s="7451"/>
      <c r="P1000" s="2051" t="s">
        <v>58</v>
      </c>
      <c r="Q1000" s="2051" t="s">
        <v>59</v>
      </c>
      <c r="R1000" s="2066">
        <v>15.46</v>
      </c>
      <c r="S1000" s="2067">
        <f>ROUND(K993,2)*R1000</f>
        <v>548.83000000000004</v>
      </c>
    </row>
    <row r="1001" spans="1:19" ht="45" customHeight="1" x14ac:dyDescent="0.25">
      <c r="A1001" s="7451"/>
      <c r="B1001" s="7451"/>
      <c r="C1001" s="7451"/>
      <c r="D1001" s="7451"/>
      <c r="E1001" s="7451"/>
      <c r="F1001" s="7451"/>
      <c r="G1001" s="7451"/>
      <c r="H1001" s="7451"/>
      <c r="I1001" s="7451"/>
      <c r="J1001" s="7451"/>
      <c r="K1001" s="7451"/>
      <c r="L1001" s="7451"/>
      <c r="M1001" s="7451"/>
      <c r="N1001" s="7451"/>
      <c r="O1001" s="7451"/>
      <c r="P1001" s="2051" t="s">
        <v>60</v>
      </c>
      <c r="Q1001" s="2051" t="s">
        <v>61</v>
      </c>
      <c r="R1001" s="2068">
        <v>15.46</v>
      </c>
      <c r="S1001" s="2069">
        <f>ROUND(K993,2)*R1001</f>
        <v>548.83000000000004</v>
      </c>
    </row>
    <row r="1002" spans="1:19" ht="45" customHeight="1" x14ac:dyDescent="0.25">
      <c r="A1002" s="7451"/>
      <c r="B1002" s="7451"/>
      <c r="C1002" s="7451"/>
      <c r="D1002" s="7451"/>
      <c r="E1002" s="7451"/>
      <c r="F1002" s="7451"/>
      <c r="G1002" s="7451"/>
      <c r="H1002" s="7451"/>
      <c r="I1002" s="7451"/>
      <c r="J1002" s="7451"/>
      <c r="K1002" s="7451"/>
      <c r="L1002" s="7451"/>
      <c r="M1002" s="7451"/>
      <c r="N1002" s="7451"/>
      <c r="O1002" s="7451"/>
      <c r="P1002" s="2051" t="s">
        <v>62</v>
      </c>
      <c r="Q1002" s="2051" t="s">
        <v>63</v>
      </c>
      <c r="R1002" s="2070">
        <v>15.46</v>
      </c>
      <c r="S1002" s="2071">
        <f>ROUND(K993,2)*R1002</f>
        <v>548.83000000000004</v>
      </c>
    </row>
    <row r="1003" spans="1:19" ht="45" customHeight="1" x14ac:dyDescent="0.25">
      <c r="A1003" s="7451"/>
      <c r="B1003" s="7451"/>
      <c r="C1003" s="7451"/>
      <c r="D1003" s="7451"/>
      <c r="E1003" s="7451"/>
      <c r="F1003" s="7451"/>
      <c r="G1003" s="7451"/>
      <c r="H1003" s="7451"/>
      <c r="I1003" s="7451"/>
      <c r="J1003" s="7451"/>
      <c r="K1003" s="7451"/>
      <c r="L1003" s="7451"/>
      <c r="M1003" s="7451"/>
      <c r="N1003" s="7451"/>
      <c r="O1003" s="7451"/>
      <c r="P1003" s="2051" t="s">
        <v>64</v>
      </c>
      <c r="Q1003" s="2051" t="s">
        <v>65</v>
      </c>
      <c r="R1003" s="2072">
        <v>15.46</v>
      </c>
      <c r="S1003" s="2073">
        <f>ROUND(K993,2)*R1003</f>
        <v>548.83000000000004</v>
      </c>
    </row>
    <row r="1004" spans="1:19" ht="45" customHeight="1" x14ac:dyDescent="0.25">
      <c r="A1004" s="7451"/>
      <c r="B1004" s="7451"/>
      <c r="C1004" s="7451"/>
      <c r="D1004" s="7451"/>
      <c r="E1004" s="7451"/>
      <c r="F1004" s="7451"/>
      <c r="G1004" s="7451"/>
      <c r="H1004" s="7451"/>
      <c r="I1004" s="7451"/>
      <c r="J1004" s="7451"/>
      <c r="K1004" s="7451"/>
      <c r="L1004" s="7451"/>
      <c r="M1004" s="7451"/>
      <c r="N1004" s="7451"/>
      <c r="O1004" s="7451"/>
      <c r="P1004" s="2051" t="s">
        <v>66</v>
      </c>
      <c r="Q1004" s="2051" t="s">
        <v>67</v>
      </c>
      <c r="R1004" s="2074">
        <v>15.46</v>
      </c>
      <c r="S1004" s="2075">
        <f>ROUND(K993,2)*R1004</f>
        <v>548.83000000000004</v>
      </c>
    </row>
    <row r="1005" spans="1:19" ht="45" customHeight="1" x14ac:dyDescent="0.25">
      <c r="A1005" s="7451"/>
      <c r="B1005" s="7451"/>
      <c r="C1005" s="7451"/>
      <c r="D1005" s="7451"/>
      <c r="E1005" s="7451"/>
      <c r="F1005" s="7451"/>
      <c r="G1005" s="7451"/>
      <c r="H1005" s="7451"/>
      <c r="I1005" s="7451"/>
      <c r="J1005" s="7451"/>
      <c r="K1005" s="7451"/>
      <c r="L1005" s="7451"/>
      <c r="M1005" s="7451"/>
      <c r="N1005" s="7451"/>
      <c r="O1005" s="7451"/>
      <c r="P1005" s="2051" t="s">
        <v>68</v>
      </c>
      <c r="Q1005" s="2051" t="s">
        <v>69</v>
      </c>
      <c r="R1005" s="2076">
        <v>15.46</v>
      </c>
      <c r="S1005" s="2077">
        <f>ROUND(K993,2)*R1005</f>
        <v>548.83000000000004</v>
      </c>
    </row>
    <row r="1006" spans="1:19" ht="45" customHeight="1" x14ac:dyDescent="0.25">
      <c r="A1006" s="7451"/>
      <c r="B1006" s="7451"/>
      <c r="C1006" s="7451"/>
      <c r="D1006" s="7451"/>
      <c r="E1006" s="7451"/>
      <c r="F1006" s="7451"/>
      <c r="G1006" s="7451"/>
      <c r="H1006" s="7451"/>
      <c r="I1006" s="7451"/>
      <c r="J1006" s="7451"/>
      <c r="K1006" s="7451"/>
      <c r="L1006" s="7451"/>
      <c r="M1006" s="7451"/>
      <c r="N1006" s="7451"/>
      <c r="O1006" s="7451"/>
      <c r="P1006" s="2051" t="s">
        <v>70</v>
      </c>
      <c r="Q1006" s="2051" t="s">
        <v>71</v>
      </c>
      <c r="R1006" s="2078">
        <v>15.46</v>
      </c>
      <c r="S1006" s="2079">
        <f>ROUND(K993,2)*R1006</f>
        <v>548.83000000000004</v>
      </c>
    </row>
    <row r="1007" spans="1:19" ht="45" customHeight="1" x14ac:dyDescent="0.25">
      <c r="A1007" s="7451"/>
      <c r="B1007" s="7451"/>
      <c r="C1007" s="7451"/>
      <c r="D1007" s="7451"/>
      <c r="E1007" s="7451"/>
      <c r="F1007" s="7451"/>
      <c r="G1007" s="7451"/>
      <c r="H1007" s="7451"/>
      <c r="I1007" s="7451"/>
      <c r="J1007" s="7451"/>
      <c r="K1007" s="7451"/>
      <c r="L1007" s="7451"/>
      <c r="M1007" s="7451"/>
      <c r="N1007" s="7451"/>
      <c r="O1007" s="7451"/>
      <c r="P1007" s="2051" t="s">
        <v>72</v>
      </c>
      <c r="Q1007" s="2051" t="s">
        <v>73</v>
      </c>
      <c r="R1007" s="2080">
        <v>15.46</v>
      </c>
      <c r="S1007" s="2081">
        <f>ROUND(K993,2)*R1007</f>
        <v>548.83000000000004</v>
      </c>
    </row>
    <row r="1008" spans="1:19" ht="45" customHeight="1" x14ac:dyDescent="0.25">
      <c r="A1008" s="7451"/>
      <c r="B1008" s="7451"/>
      <c r="C1008" s="7451"/>
      <c r="D1008" s="7451"/>
      <c r="E1008" s="7451"/>
      <c r="F1008" s="7451"/>
      <c r="G1008" s="7451"/>
      <c r="H1008" s="7451"/>
      <c r="I1008" s="7451"/>
      <c r="J1008" s="7451"/>
      <c r="K1008" s="7451"/>
      <c r="L1008" s="7451"/>
      <c r="M1008" s="7451"/>
      <c r="N1008" s="7451"/>
      <c r="O1008" s="7451"/>
      <c r="P1008" s="2051" t="s">
        <v>74</v>
      </c>
      <c r="Q1008" s="2051" t="s">
        <v>75</v>
      </c>
      <c r="R1008" s="2082">
        <v>15.46</v>
      </c>
      <c r="S1008" s="2083">
        <f>ROUND(K993,2)*R1008</f>
        <v>548.83000000000004</v>
      </c>
    </row>
    <row r="1009" spans="1:19" ht="45" customHeight="1" x14ac:dyDescent="0.25">
      <c r="A1009" s="7451"/>
      <c r="B1009" s="7451"/>
      <c r="C1009" s="7451"/>
      <c r="D1009" s="7451"/>
      <c r="E1009" s="7451"/>
      <c r="F1009" s="7451"/>
      <c r="G1009" s="7451"/>
      <c r="H1009" s="7451"/>
      <c r="I1009" s="7451"/>
      <c r="J1009" s="7451"/>
      <c r="K1009" s="7451"/>
      <c r="L1009" s="7451"/>
      <c r="M1009" s="7451"/>
      <c r="N1009" s="7451"/>
      <c r="O1009" s="7451"/>
      <c r="P1009" s="2051" t="s">
        <v>76</v>
      </c>
      <c r="Q1009" s="2051" t="s">
        <v>77</v>
      </c>
      <c r="R1009" s="2084">
        <v>15.46</v>
      </c>
      <c r="S1009" s="2085">
        <f>ROUND(K993,2)*R1009</f>
        <v>548.83000000000004</v>
      </c>
    </row>
    <row r="1010" spans="1:19" ht="45" customHeight="1" x14ac:dyDescent="0.25">
      <c r="A1010" s="7451"/>
      <c r="B1010" s="7451"/>
      <c r="C1010" s="7451"/>
      <c r="D1010" s="7451"/>
      <c r="E1010" s="7451"/>
      <c r="F1010" s="7451"/>
      <c r="G1010" s="7451"/>
      <c r="H1010" s="7451"/>
      <c r="I1010" s="7451"/>
      <c r="J1010" s="7451"/>
      <c r="K1010" s="7451"/>
      <c r="L1010" s="7451"/>
      <c r="M1010" s="7451"/>
      <c r="N1010" s="7451"/>
      <c r="O1010" s="7451"/>
      <c r="P1010" s="2051" t="s">
        <v>78</v>
      </c>
      <c r="Q1010" s="2051" t="s">
        <v>79</v>
      </c>
      <c r="R1010" s="2086">
        <v>15.46</v>
      </c>
      <c r="S1010" s="2087">
        <f>ROUND(K993,2)*R1010</f>
        <v>548.83000000000004</v>
      </c>
    </row>
    <row r="1011" spans="1:19" ht="45" customHeight="1" x14ac:dyDescent="0.25">
      <c r="A1011" s="7451"/>
      <c r="B1011" s="7451"/>
      <c r="C1011" s="7451"/>
      <c r="D1011" s="7451"/>
      <c r="E1011" s="7451"/>
      <c r="F1011" s="7451"/>
      <c r="G1011" s="7451"/>
      <c r="H1011" s="7451"/>
      <c r="I1011" s="7451"/>
      <c r="J1011" s="7451"/>
      <c r="K1011" s="7451"/>
      <c r="L1011" s="7451"/>
      <c r="M1011" s="7451"/>
      <c r="N1011" s="7451"/>
      <c r="O1011" s="7451"/>
      <c r="P1011" s="2051" t="s">
        <v>80</v>
      </c>
      <c r="Q1011" s="2051" t="s">
        <v>81</v>
      </c>
      <c r="R1011" s="2088">
        <v>15.46</v>
      </c>
      <c r="S1011" s="2089">
        <f>ROUND(K993,2)*R1011</f>
        <v>548.83000000000004</v>
      </c>
    </row>
    <row r="1012" spans="1:19" ht="45" customHeight="1" x14ac:dyDescent="0.25">
      <c r="A1012" s="7451"/>
      <c r="B1012" s="7451"/>
      <c r="C1012" s="7451"/>
      <c r="D1012" s="7451"/>
      <c r="E1012" s="7451"/>
      <c r="F1012" s="7451"/>
      <c r="G1012" s="7451"/>
      <c r="H1012" s="7451"/>
      <c r="I1012" s="7451"/>
      <c r="J1012" s="7451"/>
      <c r="K1012" s="7451"/>
      <c r="L1012" s="7451"/>
      <c r="M1012" s="7451"/>
      <c r="N1012" s="7451"/>
      <c r="O1012" s="7451"/>
      <c r="P1012" s="2051" t="s">
        <v>82</v>
      </c>
      <c r="Q1012" s="2051" t="s">
        <v>83</v>
      </c>
      <c r="R1012" s="2090">
        <v>15.46</v>
      </c>
      <c r="S1012" s="2091">
        <f>ROUND(K993,2)*R1012</f>
        <v>548.83000000000004</v>
      </c>
    </row>
    <row r="1013" spans="1:19" ht="45" customHeight="1" x14ac:dyDescent="0.25">
      <c r="A1013" s="7451"/>
      <c r="B1013" s="7451"/>
      <c r="C1013" s="7451"/>
      <c r="D1013" s="7451"/>
      <c r="E1013" s="7451"/>
      <c r="F1013" s="7451"/>
      <c r="G1013" s="7451"/>
      <c r="H1013" s="7451"/>
      <c r="I1013" s="7451"/>
      <c r="J1013" s="7451"/>
      <c r="K1013" s="7451"/>
      <c r="L1013" s="7451"/>
      <c r="M1013" s="7451"/>
      <c r="N1013" s="7451"/>
      <c r="O1013" s="7451"/>
      <c r="P1013" s="2051" t="s">
        <v>84</v>
      </c>
      <c r="Q1013" s="2051" t="s">
        <v>85</v>
      </c>
      <c r="R1013" s="2092">
        <v>15.46</v>
      </c>
      <c r="S1013" s="2093">
        <f>ROUND(K993,2)*R1013</f>
        <v>548.83000000000004</v>
      </c>
    </row>
    <row r="1014" spans="1:19" ht="45" customHeight="1" x14ac:dyDescent="0.25">
      <c r="A1014" s="7451"/>
      <c r="B1014" s="7451"/>
      <c r="C1014" s="7451"/>
      <c r="D1014" s="7451"/>
      <c r="E1014" s="7451"/>
      <c r="F1014" s="7451"/>
      <c r="G1014" s="7451"/>
      <c r="H1014" s="7451"/>
      <c r="I1014" s="7451"/>
      <c r="J1014" s="7451"/>
      <c r="K1014" s="7451"/>
      <c r="L1014" s="7451"/>
      <c r="M1014" s="7451"/>
      <c r="N1014" s="7451"/>
      <c r="O1014" s="7451"/>
      <c r="P1014" s="2051" t="s">
        <v>86</v>
      </c>
      <c r="Q1014" s="2051" t="s">
        <v>87</v>
      </c>
      <c r="R1014" s="2094">
        <v>15.46</v>
      </c>
      <c r="S1014" s="2095">
        <f>ROUND(K993,2)*R1014</f>
        <v>548.83000000000004</v>
      </c>
    </row>
    <row r="1015" spans="1:19" ht="45" customHeight="1" x14ac:dyDescent="0.25">
      <c r="A1015" s="7451"/>
      <c r="B1015" s="7451"/>
      <c r="C1015" s="7451"/>
      <c r="D1015" s="7451"/>
      <c r="E1015" s="7451"/>
      <c r="F1015" s="7451"/>
      <c r="G1015" s="7451"/>
      <c r="H1015" s="7451"/>
      <c r="I1015" s="7451"/>
      <c r="J1015" s="7451"/>
      <c r="K1015" s="7451"/>
      <c r="L1015" s="7451"/>
      <c r="M1015" s="7451"/>
      <c r="N1015" s="7451"/>
      <c r="O1015" s="7451"/>
      <c r="P1015" s="2051" t="s">
        <v>88</v>
      </c>
      <c r="Q1015" s="2051" t="s">
        <v>89</v>
      </c>
      <c r="R1015" s="2096">
        <v>15.46</v>
      </c>
      <c r="S1015" s="2097">
        <f>ROUND(K993,2)*R1015</f>
        <v>548.83000000000004</v>
      </c>
    </row>
    <row r="1016" spans="1:19" ht="45" customHeight="1" x14ac:dyDescent="0.25">
      <c r="A1016" s="7451"/>
      <c r="B1016" s="7451"/>
      <c r="C1016" s="7451"/>
      <c r="D1016" s="7451"/>
      <c r="E1016" s="7451"/>
      <c r="F1016" s="7451"/>
      <c r="G1016" s="7451"/>
      <c r="H1016" s="7451"/>
      <c r="I1016" s="7451"/>
      <c r="J1016" s="7451"/>
      <c r="K1016" s="7451"/>
      <c r="L1016" s="7451"/>
      <c r="M1016" s="7451"/>
      <c r="N1016" s="7451"/>
      <c r="O1016" s="7451"/>
      <c r="P1016" s="2051" t="s">
        <v>90</v>
      </c>
      <c r="Q1016" s="2051" t="s">
        <v>91</v>
      </c>
      <c r="R1016" s="2098">
        <v>15.46</v>
      </c>
      <c r="S1016" s="2099">
        <f>ROUND(K993,2)*R1016</f>
        <v>548.83000000000004</v>
      </c>
    </row>
    <row r="1017" spans="1:19" ht="45" customHeight="1" x14ac:dyDescent="0.25">
      <c r="A1017" s="7451"/>
      <c r="B1017" s="7451"/>
      <c r="C1017" s="7451"/>
      <c r="D1017" s="7451"/>
      <c r="E1017" s="7451"/>
      <c r="F1017" s="7451"/>
      <c r="G1017" s="7451"/>
      <c r="H1017" s="7451"/>
      <c r="I1017" s="7451"/>
      <c r="J1017" s="7451"/>
      <c r="K1017" s="7451"/>
      <c r="L1017" s="7451"/>
      <c r="M1017" s="7451"/>
      <c r="N1017" s="7451"/>
      <c r="O1017" s="7451"/>
      <c r="P1017" s="2051" t="s">
        <v>92</v>
      </c>
      <c r="Q1017" s="2051" t="s">
        <v>93</v>
      </c>
      <c r="R1017" s="2100">
        <v>15.46</v>
      </c>
      <c r="S1017" s="2101">
        <f>ROUND(K993,2)*R1017</f>
        <v>548.83000000000004</v>
      </c>
    </row>
    <row r="1018" spans="1:19" ht="45" customHeight="1" x14ac:dyDescent="0.25">
      <c r="A1018" s="2102" t="s">
        <v>19</v>
      </c>
      <c r="B1018" s="2102" t="s">
        <v>68</v>
      </c>
      <c r="C1018" s="2102" t="s">
        <v>21</v>
      </c>
      <c r="D1018" s="2102" t="s">
        <v>21</v>
      </c>
      <c r="E1018" s="2102" t="s">
        <v>219</v>
      </c>
      <c r="F1018" s="2102" t="s">
        <v>21</v>
      </c>
      <c r="G1018" s="2102" t="s">
        <v>21</v>
      </c>
      <c r="H1018" s="2102" t="s">
        <v>21</v>
      </c>
      <c r="I1018" s="2102" t="s">
        <v>21</v>
      </c>
      <c r="J1018" s="2102" t="s">
        <v>21</v>
      </c>
      <c r="K1018" s="2102" t="s">
        <v>21</v>
      </c>
      <c r="L1018" s="2103">
        <f>ROUND(L1019,2)</f>
        <v>70564.75</v>
      </c>
      <c r="M1018" s="2102" t="s">
        <v>21</v>
      </c>
      <c r="N1018" s="2102" t="s">
        <v>21</v>
      </c>
      <c r="O1018" s="2102" t="s">
        <v>21</v>
      </c>
      <c r="P1018" s="2102" t="s">
        <v>21</v>
      </c>
      <c r="Q1018" s="2102" t="s">
        <v>21</v>
      </c>
      <c r="R1018" s="2102" t="s">
        <v>21</v>
      </c>
      <c r="S1018" s="2102" t="s">
        <v>21</v>
      </c>
    </row>
    <row r="1019" spans="1:19" ht="45" customHeight="1" x14ac:dyDescent="0.25">
      <c r="A1019" s="8165" t="s">
        <v>23</v>
      </c>
      <c r="B1019" s="8165" t="s">
        <v>220</v>
      </c>
      <c r="C1019" s="8165" t="s">
        <v>25</v>
      </c>
      <c r="D1019" s="8165" t="s">
        <v>221</v>
      </c>
      <c r="E1019" s="8165" t="s">
        <v>222</v>
      </c>
      <c r="F1019" s="8166">
        <f>R1019+R1020+R1021+R1022+R1023+R1024+R1025+R1026+R1027+R1028+R1029+R1030+R1031+R1032+R1033+R1034+R1035+R1036+R1037+R1038+R1039+R1040+R1041+R1042+R1043</f>
        <v>958.50000000000057</v>
      </c>
      <c r="G1019" s="8165" t="s">
        <v>28</v>
      </c>
      <c r="H1019" s="8167">
        <v>60.55</v>
      </c>
      <c r="I1019" s="8168">
        <v>60.55</v>
      </c>
      <c r="J1019" s="8169">
        <v>0.21579999999999999</v>
      </c>
      <c r="K1019" s="8170">
        <f>ROUND(I1019,2)+(ROUND(I1019,2)*J1019)</f>
        <v>73.616689999999991</v>
      </c>
      <c r="L1019" s="8171">
        <f>ROUND(S1019,2)+ROUND(S1020,2)+ROUND(S1021,2)+ROUND(S1022,2)+ROUND(S1023,2)+ROUND(S1024,2)+ROUND(S1025,2)+ROUND(S1026,2)+ROUND(S1027,2)+ROUND(S1028,2)+ROUND(S1029,2)+ROUND(S1030,2)+ROUND(S1031,2)+ROUND(S1032,2)+ROUND(S1033,2)+ROUND(S1034,2)+ROUND(S1035,2)+ROUND(S1036,2)+ROUND(S1037,2)+ROUND(S1038,2)+ROUND(S1039,2)+ROUND(S1040,2)+ROUND(S1041,2)+ROUND(S1042,2)+ROUND(S1043,2)</f>
        <v>70564.749999999956</v>
      </c>
      <c r="M1019" s="8165"/>
      <c r="N1019" s="8165" t="s">
        <v>68</v>
      </c>
      <c r="O1019" s="8165" t="s">
        <v>219</v>
      </c>
      <c r="P1019" s="2104" t="s">
        <v>20</v>
      </c>
      <c r="Q1019" s="2104" t="s">
        <v>29</v>
      </c>
      <c r="R1019" s="2105">
        <v>38.340000000000003</v>
      </c>
      <c r="S1019" s="2106">
        <f>ROUND(K1019,2)*R1019</f>
        <v>2822.5908000000004</v>
      </c>
    </row>
    <row r="1020" spans="1:19" ht="45" customHeight="1" x14ac:dyDescent="0.25">
      <c r="A1020" s="7451"/>
      <c r="B1020" s="7451"/>
      <c r="C1020" s="7451"/>
      <c r="D1020" s="7451"/>
      <c r="E1020" s="7451"/>
      <c r="F1020" s="7451"/>
      <c r="G1020" s="7451"/>
      <c r="H1020" s="7451"/>
      <c r="I1020" s="7451"/>
      <c r="J1020" s="7451"/>
      <c r="K1020" s="7451"/>
      <c r="L1020" s="7451"/>
      <c r="M1020" s="7451"/>
      <c r="N1020" s="7451"/>
      <c r="O1020" s="7451"/>
      <c r="P1020" s="2104" t="s">
        <v>30</v>
      </c>
      <c r="Q1020" s="2104" t="s">
        <v>48</v>
      </c>
      <c r="R1020" s="2107">
        <v>38.340000000000003</v>
      </c>
      <c r="S1020" s="2108">
        <f>ROUND(K1019,2)*R1020</f>
        <v>2822.5908000000004</v>
      </c>
    </row>
    <row r="1021" spans="1:19" ht="45" customHeight="1" x14ac:dyDescent="0.25">
      <c r="A1021" s="7451"/>
      <c r="B1021" s="7451"/>
      <c r="C1021" s="7451"/>
      <c r="D1021" s="7451"/>
      <c r="E1021" s="7451"/>
      <c r="F1021" s="7451"/>
      <c r="G1021" s="7451"/>
      <c r="H1021" s="7451"/>
      <c r="I1021" s="7451"/>
      <c r="J1021" s="7451"/>
      <c r="K1021" s="7451"/>
      <c r="L1021" s="7451"/>
      <c r="M1021" s="7451"/>
      <c r="N1021" s="7451"/>
      <c r="O1021" s="7451"/>
      <c r="P1021" s="2104" t="s">
        <v>43</v>
      </c>
      <c r="Q1021" s="2104" t="s">
        <v>49</v>
      </c>
      <c r="R1021" s="2109">
        <v>38.340000000000003</v>
      </c>
      <c r="S1021" s="2110">
        <f>ROUND(K1019,2)*R1021</f>
        <v>2822.5908000000004</v>
      </c>
    </row>
    <row r="1022" spans="1:19" ht="45" customHeight="1" x14ac:dyDescent="0.25">
      <c r="A1022" s="7451"/>
      <c r="B1022" s="7451"/>
      <c r="C1022" s="7451"/>
      <c r="D1022" s="7451"/>
      <c r="E1022" s="7451"/>
      <c r="F1022" s="7451"/>
      <c r="G1022" s="7451"/>
      <c r="H1022" s="7451"/>
      <c r="I1022" s="7451"/>
      <c r="J1022" s="7451"/>
      <c r="K1022" s="7451"/>
      <c r="L1022" s="7451"/>
      <c r="M1022" s="7451"/>
      <c r="N1022" s="7451"/>
      <c r="O1022" s="7451"/>
      <c r="P1022" s="2104" t="s">
        <v>50</v>
      </c>
      <c r="Q1022" s="2104" t="s">
        <v>51</v>
      </c>
      <c r="R1022" s="2111">
        <v>38.340000000000003</v>
      </c>
      <c r="S1022" s="2112">
        <f>ROUND(K1019,2)*R1022</f>
        <v>2822.5908000000004</v>
      </c>
    </row>
    <row r="1023" spans="1:19" ht="45" customHeight="1" x14ac:dyDescent="0.25">
      <c r="A1023" s="7451"/>
      <c r="B1023" s="7451"/>
      <c r="C1023" s="7451"/>
      <c r="D1023" s="7451"/>
      <c r="E1023" s="7451"/>
      <c r="F1023" s="7451"/>
      <c r="G1023" s="7451"/>
      <c r="H1023" s="7451"/>
      <c r="I1023" s="7451"/>
      <c r="J1023" s="7451"/>
      <c r="K1023" s="7451"/>
      <c r="L1023" s="7451"/>
      <c r="M1023" s="7451"/>
      <c r="N1023" s="7451"/>
      <c r="O1023" s="7451"/>
      <c r="P1023" s="2104" t="s">
        <v>52</v>
      </c>
      <c r="Q1023" s="2104" t="s">
        <v>53</v>
      </c>
      <c r="R1023" s="2113">
        <v>38.340000000000003</v>
      </c>
      <c r="S1023" s="2114">
        <f>ROUND(K1019,2)*R1023</f>
        <v>2822.5908000000004</v>
      </c>
    </row>
    <row r="1024" spans="1:19" ht="45" customHeight="1" x14ac:dyDescent="0.25">
      <c r="A1024" s="7451"/>
      <c r="B1024" s="7451"/>
      <c r="C1024" s="7451"/>
      <c r="D1024" s="7451"/>
      <c r="E1024" s="7451"/>
      <c r="F1024" s="7451"/>
      <c r="G1024" s="7451"/>
      <c r="H1024" s="7451"/>
      <c r="I1024" s="7451"/>
      <c r="J1024" s="7451"/>
      <c r="K1024" s="7451"/>
      <c r="L1024" s="7451"/>
      <c r="M1024" s="7451"/>
      <c r="N1024" s="7451"/>
      <c r="O1024" s="7451"/>
      <c r="P1024" s="2104" t="s">
        <v>54</v>
      </c>
      <c r="Q1024" s="2104" t="s">
        <v>55</v>
      </c>
      <c r="R1024" s="2115">
        <v>38.340000000000003</v>
      </c>
      <c r="S1024" s="2116">
        <f>ROUND(K1019,2)*R1024</f>
        <v>2822.5908000000004</v>
      </c>
    </row>
    <row r="1025" spans="1:19" ht="45" customHeight="1" x14ac:dyDescent="0.25">
      <c r="A1025" s="7451"/>
      <c r="B1025" s="7451"/>
      <c r="C1025" s="7451"/>
      <c r="D1025" s="7451"/>
      <c r="E1025" s="7451"/>
      <c r="F1025" s="7451"/>
      <c r="G1025" s="7451"/>
      <c r="H1025" s="7451"/>
      <c r="I1025" s="7451"/>
      <c r="J1025" s="7451"/>
      <c r="K1025" s="7451"/>
      <c r="L1025" s="7451"/>
      <c r="M1025" s="7451"/>
      <c r="N1025" s="7451"/>
      <c r="O1025" s="7451"/>
      <c r="P1025" s="2104" t="s">
        <v>56</v>
      </c>
      <c r="Q1025" s="2104" t="s">
        <v>57</v>
      </c>
      <c r="R1025" s="2117">
        <v>38.340000000000003</v>
      </c>
      <c r="S1025" s="2118">
        <f>ROUND(K1019,2)*R1025</f>
        <v>2822.5908000000004</v>
      </c>
    </row>
    <row r="1026" spans="1:19" ht="45" customHeight="1" x14ac:dyDescent="0.25">
      <c r="A1026" s="7451"/>
      <c r="B1026" s="7451"/>
      <c r="C1026" s="7451"/>
      <c r="D1026" s="7451"/>
      <c r="E1026" s="7451"/>
      <c r="F1026" s="7451"/>
      <c r="G1026" s="7451"/>
      <c r="H1026" s="7451"/>
      <c r="I1026" s="7451"/>
      <c r="J1026" s="7451"/>
      <c r="K1026" s="7451"/>
      <c r="L1026" s="7451"/>
      <c r="M1026" s="7451"/>
      <c r="N1026" s="7451"/>
      <c r="O1026" s="7451"/>
      <c r="P1026" s="2104" t="s">
        <v>58</v>
      </c>
      <c r="Q1026" s="2104" t="s">
        <v>59</v>
      </c>
      <c r="R1026" s="2119">
        <v>38.340000000000003</v>
      </c>
      <c r="S1026" s="2120">
        <f>ROUND(K1019,2)*R1026</f>
        <v>2822.5908000000004</v>
      </c>
    </row>
    <row r="1027" spans="1:19" ht="45" customHeight="1" x14ac:dyDescent="0.25">
      <c r="A1027" s="7451"/>
      <c r="B1027" s="7451"/>
      <c r="C1027" s="7451"/>
      <c r="D1027" s="7451"/>
      <c r="E1027" s="7451"/>
      <c r="F1027" s="7451"/>
      <c r="G1027" s="7451"/>
      <c r="H1027" s="7451"/>
      <c r="I1027" s="7451"/>
      <c r="J1027" s="7451"/>
      <c r="K1027" s="7451"/>
      <c r="L1027" s="7451"/>
      <c r="M1027" s="7451"/>
      <c r="N1027" s="7451"/>
      <c r="O1027" s="7451"/>
      <c r="P1027" s="2104" t="s">
        <v>60</v>
      </c>
      <c r="Q1027" s="2104" t="s">
        <v>61</v>
      </c>
      <c r="R1027" s="2121">
        <v>38.340000000000003</v>
      </c>
      <c r="S1027" s="2122">
        <f>ROUND(K1019,2)*R1027</f>
        <v>2822.5908000000004</v>
      </c>
    </row>
    <row r="1028" spans="1:19" ht="45" customHeight="1" x14ac:dyDescent="0.25">
      <c r="A1028" s="7451"/>
      <c r="B1028" s="7451"/>
      <c r="C1028" s="7451"/>
      <c r="D1028" s="7451"/>
      <c r="E1028" s="7451"/>
      <c r="F1028" s="7451"/>
      <c r="G1028" s="7451"/>
      <c r="H1028" s="7451"/>
      <c r="I1028" s="7451"/>
      <c r="J1028" s="7451"/>
      <c r="K1028" s="7451"/>
      <c r="L1028" s="7451"/>
      <c r="M1028" s="7451"/>
      <c r="N1028" s="7451"/>
      <c r="O1028" s="7451"/>
      <c r="P1028" s="2104" t="s">
        <v>62</v>
      </c>
      <c r="Q1028" s="2104" t="s">
        <v>63</v>
      </c>
      <c r="R1028" s="2123">
        <v>38.340000000000003</v>
      </c>
      <c r="S1028" s="2124">
        <f>ROUND(K1019,2)*R1028</f>
        <v>2822.5908000000004</v>
      </c>
    </row>
    <row r="1029" spans="1:19" ht="45" customHeight="1" x14ac:dyDescent="0.25">
      <c r="A1029" s="7451"/>
      <c r="B1029" s="7451"/>
      <c r="C1029" s="7451"/>
      <c r="D1029" s="7451"/>
      <c r="E1029" s="7451"/>
      <c r="F1029" s="7451"/>
      <c r="G1029" s="7451"/>
      <c r="H1029" s="7451"/>
      <c r="I1029" s="7451"/>
      <c r="J1029" s="7451"/>
      <c r="K1029" s="7451"/>
      <c r="L1029" s="7451"/>
      <c r="M1029" s="7451"/>
      <c r="N1029" s="7451"/>
      <c r="O1029" s="7451"/>
      <c r="P1029" s="2104" t="s">
        <v>64</v>
      </c>
      <c r="Q1029" s="2104" t="s">
        <v>65</v>
      </c>
      <c r="R1029" s="2125">
        <v>38.340000000000003</v>
      </c>
      <c r="S1029" s="2126">
        <f>ROUND(K1019,2)*R1029</f>
        <v>2822.5908000000004</v>
      </c>
    </row>
    <row r="1030" spans="1:19" ht="45" customHeight="1" x14ac:dyDescent="0.25">
      <c r="A1030" s="7451"/>
      <c r="B1030" s="7451"/>
      <c r="C1030" s="7451"/>
      <c r="D1030" s="7451"/>
      <c r="E1030" s="7451"/>
      <c r="F1030" s="7451"/>
      <c r="G1030" s="7451"/>
      <c r="H1030" s="7451"/>
      <c r="I1030" s="7451"/>
      <c r="J1030" s="7451"/>
      <c r="K1030" s="7451"/>
      <c r="L1030" s="7451"/>
      <c r="M1030" s="7451"/>
      <c r="N1030" s="7451"/>
      <c r="O1030" s="7451"/>
      <c r="P1030" s="2104" t="s">
        <v>66</v>
      </c>
      <c r="Q1030" s="2104" t="s">
        <v>67</v>
      </c>
      <c r="R1030" s="2127">
        <v>38.340000000000003</v>
      </c>
      <c r="S1030" s="2128">
        <f>ROUND(K1019,2)*R1030</f>
        <v>2822.5908000000004</v>
      </c>
    </row>
    <row r="1031" spans="1:19" ht="45" customHeight="1" x14ac:dyDescent="0.25">
      <c r="A1031" s="7451"/>
      <c r="B1031" s="7451"/>
      <c r="C1031" s="7451"/>
      <c r="D1031" s="7451"/>
      <c r="E1031" s="7451"/>
      <c r="F1031" s="7451"/>
      <c r="G1031" s="7451"/>
      <c r="H1031" s="7451"/>
      <c r="I1031" s="7451"/>
      <c r="J1031" s="7451"/>
      <c r="K1031" s="7451"/>
      <c r="L1031" s="7451"/>
      <c r="M1031" s="7451"/>
      <c r="N1031" s="7451"/>
      <c r="O1031" s="7451"/>
      <c r="P1031" s="2104" t="s">
        <v>68</v>
      </c>
      <c r="Q1031" s="2104" t="s">
        <v>69</v>
      </c>
      <c r="R1031" s="2129">
        <v>38.340000000000003</v>
      </c>
      <c r="S1031" s="2130">
        <f>ROUND(K1019,2)*R1031</f>
        <v>2822.5908000000004</v>
      </c>
    </row>
    <row r="1032" spans="1:19" ht="45" customHeight="1" x14ac:dyDescent="0.25">
      <c r="A1032" s="7451"/>
      <c r="B1032" s="7451"/>
      <c r="C1032" s="7451"/>
      <c r="D1032" s="7451"/>
      <c r="E1032" s="7451"/>
      <c r="F1032" s="7451"/>
      <c r="G1032" s="7451"/>
      <c r="H1032" s="7451"/>
      <c r="I1032" s="7451"/>
      <c r="J1032" s="7451"/>
      <c r="K1032" s="7451"/>
      <c r="L1032" s="7451"/>
      <c r="M1032" s="7451"/>
      <c r="N1032" s="7451"/>
      <c r="O1032" s="7451"/>
      <c r="P1032" s="2104" t="s">
        <v>70</v>
      </c>
      <c r="Q1032" s="2104" t="s">
        <v>71</v>
      </c>
      <c r="R1032" s="2131">
        <v>38.340000000000003</v>
      </c>
      <c r="S1032" s="2132">
        <f>ROUND(K1019,2)*R1032</f>
        <v>2822.5908000000004</v>
      </c>
    </row>
    <row r="1033" spans="1:19" ht="45" customHeight="1" x14ac:dyDescent="0.25">
      <c r="A1033" s="7451"/>
      <c r="B1033" s="7451"/>
      <c r="C1033" s="7451"/>
      <c r="D1033" s="7451"/>
      <c r="E1033" s="7451"/>
      <c r="F1033" s="7451"/>
      <c r="G1033" s="7451"/>
      <c r="H1033" s="7451"/>
      <c r="I1033" s="7451"/>
      <c r="J1033" s="7451"/>
      <c r="K1033" s="7451"/>
      <c r="L1033" s="7451"/>
      <c r="M1033" s="7451"/>
      <c r="N1033" s="7451"/>
      <c r="O1033" s="7451"/>
      <c r="P1033" s="2104" t="s">
        <v>72</v>
      </c>
      <c r="Q1033" s="2104" t="s">
        <v>73</v>
      </c>
      <c r="R1033" s="2133">
        <v>38.340000000000003</v>
      </c>
      <c r="S1033" s="2134">
        <f>ROUND(K1019,2)*R1033</f>
        <v>2822.5908000000004</v>
      </c>
    </row>
    <row r="1034" spans="1:19" ht="45" customHeight="1" x14ac:dyDescent="0.25">
      <c r="A1034" s="7451"/>
      <c r="B1034" s="7451"/>
      <c r="C1034" s="7451"/>
      <c r="D1034" s="7451"/>
      <c r="E1034" s="7451"/>
      <c r="F1034" s="7451"/>
      <c r="G1034" s="7451"/>
      <c r="H1034" s="7451"/>
      <c r="I1034" s="7451"/>
      <c r="J1034" s="7451"/>
      <c r="K1034" s="7451"/>
      <c r="L1034" s="7451"/>
      <c r="M1034" s="7451"/>
      <c r="N1034" s="7451"/>
      <c r="O1034" s="7451"/>
      <c r="P1034" s="2104" t="s">
        <v>74</v>
      </c>
      <c r="Q1034" s="2104" t="s">
        <v>75</v>
      </c>
      <c r="R1034" s="2135">
        <v>38.340000000000003</v>
      </c>
      <c r="S1034" s="2136">
        <f>ROUND(K1019,2)*R1034</f>
        <v>2822.5908000000004</v>
      </c>
    </row>
    <row r="1035" spans="1:19" ht="45" customHeight="1" x14ac:dyDescent="0.25">
      <c r="A1035" s="7451"/>
      <c r="B1035" s="7451"/>
      <c r="C1035" s="7451"/>
      <c r="D1035" s="7451"/>
      <c r="E1035" s="7451"/>
      <c r="F1035" s="7451"/>
      <c r="G1035" s="7451"/>
      <c r="H1035" s="7451"/>
      <c r="I1035" s="7451"/>
      <c r="J1035" s="7451"/>
      <c r="K1035" s="7451"/>
      <c r="L1035" s="7451"/>
      <c r="M1035" s="7451"/>
      <c r="N1035" s="7451"/>
      <c r="O1035" s="7451"/>
      <c r="P1035" s="2104" t="s">
        <v>76</v>
      </c>
      <c r="Q1035" s="2104" t="s">
        <v>77</v>
      </c>
      <c r="R1035" s="2137">
        <v>38.340000000000003</v>
      </c>
      <c r="S1035" s="2138">
        <f>ROUND(K1019,2)*R1035</f>
        <v>2822.5908000000004</v>
      </c>
    </row>
    <row r="1036" spans="1:19" ht="45" customHeight="1" x14ac:dyDescent="0.25">
      <c r="A1036" s="7451"/>
      <c r="B1036" s="7451"/>
      <c r="C1036" s="7451"/>
      <c r="D1036" s="7451"/>
      <c r="E1036" s="7451"/>
      <c r="F1036" s="7451"/>
      <c r="G1036" s="7451"/>
      <c r="H1036" s="7451"/>
      <c r="I1036" s="7451"/>
      <c r="J1036" s="7451"/>
      <c r="K1036" s="7451"/>
      <c r="L1036" s="7451"/>
      <c r="M1036" s="7451"/>
      <c r="N1036" s="7451"/>
      <c r="O1036" s="7451"/>
      <c r="P1036" s="2104" t="s">
        <v>78</v>
      </c>
      <c r="Q1036" s="2104" t="s">
        <v>79</v>
      </c>
      <c r="R1036" s="2139">
        <v>38.340000000000003</v>
      </c>
      <c r="S1036" s="2140">
        <f>ROUND(K1019,2)*R1036</f>
        <v>2822.5908000000004</v>
      </c>
    </row>
    <row r="1037" spans="1:19" ht="45" customHeight="1" x14ac:dyDescent="0.25">
      <c r="A1037" s="7451"/>
      <c r="B1037" s="7451"/>
      <c r="C1037" s="7451"/>
      <c r="D1037" s="7451"/>
      <c r="E1037" s="7451"/>
      <c r="F1037" s="7451"/>
      <c r="G1037" s="7451"/>
      <c r="H1037" s="7451"/>
      <c r="I1037" s="7451"/>
      <c r="J1037" s="7451"/>
      <c r="K1037" s="7451"/>
      <c r="L1037" s="7451"/>
      <c r="M1037" s="7451"/>
      <c r="N1037" s="7451"/>
      <c r="O1037" s="7451"/>
      <c r="P1037" s="2104" t="s">
        <v>80</v>
      </c>
      <c r="Q1037" s="2104" t="s">
        <v>81</v>
      </c>
      <c r="R1037" s="2141">
        <v>38.340000000000003</v>
      </c>
      <c r="S1037" s="2142">
        <f>ROUND(K1019,2)*R1037</f>
        <v>2822.5908000000004</v>
      </c>
    </row>
    <row r="1038" spans="1:19" ht="45" customHeight="1" x14ac:dyDescent="0.25">
      <c r="A1038" s="7451"/>
      <c r="B1038" s="7451"/>
      <c r="C1038" s="7451"/>
      <c r="D1038" s="7451"/>
      <c r="E1038" s="7451"/>
      <c r="F1038" s="7451"/>
      <c r="G1038" s="7451"/>
      <c r="H1038" s="7451"/>
      <c r="I1038" s="7451"/>
      <c r="J1038" s="7451"/>
      <c r="K1038" s="7451"/>
      <c r="L1038" s="7451"/>
      <c r="M1038" s="7451"/>
      <c r="N1038" s="7451"/>
      <c r="O1038" s="7451"/>
      <c r="P1038" s="2104" t="s">
        <v>82</v>
      </c>
      <c r="Q1038" s="2104" t="s">
        <v>83</v>
      </c>
      <c r="R1038" s="2143">
        <v>38.340000000000003</v>
      </c>
      <c r="S1038" s="2144">
        <f>ROUND(K1019,2)*R1038</f>
        <v>2822.5908000000004</v>
      </c>
    </row>
    <row r="1039" spans="1:19" ht="45" customHeight="1" x14ac:dyDescent="0.25">
      <c r="A1039" s="7451"/>
      <c r="B1039" s="7451"/>
      <c r="C1039" s="7451"/>
      <c r="D1039" s="7451"/>
      <c r="E1039" s="7451"/>
      <c r="F1039" s="7451"/>
      <c r="G1039" s="7451"/>
      <c r="H1039" s="7451"/>
      <c r="I1039" s="7451"/>
      <c r="J1039" s="7451"/>
      <c r="K1039" s="7451"/>
      <c r="L1039" s="7451"/>
      <c r="M1039" s="7451"/>
      <c r="N1039" s="7451"/>
      <c r="O1039" s="7451"/>
      <c r="P1039" s="2104" t="s">
        <v>84</v>
      </c>
      <c r="Q1039" s="2104" t="s">
        <v>85</v>
      </c>
      <c r="R1039" s="2145">
        <v>38.340000000000003</v>
      </c>
      <c r="S1039" s="2146">
        <f>ROUND(K1019,2)*R1039</f>
        <v>2822.5908000000004</v>
      </c>
    </row>
    <row r="1040" spans="1:19" ht="45" customHeight="1" x14ac:dyDescent="0.25">
      <c r="A1040" s="7451"/>
      <c r="B1040" s="7451"/>
      <c r="C1040" s="7451"/>
      <c r="D1040" s="7451"/>
      <c r="E1040" s="7451"/>
      <c r="F1040" s="7451"/>
      <c r="G1040" s="7451"/>
      <c r="H1040" s="7451"/>
      <c r="I1040" s="7451"/>
      <c r="J1040" s="7451"/>
      <c r="K1040" s="7451"/>
      <c r="L1040" s="7451"/>
      <c r="M1040" s="7451"/>
      <c r="N1040" s="7451"/>
      <c r="O1040" s="7451"/>
      <c r="P1040" s="2104" t="s">
        <v>86</v>
      </c>
      <c r="Q1040" s="2104" t="s">
        <v>87</v>
      </c>
      <c r="R1040" s="2147">
        <v>38.340000000000003</v>
      </c>
      <c r="S1040" s="2148">
        <f>ROUND(K1019,2)*R1040</f>
        <v>2822.5908000000004</v>
      </c>
    </row>
    <row r="1041" spans="1:19" ht="45" customHeight="1" x14ac:dyDescent="0.25">
      <c r="A1041" s="7451"/>
      <c r="B1041" s="7451"/>
      <c r="C1041" s="7451"/>
      <c r="D1041" s="7451"/>
      <c r="E1041" s="7451"/>
      <c r="F1041" s="7451"/>
      <c r="G1041" s="7451"/>
      <c r="H1041" s="7451"/>
      <c r="I1041" s="7451"/>
      <c r="J1041" s="7451"/>
      <c r="K1041" s="7451"/>
      <c r="L1041" s="7451"/>
      <c r="M1041" s="7451"/>
      <c r="N1041" s="7451"/>
      <c r="O1041" s="7451"/>
      <c r="P1041" s="2104" t="s">
        <v>88</v>
      </c>
      <c r="Q1041" s="2104" t="s">
        <v>89</v>
      </c>
      <c r="R1041" s="2149">
        <v>38.340000000000003</v>
      </c>
      <c r="S1041" s="2150">
        <f>ROUND(K1019,2)*R1041</f>
        <v>2822.5908000000004</v>
      </c>
    </row>
    <row r="1042" spans="1:19" ht="45" customHeight="1" x14ac:dyDescent="0.25">
      <c r="A1042" s="7451"/>
      <c r="B1042" s="7451"/>
      <c r="C1042" s="7451"/>
      <c r="D1042" s="7451"/>
      <c r="E1042" s="7451"/>
      <c r="F1042" s="7451"/>
      <c r="G1042" s="7451"/>
      <c r="H1042" s="7451"/>
      <c r="I1042" s="7451"/>
      <c r="J1042" s="7451"/>
      <c r="K1042" s="7451"/>
      <c r="L1042" s="7451"/>
      <c r="M1042" s="7451"/>
      <c r="N1042" s="7451"/>
      <c r="O1042" s="7451"/>
      <c r="P1042" s="2104" t="s">
        <v>90</v>
      </c>
      <c r="Q1042" s="2104" t="s">
        <v>91</v>
      </c>
      <c r="R1042" s="2151">
        <v>38.340000000000003</v>
      </c>
      <c r="S1042" s="2152">
        <f>ROUND(K1019,2)*R1042</f>
        <v>2822.5908000000004</v>
      </c>
    </row>
    <row r="1043" spans="1:19" ht="45" customHeight="1" x14ac:dyDescent="0.25">
      <c r="A1043" s="7451"/>
      <c r="B1043" s="7451"/>
      <c r="C1043" s="7451"/>
      <c r="D1043" s="7451"/>
      <c r="E1043" s="7451"/>
      <c r="F1043" s="7451"/>
      <c r="G1043" s="7451"/>
      <c r="H1043" s="7451"/>
      <c r="I1043" s="7451"/>
      <c r="J1043" s="7451"/>
      <c r="K1043" s="7451"/>
      <c r="L1043" s="7451"/>
      <c r="M1043" s="7451"/>
      <c r="N1043" s="7451"/>
      <c r="O1043" s="7451"/>
      <c r="P1043" s="2104" t="s">
        <v>92</v>
      </c>
      <c r="Q1043" s="2104" t="s">
        <v>93</v>
      </c>
      <c r="R1043" s="2153">
        <v>38.340000000000003</v>
      </c>
      <c r="S1043" s="2154">
        <f>ROUND(K1019,2)*R1043</f>
        <v>2822.5908000000004</v>
      </c>
    </row>
    <row r="1044" spans="1:19" ht="45" customHeight="1" x14ac:dyDescent="0.25">
      <c r="A1044" s="2155" t="s">
        <v>19</v>
      </c>
      <c r="B1044" s="2155" t="s">
        <v>70</v>
      </c>
      <c r="C1044" s="2155" t="s">
        <v>21</v>
      </c>
      <c r="D1044" s="2155" t="s">
        <v>21</v>
      </c>
      <c r="E1044" s="2155" t="s">
        <v>223</v>
      </c>
      <c r="F1044" s="2155" t="s">
        <v>21</v>
      </c>
      <c r="G1044" s="2155" t="s">
        <v>21</v>
      </c>
      <c r="H1044" s="2155" t="s">
        <v>21</v>
      </c>
      <c r="I1044" s="2155" t="s">
        <v>21</v>
      </c>
      <c r="J1044" s="2155" t="s">
        <v>21</v>
      </c>
      <c r="K1044" s="2155" t="s">
        <v>21</v>
      </c>
      <c r="L1044" s="2156">
        <f>ROUND(L1045,2)+ROUND(L1070,2)+ROUND(L1095,2)+ROUND(L1120,2)+ROUND(L1145,2)+ROUND(L1170,2)+ROUND(L1195,2)+ROUND(L1220,2)+ROUND(L1245,2)+ROUND(L1270,2)+ROUND(L1295,2)</f>
        <v>388595</v>
      </c>
      <c r="M1044" s="2155" t="s">
        <v>21</v>
      </c>
      <c r="N1044" s="2155" t="s">
        <v>21</v>
      </c>
      <c r="O1044" s="2155" t="s">
        <v>21</v>
      </c>
      <c r="P1044" s="2155" t="s">
        <v>21</v>
      </c>
      <c r="Q1044" s="2155" t="s">
        <v>21</v>
      </c>
      <c r="R1044" s="2155" t="s">
        <v>21</v>
      </c>
      <c r="S1044" s="2155" t="s">
        <v>21</v>
      </c>
    </row>
    <row r="1045" spans="1:19" ht="45" customHeight="1" x14ac:dyDescent="0.25">
      <c r="A1045" s="8172" t="s">
        <v>23</v>
      </c>
      <c r="B1045" s="8172" t="s">
        <v>224</v>
      </c>
      <c r="C1045" s="8172" t="s">
        <v>25</v>
      </c>
      <c r="D1045" s="8172" t="s">
        <v>225</v>
      </c>
      <c r="E1045" s="8172" t="s">
        <v>226</v>
      </c>
      <c r="F1045" s="8173">
        <f>R1045+R1046+R1047+R1048+R1049+R1050+R1051+R1052+R1053+R1054+R1055+R1056+R1057+R1058+R1059+R1060+R1061+R1062+R1063+R1064+R1065+R1066+R1067+R1068+R1069</f>
        <v>3546.5000000000023</v>
      </c>
      <c r="G1045" s="8172" t="s">
        <v>28</v>
      </c>
      <c r="H1045" s="8174">
        <v>4.92</v>
      </c>
      <c r="I1045" s="8175">
        <v>4.92</v>
      </c>
      <c r="J1045" s="8176">
        <v>0.21579999999999999</v>
      </c>
      <c r="K1045" s="8177">
        <f>ROUND(I1045,2)+(ROUND(I1045,2)*J1045)</f>
        <v>5.9817359999999997</v>
      </c>
      <c r="L1045" s="8178">
        <f>ROUND(S1045,2)+ROUND(S1046,2)+ROUND(S1047,2)+ROUND(S1048,2)+ROUND(S1049,2)+ROUND(S1050,2)+ROUND(S1051,2)+ROUND(S1052,2)+ROUND(S1053,2)+ROUND(S1054,2)+ROUND(S1055,2)+ROUND(S1056,2)+ROUND(S1057,2)+ROUND(S1058,2)+ROUND(S1059,2)+ROUND(S1060,2)+ROUND(S1061,2)+ROUND(S1062,2)+ROUND(S1063,2)+ROUND(S1064,2)+ROUND(S1065,2)+ROUND(S1066,2)+ROUND(S1067,2)+ROUND(S1068,2)+ROUND(S1069,2)</f>
        <v>21207.999999999996</v>
      </c>
      <c r="M1045" s="8172"/>
      <c r="N1045" s="8172" t="s">
        <v>70</v>
      </c>
      <c r="O1045" s="8172" t="s">
        <v>223</v>
      </c>
      <c r="P1045" s="2157" t="s">
        <v>20</v>
      </c>
      <c r="Q1045" s="2157" t="s">
        <v>29</v>
      </c>
      <c r="R1045" s="2158">
        <v>141.86000000000001</v>
      </c>
      <c r="S1045" s="2159">
        <f>ROUND(K1045,2)*R1045</f>
        <v>848.32280000000014</v>
      </c>
    </row>
    <row r="1046" spans="1:19" ht="45" customHeight="1" x14ac:dyDescent="0.25">
      <c r="A1046" s="7451"/>
      <c r="B1046" s="7451"/>
      <c r="C1046" s="7451"/>
      <c r="D1046" s="7451"/>
      <c r="E1046" s="7451"/>
      <c r="F1046" s="7451"/>
      <c r="G1046" s="7451"/>
      <c r="H1046" s="7451"/>
      <c r="I1046" s="7451"/>
      <c r="J1046" s="7451"/>
      <c r="K1046" s="7451"/>
      <c r="L1046" s="7451"/>
      <c r="M1046" s="7451"/>
      <c r="N1046" s="7451"/>
      <c r="O1046" s="7451"/>
      <c r="P1046" s="2157" t="s">
        <v>30</v>
      </c>
      <c r="Q1046" s="2157" t="s">
        <v>48</v>
      </c>
      <c r="R1046" s="2160">
        <v>141.86000000000001</v>
      </c>
      <c r="S1046" s="2161">
        <f>ROUND(K1045,2)*R1046</f>
        <v>848.32280000000014</v>
      </c>
    </row>
    <row r="1047" spans="1:19" ht="45" customHeight="1" x14ac:dyDescent="0.25">
      <c r="A1047" s="7451"/>
      <c r="B1047" s="7451"/>
      <c r="C1047" s="7451"/>
      <c r="D1047" s="7451"/>
      <c r="E1047" s="7451"/>
      <c r="F1047" s="7451"/>
      <c r="G1047" s="7451"/>
      <c r="H1047" s="7451"/>
      <c r="I1047" s="7451"/>
      <c r="J1047" s="7451"/>
      <c r="K1047" s="7451"/>
      <c r="L1047" s="7451"/>
      <c r="M1047" s="7451"/>
      <c r="N1047" s="7451"/>
      <c r="O1047" s="7451"/>
      <c r="P1047" s="2157" t="s">
        <v>43</v>
      </c>
      <c r="Q1047" s="2157" t="s">
        <v>49</v>
      </c>
      <c r="R1047" s="2162">
        <v>141.86000000000001</v>
      </c>
      <c r="S1047" s="2163">
        <f>ROUND(K1045,2)*R1047</f>
        <v>848.32280000000014</v>
      </c>
    </row>
    <row r="1048" spans="1:19" ht="45" customHeight="1" x14ac:dyDescent="0.25">
      <c r="A1048" s="7451"/>
      <c r="B1048" s="7451"/>
      <c r="C1048" s="7451"/>
      <c r="D1048" s="7451"/>
      <c r="E1048" s="7451"/>
      <c r="F1048" s="7451"/>
      <c r="G1048" s="7451"/>
      <c r="H1048" s="7451"/>
      <c r="I1048" s="7451"/>
      <c r="J1048" s="7451"/>
      <c r="K1048" s="7451"/>
      <c r="L1048" s="7451"/>
      <c r="M1048" s="7451"/>
      <c r="N1048" s="7451"/>
      <c r="O1048" s="7451"/>
      <c r="P1048" s="2157" t="s">
        <v>50</v>
      </c>
      <c r="Q1048" s="2157" t="s">
        <v>51</v>
      </c>
      <c r="R1048" s="2164">
        <v>141.86000000000001</v>
      </c>
      <c r="S1048" s="2165">
        <f>ROUND(K1045,2)*R1048</f>
        <v>848.32280000000014</v>
      </c>
    </row>
    <row r="1049" spans="1:19" ht="45" customHeight="1" x14ac:dyDescent="0.25">
      <c r="A1049" s="7451"/>
      <c r="B1049" s="7451"/>
      <c r="C1049" s="7451"/>
      <c r="D1049" s="7451"/>
      <c r="E1049" s="7451"/>
      <c r="F1049" s="7451"/>
      <c r="G1049" s="7451"/>
      <c r="H1049" s="7451"/>
      <c r="I1049" s="7451"/>
      <c r="J1049" s="7451"/>
      <c r="K1049" s="7451"/>
      <c r="L1049" s="7451"/>
      <c r="M1049" s="7451"/>
      <c r="N1049" s="7451"/>
      <c r="O1049" s="7451"/>
      <c r="P1049" s="2157" t="s">
        <v>52</v>
      </c>
      <c r="Q1049" s="2157" t="s">
        <v>53</v>
      </c>
      <c r="R1049" s="2166">
        <v>141.86000000000001</v>
      </c>
      <c r="S1049" s="2167">
        <f>ROUND(K1045,2)*R1049</f>
        <v>848.32280000000014</v>
      </c>
    </row>
    <row r="1050" spans="1:19" ht="45" customHeight="1" x14ac:dyDescent="0.25">
      <c r="A1050" s="7451"/>
      <c r="B1050" s="7451"/>
      <c r="C1050" s="7451"/>
      <c r="D1050" s="7451"/>
      <c r="E1050" s="7451"/>
      <c r="F1050" s="7451"/>
      <c r="G1050" s="7451"/>
      <c r="H1050" s="7451"/>
      <c r="I1050" s="7451"/>
      <c r="J1050" s="7451"/>
      <c r="K1050" s="7451"/>
      <c r="L1050" s="7451"/>
      <c r="M1050" s="7451"/>
      <c r="N1050" s="7451"/>
      <c r="O1050" s="7451"/>
      <c r="P1050" s="2157" t="s">
        <v>54</v>
      </c>
      <c r="Q1050" s="2157" t="s">
        <v>55</v>
      </c>
      <c r="R1050" s="2168">
        <v>141.86000000000001</v>
      </c>
      <c r="S1050" s="2169">
        <f>ROUND(K1045,2)*R1050</f>
        <v>848.32280000000014</v>
      </c>
    </row>
    <row r="1051" spans="1:19" ht="45" customHeight="1" x14ac:dyDescent="0.25">
      <c r="A1051" s="7451"/>
      <c r="B1051" s="7451"/>
      <c r="C1051" s="7451"/>
      <c r="D1051" s="7451"/>
      <c r="E1051" s="7451"/>
      <c r="F1051" s="7451"/>
      <c r="G1051" s="7451"/>
      <c r="H1051" s="7451"/>
      <c r="I1051" s="7451"/>
      <c r="J1051" s="7451"/>
      <c r="K1051" s="7451"/>
      <c r="L1051" s="7451"/>
      <c r="M1051" s="7451"/>
      <c r="N1051" s="7451"/>
      <c r="O1051" s="7451"/>
      <c r="P1051" s="2157" t="s">
        <v>56</v>
      </c>
      <c r="Q1051" s="2157" t="s">
        <v>57</v>
      </c>
      <c r="R1051" s="2170">
        <v>141.86000000000001</v>
      </c>
      <c r="S1051" s="2171">
        <f>ROUND(K1045,2)*R1051</f>
        <v>848.32280000000014</v>
      </c>
    </row>
    <row r="1052" spans="1:19" ht="45" customHeight="1" x14ac:dyDescent="0.25">
      <c r="A1052" s="7451"/>
      <c r="B1052" s="7451"/>
      <c r="C1052" s="7451"/>
      <c r="D1052" s="7451"/>
      <c r="E1052" s="7451"/>
      <c r="F1052" s="7451"/>
      <c r="G1052" s="7451"/>
      <c r="H1052" s="7451"/>
      <c r="I1052" s="7451"/>
      <c r="J1052" s="7451"/>
      <c r="K1052" s="7451"/>
      <c r="L1052" s="7451"/>
      <c r="M1052" s="7451"/>
      <c r="N1052" s="7451"/>
      <c r="O1052" s="7451"/>
      <c r="P1052" s="2157" t="s">
        <v>58</v>
      </c>
      <c r="Q1052" s="2157" t="s">
        <v>59</v>
      </c>
      <c r="R1052" s="2172">
        <v>141.86000000000001</v>
      </c>
      <c r="S1052" s="2173">
        <f>ROUND(K1045,2)*R1052</f>
        <v>848.32280000000014</v>
      </c>
    </row>
    <row r="1053" spans="1:19" ht="45" customHeight="1" x14ac:dyDescent="0.25">
      <c r="A1053" s="7451"/>
      <c r="B1053" s="7451"/>
      <c r="C1053" s="7451"/>
      <c r="D1053" s="7451"/>
      <c r="E1053" s="7451"/>
      <c r="F1053" s="7451"/>
      <c r="G1053" s="7451"/>
      <c r="H1053" s="7451"/>
      <c r="I1053" s="7451"/>
      <c r="J1053" s="7451"/>
      <c r="K1053" s="7451"/>
      <c r="L1053" s="7451"/>
      <c r="M1053" s="7451"/>
      <c r="N1053" s="7451"/>
      <c r="O1053" s="7451"/>
      <c r="P1053" s="2157" t="s">
        <v>60</v>
      </c>
      <c r="Q1053" s="2157" t="s">
        <v>61</v>
      </c>
      <c r="R1053" s="2174">
        <v>141.86000000000001</v>
      </c>
      <c r="S1053" s="2175">
        <f>ROUND(K1045,2)*R1053</f>
        <v>848.32280000000014</v>
      </c>
    </row>
    <row r="1054" spans="1:19" ht="45" customHeight="1" x14ac:dyDescent="0.25">
      <c r="A1054" s="7451"/>
      <c r="B1054" s="7451"/>
      <c r="C1054" s="7451"/>
      <c r="D1054" s="7451"/>
      <c r="E1054" s="7451"/>
      <c r="F1054" s="7451"/>
      <c r="G1054" s="7451"/>
      <c r="H1054" s="7451"/>
      <c r="I1054" s="7451"/>
      <c r="J1054" s="7451"/>
      <c r="K1054" s="7451"/>
      <c r="L1054" s="7451"/>
      <c r="M1054" s="7451"/>
      <c r="N1054" s="7451"/>
      <c r="O1054" s="7451"/>
      <c r="P1054" s="2157" t="s">
        <v>62</v>
      </c>
      <c r="Q1054" s="2157" t="s">
        <v>63</v>
      </c>
      <c r="R1054" s="2176">
        <v>141.86000000000001</v>
      </c>
      <c r="S1054" s="2177">
        <f>ROUND(K1045,2)*R1054</f>
        <v>848.32280000000014</v>
      </c>
    </row>
    <row r="1055" spans="1:19" ht="45" customHeight="1" x14ac:dyDescent="0.25">
      <c r="A1055" s="7451"/>
      <c r="B1055" s="7451"/>
      <c r="C1055" s="7451"/>
      <c r="D1055" s="7451"/>
      <c r="E1055" s="7451"/>
      <c r="F1055" s="7451"/>
      <c r="G1055" s="7451"/>
      <c r="H1055" s="7451"/>
      <c r="I1055" s="7451"/>
      <c r="J1055" s="7451"/>
      <c r="K1055" s="7451"/>
      <c r="L1055" s="7451"/>
      <c r="M1055" s="7451"/>
      <c r="N1055" s="7451"/>
      <c r="O1055" s="7451"/>
      <c r="P1055" s="2157" t="s">
        <v>64</v>
      </c>
      <c r="Q1055" s="2157" t="s">
        <v>65</v>
      </c>
      <c r="R1055" s="2178">
        <v>141.86000000000001</v>
      </c>
      <c r="S1055" s="2179">
        <f>ROUND(K1045,2)*R1055</f>
        <v>848.32280000000014</v>
      </c>
    </row>
    <row r="1056" spans="1:19" ht="45" customHeight="1" x14ac:dyDescent="0.25">
      <c r="A1056" s="7451"/>
      <c r="B1056" s="7451"/>
      <c r="C1056" s="7451"/>
      <c r="D1056" s="7451"/>
      <c r="E1056" s="7451"/>
      <c r="F1056" s="7451"/>
      <c r="G1056" s="7451"/>
      <c r="H1056" s="7451"/>
      <c r="I1056" s="7451"/>
      <c r="J1056" s="7451"/>
      <c r="K1056" s="7451"/>
      <c r="L1056" s="7451"/>
      <c r="M1056" s="7451"/>
      <c r="N1056" s="7451"/>
      <c r="O1056" s="7451"/>
      <c r="P1056" s="2157" t="s">
        <v>66</v>
      </c>
      <c r="Q1056" s="2157" t="s">
        <v>67</v>
      </c>
      <c r="R1056" s="2180">
        <v>141.86000000000001</v>
      </c>
      <c r="S1056" s="2181">
        <f>ROUND(K1045,2)*R1056</f>
        <v>848.32280000000014</v>
      </c>
    </row>
    <row r="1057" spans="1:19" ht="45" customHeight="1" x14ac:dyDescent="0.25">
      <c r="A1057" s="7451"/>
      <c r="B1057" s="7451"/>
      <c r="C1057" s="7451"/>
      <c r="D1057" s="7451"/>
      <c r="E1057" s="7451"/>
      <c r="F1057" s="7451"/>
      <c r="G1057" s="7451"/>
      <c r="H1057" s="7451"/>
      <c r="I1057" s="7451"/>
      <c r="J1057" s="7451"/>
      <c r="K1057" s="7451"/>
      <c r="L1057" s="7451"/>
      <c r="M1057" s="7451"/>
      <c r="N1057" s="7451"/>
      <c r="O1057" s="7451"/>
      <c r="P1057" s="2157" t="s">
        <v>68</v>
      </c>
      <c r="Q1057" s="2157" t="s">
        <v>69</v>
      </c>
      <c r="R1057" s="2182">
        <v>141.86000000000001</v>
      </c>
      <c r="S1057" s="2183">
        <f>ROUND(K1045,2)*R1057</f>
        <v>848.32280000000014</v>
      </c>
    </row>
    <row r="1058" spans="1:19" ht="45" customHeight="1" x14ac:dyDescent="0.25">
      <c r="A1058" s="7451"/>
      <c r="B1058" s="7451"/>
      <c r="C1058" s="7451"/>
      <c r="D1058" s="7451"/>
      <c r="E1058" s="7451"/>
      <c r="F1058" s="7451"/>
      <c r="G1058" s="7451"/>
      <c r="H1058" s="7451"/>
      <c r="I1058" s="7451"/>
      <c r="J1058" s="7451"/>
      <c r="K1058" s="7451"/>
      <c r="L1058" s="7451"/>
      <c r="M1058" s="7451"/>
      <c r="N1058" s="7451"/>
      <c r="O1058" s="7451"/>
      <c r="P1058" s="2157" t="s">
        <v>70</v>
      </c>
      <c r="Q1058" s="2157" t="s">
        <v>71</v>
      </c>
      <c r="R1058" s="2184">
        <v>141.86000000000001</v>
      </c>
      <c r="S1058" s="2185">
        <f>ROUND(K1045,2)*R1058</f>
        <v>848.32280000000014</v>
      </c>
    </row>
    <row r="1059" spans="1:19" ht="45" customHeight="1" x14ac:dyDescent="0.25">
      <c r="A1059" s="7451"/>
      <c r="B1059" s="7451"/>
      <c r="C1059" s="7451"/>
      <c r="D1059" s="7451"/>
      <c r="E1059" s="7451"/>
      <c r="F1059" s="7451"/>
      <c r="G1059" s="7451"/>
      <c r="H1059" s="7451"/>
      <c r="I1059" s="7451"/>
      <c r="J1059" s="7451"/>
      <c r="K1059" s="7451"/>
      <c r="L1059" s="7451"/>
      <c r="M1059" s="7451"/>
      <c r="N1059" s="7451"/>
      <c r="O1059" s="7451"/>
      <c r="P1059" s="2157" t="s">
        <v>72</v>
      </c>
      <c r="Q1059" s="2157" t="s">
        <v>73</v>
      </c>
      <c r="R1059" s="2186">
        <v>141.86000000000001</v>
      </c>
      <c r="S1059" s="2187">
        <f>ROUND(K1045,2)*R1059</f>
        <v>848.32280000000014</v>
      </c>
    </row>
    <row r="1060" spans="1:19" ht="45" customHeight="1" x14ac:dyDescent="0.25">
      <c r="A1060" s="7451"/>
      <c r="B1060" s="7451"/>
      <c r="C1060" s="7451"/>
      <c r="D1060" s="7451"/>
      <c r="E1060" s="7451"/>
      <c r="F1060" s="7451"/>
      <c r="G1060" s="7451"/>
      <c r="H1060" s="7451"/>
      <c r="I1060" s="7451"/>
      <c r="J1060" s="7451"/>
      <c r="K1060" s="7451"/>
      <c r="L1060" s="7451"/>
      <c r="M1060" s="7451"/>
      <c r="N1060" s="7451"/>
      <c r="O1060" s="7451"/>
      <c r="P1060" s="2157" t="s">
        <v>74</v>
      </c>
      <c r="Q1060" s="2157" t="s">
        <v>75</v>
      </c>
      <c r="R1060" s="2188">
        <v>141.86000000000001</v>
      </c>
      <c r="S1060" s="2189">
        <f>ROUND(K1045,2)*R1060</f>
        <v>848.32280000000014</v>
      </c>
    </row>
    <row r="1061" spans="1:19" ht="45" customHeight="1" x14ac:dyDescent="0.25">
      <c r="A1061" s="7451"/>
      <c r="B1061" s="7451"/>
      <c r="C1061" s="7451"/>
      <c r="D1061" s="7451"/>
      <c r="E1061" s="7451"/>
      <c r="F1061" s="7451"/>
      <c r="G1061" s="7451"/>
      <c r="H1061" s="7451"/>
      <c r="I1061" s="7451"/>
      <c r="J1061" s="7451"/>
      <c r="K1061" s="7451"/>
      <c r="L1061" s="7451"/>
      <c r="M1061" s="7451"/>
      <c r="N1061" s="7451"/>
      <c r="O1061" s="7451"/>
      <c r="P1061" s="2157" t="s">
        <v>76</v>
      </c>
      <c r="Q1061" s="2157" t="s">
        <v>77</v>
      </c>
      <c r="R1061" s="2190">
        <v>141.86000000000001</v>
      </c>
      <c r="S1061" s="2191">
        <f>ROUND(K1045,2)*R1061</f>
        <v>848.32280000000014</v>
      </c>
    </row>
    <row r="1062" spans="1:19" ht="45" customHeight="1" x14ac:dyDescent="0.25">
      <c r="A1062" s="7451"/>
      <c r="B1062" s="7451"/>
      <c r="C1062" s="7451"/>
      <c r="D1062" s="7451"/>
      <c r="E1062" s="7451"/>
      <c r="F1062" s="7451"/>
      <c r="G1062" s="7451"/>
      <c r="H1062" s="7451"/>
      <c r="I1062" s="7451"/>
      <c r="J1062" s="7451"/>
      <c r="K1062" s="7451"/>
      <c r="L1062" s="7451"/>
      <c r="M1062" s="7451"/>
      <c r="N1062" s="7451"/>
      <c r="O1062" s="7451"/>
      <c r="P1062" s="2157" t="s">
        <v>78</v>
      </c>
      <c r="Q1062" s="2157" t="s">
        <v>79</v>
      </c>
      <c r="R1062" s="2192">
        <v>141.86000000000001</v>
      </c>
      <c r="S1062" s="2193">
        <f>ROUND(K1045,2)*R1062</f>
        <v>848.32280000000014</v>
      </c>
    </row>
    <row r="1063" spans="1:19" ht="45" customHeight="1" x14ac:dyDescent="0.25">
      <c r="A1063" s="7451"/>
      <c r="B1063" s="7451"/>
      <c r="C1063" s="7451"/>
      <c r="D1063" s="7451"/>
      <c r="E1063" s="7451"/>
      <c r="F1063" s="7451"/>
      <c r="G1063" s="7451"/>
      <c r="H1063" s="7451"/>
      <c r="I1063" s="7451"/>
      <c r="J1063" s="7451"/>
      <c r="K1063" s="7451"/>
      <c r="L1063" s="7451"/>
      <c r="M1063" s="7451"/>
      <c r="N1063" s="7451"/>
      <c r="O1063" s="7451"/>
      <c r="P1063" s="2157" t="s">
        <v>80</v>
      </c>
      <c r="Q1063" s="2157" t="s">
        <v>81</v>
      </c>
      <c r="R1063" s="2194">
        <v>141.86000000000001</v>
      </c>
      <c r="S1063" s="2195">
        <f>ROUND(K1045,2)*R1063</f>
        <v>848.32280000000014</v>
      </c>
    </row>
    <row r="1064" spans="1:19" ht="45" customHeight="1" x14ac:dyDescent="0.25">
      <c r="A1064" s="7451"/>
      <c r="B1064" s="7451"/>
      <c r="C1064" s="7451"/>
      <c r="D1064" s="7451"/>
      <c r="E1064" s="7451"/>
      <c r="F1064" s="7451"/>
      <c r="G1064" s="7451"/>
      <c r="H1064" s="7451"/>
      <c r="I1064" s="7451"/>
      <c r="J1064" s="7451"/>
      <c r="K1064" s="7451"/>
      <c r="L1064" s="7451"/>
      <c r="M1064" s="7451"/>
      <c r="N1064" s="7451"/>
      <c r="O1064" s="7451"/>
      <c r="P1064" s="2157" t="s">
        <v>82</v>
      </c>
      <c r="Q1064" s="2157" t="s">
        <v>83</v>
      </c>
      <c r="R1064" s="2196">
        <v>141.86000000000001</v>
      </c>
      <c r="S1064" s="2197">
        <f>ROUND(K1045,2)*R1064</f>
        <v>848.32280000000014</v>
      </c>
    </row>
    <row r="1065" spans="1:19" ht="45" customHeight="1" x14ac:dyDescent="0.25">
      <c r="A1065" s="7451"/>
      <c r="B1065" s="7451"/>
      <c r="C1065" s="7451"/>
      <c r="D1065" s="7451"/>
      <c r="E1065" s="7451"/>
      <c r="F1065" s="7451"/>
      <c r="G1065" s="7451"/>
      <c r="H1065" s="7451"/>
      <c r="I1065" s="7451"/>
      <c r="J1065" s="7451"/>
      <c r="K1065" s="7451"/>
      <c r="L1065" s="7451"/>
      <c r="M1065" s="7451"/>
      <c r="N1065" s="7451"/>
      <c r="O1065" s="7451"/>
      <c r="P1065" s="2157" t="s">
        <v>84</v>
      </c>
      <c r="Q1065" s="2157" t="s">
        <v>85</v>
      </c>
      <c r="R1065" s="2198">
        <v>141.86000000000001</v>
      </c>
      <c r="S1065" s="2199">
        <f>ROUND(K1045,2)*R1065</f>
        <v>848.32280000000014</v>
      </c>
    </row>
    <row r="1066" spans="1:19" ht="45" customHeight="1" x14ac:dyDescent="0.25">
      <c r="A1066" s="7451"/>
      <c r="B1066" s="7451"/>
      <c r="C1066" s="7451"/>
      <c r="D1066" s="7451"/>
      <c r="E1066" s="7451"/>
      <c r="F1066" s="7451"/>
      <c r="G1066" s="7451"/>
      <c r="H1066" s="7451"/>
      <c r="I1066" s="7451"/>
      <c r="J1066" s="7451"/>
      <c r="K1066" s="7451"/>
      <c r="L1066" s="7451"/>
      <c r="M1066" s="7451"/>
      <c r="N1066" s="7451"/>
      <c r="O1066" s="7451"/>
      <c r="P1066" s="2157" t="s">
        <v>86</v>
      </c>
      <c r="Q1066" s="2157" t="s">
        <v>87</v>
      </c>
      <c r="R1066" s="2200">
        <v>141.86000000000001</v>
      </c>
      <c r="S1066" s="2201">
        <f>ROUND(K1045,2)*R1066</f>
        <v>848.32280000000014</v>
      </c>
    </row>
    <row r="1067" spans="1:19" ht="45" customHeight="1" x14ac:dyDescent="0.25">
      <c r="A1067" s="7451"/>
      <c r="B1067" s="7451"/>
      <c r="C1067" s="7451"/>
      <c r="D1067" s="7451"/>
      <c r="E1067" s="7451"/>
      <c r="F1067" s="7451"/>
      <c r="G1067" s="7451"/>
      <c r="H1067" s="7451"/>
      <c r="I1067" s="7451"/>
      <c r="J1067" s="7451"/>
      <c r="K1067" s="7451"/>
      <c r="L1067" s="7451"/>
      <c r="M1067" s="7451"/>
      <c r="N1067" s="7451"/>
      <c r="O1067" s="7451"/>
      <c r="P1067" s="2157" t="s">
        <v>88</v>
      </c>
      <c r="Q1067" s="2157" t="s">
        <v>89</v>
      </c>
      <c r="R1067" s="2202">
        <v>141.86000000000001</v>
      </c>
      <c r="S1067" s="2203">
        <f>ROUND(K1045,2)*R1067</f>
        <v>848.32280000000014</v>
      </c>
    </row>
    <row r="1068" spans="1:19" ht="45" customHeight="1" x14ac:dyDescent="0.25">
      <c r="A1068" s="7451"/>
      <c r="B1068" s="7451"/>
      <c r="C1068" s="7451"/>
      <c r="D1068" s="7451"/>
      <c r="E1068" s="7451"/>
      <c r="F1068" s="7451"/>
      <c r="G1068" s="7451"/>
      <c r="H1068" s="7451"/>
      <c r="I1068" s="7451"/>
      <c r="J1068" s="7451"/>
      <c r="K1068" s="7451"/>
      <c r="L1068" s="7451"/>
      <c r="M1068" s="7451"/>
      <c r="N1068" s="7451"/>
      <c r="O1068" s="7451"/>
      <c r="P1068" s="2157" t="s">
        <v>90</v>
      </c>
      <c r="Q1068" s="2157" t="s">
        <v>91</v>
      </c>
      <c r="R1068" s="2204">
        <v>141.86000000000001</v>
      </c>
      <c r="S1068" s="2205">
        <f>ROUND(K1045,2)*R1068</f>
        <v>848.32280000000014</v>
      </c>
    </row>
    <row r="1069" spans="1:19" ht="45" customHeight="1" x14ac:dyDescent="0.25">
      <c r="A1069" s="7451"/>
      <c r="B1069" s="7451"/>
      <c r="C1069" s="7451"/>
      <c r="D1069" s="7451"/>
      <c r="E1069" s="7451"/>
      <c r="F1069" s="7451"/>
      <c r="G1069" s="7451"/>
      <c r="H1069" s="7451"/>
      <c r="I1069" s="7451"/>
      <c r="J1069" s="7451"/>
      <c r="K1069" s="7451"/>
      <c r="L1069" s="7451"/>
      <c r="M1069" s="7451"/>
      <c r="N1069" s="7451"/>
      <c r="O1069" s="7451"/>
      <c r="P1069" s="2157" t="s">
        <v>92</v>
      </c>
      <c r="Q1069" s="2157" t="s">
        <v>93</v>
      </c>
      <c r="R1069" s="2206">
        <v>141.86000000000001</v>
      </c>
      <c r="S1069" s="2207">
        <f>ROUND(K1045,2)*R1069</f>
        <v>848.32280000000014</v>
      </c>
    </row>
    <row r="1070" spans="1:19" ht="45" customHeight="1" x14ac:dyDescent="0.25">
      <c r="A1070" s="8151" t="s">
        <v>23</v>
      </c>
      <c r="B1070" s="8151" t="s">
        <v>227</v>
      </c>
      <c r="C1070" s="8151" t="s">
        <v>25</v>
      </c>
      <c r="D1070" s="8151" t="s">
        <v>228</v>
      </c>
      <c r="E1070" s="8151" t="s">
        <v>229</v>
      </c>
      <c r="F1070" s="8152">
        <f>R1070+R1071+R1072+R1073+R1074+R1075+R1076+R1077+R1078+R1079+R1080+R1081+R1082+R1083+R1084+R1085+R1086+R1087+R1088+R1089+R1090+R1091+R1092+R1093+R1094</f>
        <v>125.75000000000001</v>
      </c>
      <c r="G1070" s="8151" t="s">
        <v>28</v>
      </c>
      <c r="H1070" s="8153">
        <v>6.38</v>
      </c>
      <c r="I1070" s="8154">
        <v>6.38</v>
      </c>
      <c r="J1070" s="8155">
        <v>0.21579999999999999</v>
      </c>
      <c r="K1070" s="8156">
        <f>ROUND(I1070,2)+(ROUND(I1070,2)*J1070)</f>
        <v>7.7568039999999998</v>
      </c>
      <c r="L1070" s="8157">
        <f>ROUND(S1070,2)+ROUND(S1071,2)+ROUND(S1072,2)+ROUND(S1073,2)+ROUND(S1074,2)+ROUND(S1075,2)+ROUND(S1076,2)+ROUND(S1077,2)+ROUND(S1078,2)+ROUND(S1079,2)+ROUND(S1080,2)+ROUND(S1081,2)+ROUND(S1082,2)+ROUND(S1083,2)+ROUND(S1084,2)+ROUND(S1085,2)+ROUND(S1086,2)+ROUND(S1087,2)+ROUND(S1088,2)+ROUND(S1089,2)+ROUND(S1090,2)+ROUND(S1091,2)+ROUND(S1092,2)+ROUND(S1093,2)+ROUND(S1094,2)</f>
        <v>975.74999999999955</v>
      </c>
      <c r="M1070" s="8151"/>
      <c r="N1070" s="8151" t="s">
        <v>70</v>
      </c>
      <c r="O1070" s="8151" t="s">
        <v>223</v>
      </c>
      <c r="P1070" s="2208" t="s">
        <v>20</v>
      </c>
      <c r="Q1070" s="2208" t="s">
        <v>29</v>
      </c>
      <c r="R1070" s="2209">
        <v>5.03</v>
      </c>
      <c r="S1070" s="2210">
        <f>ROUND(K1070,2)*R1070</f>
        <v>39.032800000000002</v>
      </c>
    </row>
    <row r="1071" spans="1:19" ht="45" customHeight="1" x14ac:dyDescent="0.25">
      <c r="A1071" s="7451"/>
      <c r="B1071" s="7451"/>
      <c r="C1071" s="7451"/>
      <c r="D1071" s="7451"/>
      <c r="E1071" s="7451"/>
      <c r="F1071" s="7451"/>
      <c r="G1071" s="7451"/>
      <c r="H1071" s="7451"/>
      <c r="I1071" s="7451"/>
      <c r="J1071" s="7451"/>
      <c r="K1071" s="7451"/>
      <c r="L1071" s="7451"/>
      <c r="M1071" s="7451"/>
      <c r="N1071" s="7451"/>
      <c r="O1071" s="7451"/>
      <c r="P1071" s="2208" t="s">
        <v>30</v>
      </c>
      <c r="Q1071" s="2208" t="s">
        <v>48</v>
      </c>
      <c r="R1071" s="2211">
        <v>5.03</v>
      </c>
      <c r="S1071" s="2212">
        <f>ROUND(K1070,2)*R1071</f>
        <v>39.032800000000002</v>
      </c>
    </row>
    <row r="1072" spans="1:19" ht="45" customHeight="1" x14ac:dyDescent="0.25">
      <c r="A1072" s="7451"/>
      <c r="B1072" s="7451"/>
      <c r="C1072" s="7451"/>
      <c r="D1072" s="7451"/>
      <c r="E1072" s="7451"/>
      <c r="F1072" s="7451"/>
      <c r="G1072" s="7451"/>
      <c r="H1072" s="7451"/>
      <c r="I1072" s="7451"/>
      <c r="J1072" s="7451"/>
      <c r="K1072" s="7451"/>
      <c r="L1072" s="7451"/>
      <c r="M1072" s="7451"/>
      <c r="N1072" s="7451"/>
      <c r="O1072" s="7451"/>
      <c r="P1072" s="2208" t="s">
        <v>43</v>
      </c>
      <c r="Q1072" s="2208" t="s">
        <v>49</v>
      </c>
      <c r="R1072" s="2213">
        <v>5.03</v>
      </c>
      <c r="S1072" s="2214">
        <f>ROUND(K1070,2)*R1072</f>
        <v>39.032800000000002</v>
      </c>
    </row>
    <row r="1073" spans="1:19" ht="45" customHeight="1" x14ac:dyDescent="0.25">
      <c r="A1073" s="7451"/>
      <c r="B1073" s="7451"/>
      <c r="C1073" s="7451"/>
      <c r="D1073" s="7451"/>
      <c r="E1073" s="7451"/>
      <c r="F1073" s="7451"/>
      <c r="G1073" s="7451"/>
      <c r="H1073" s="7451"/>
      <c r="I1073" s="7451"/>
      <c r="J1073" s="7451"/>
      <c r="K1073" s="7451"/>
      <c r="L1073" s="7451"/>
      <c r="M1073" s="7451"/>
      <c r="N1073" s="7451"/>
      <c r="O1073" s="7451"/>
      <c r="P1073" s="2208" t="s">
        <v>50</v>
      </c>
      <c r="Q1073" s="2208" t="s">
        <v>51</v>
      </c>
      <c r="R1073" s="2215">
        <v>5.03</v>
      </c>
      <c r="S1073" s="2216">
        <f>ROUND(K1070,2)*R1073</f>
        <v>39.032800000000002</v>
      </c>
    </row>
    <row r="1074" spans="1:19" ht="45" customHeight="1" x14ac:dyDescent="0.25">
      <c r="A1074" s="7451"/>
      <c r="B1074" s="7451"/>
      <c r="C1074" s="7451"/>
      <c r="D1074" s="7451"/>
      <c r="E1074" s="7451"/>
      <c r="F1074" s="7451"/>
      <c r="G1074" s="7451"/>
      <c r="H1074" s="7451"/>
      <c r="I1074" s="7451"/>
      <c r="J1074" s="7451"/>
      <c r="K1074" s="7451"/>
      <c r="L1074" s="7451"/>
      <c r="M1074" s="7451"/>
      <c r="N1074" s="7451"/>
      <c r="O1074" s="7451"/>
      <c r="P1074" s="2208" t="s">
        <v>52</v>
      </c>
      <c r="Q1074" s="2208" t="s">
        <v>53</v>
      </c>
      <c r="R1074" s="2217">
        <v>5.03</v>
      </c>
      <c r="S1074" s="2218">
        <f>ROUND(K1070,2)*R1074</f>
        <v>39.032800000000002</v>
      </c>
    </row>
    <row r="1075" spans="1:19" ht="45" customHeight="1" x14ac:dyDescent="0.25">
      <c r="A1075" s="7451"/>
      <c r="B1075" s="7451"/>
      <c r="C1075" s="7451"/>
      <c r="D1075" s="7451"/>
      <c r="E1075" s="7451"/>
      <c r="F1075" s="7451"/>
      <c r="G1075" s="7451"/>
      <c r="H1075" s="7451"/>
      <c r="I1075" s="7451"/>
      <c r="J1075" s="7451"/>
      <c r="K1075" s="7451"/>
      <c r="L1075" s="7451"/>
      <c r="M1075" s="7451"/>
      <c r="N1075" s="7451"/>
      <c r="O1075" s="7451"/>
      <c r="P1075" s="2208" t="s">
        <v>54</v>
      </c>
      <c r="Q1075" s="2208" t="s">
        <v>55</v>
      </c>
      <c r="R1075" s="2219">
        <v>5.03</v>
      </c>
      <c r="S1075" s="2220">
        <f>ROUND(K1070,2)*R1075</f>
        <v>39.032800000000002</v>
      </c>
    </row>
    <row r="1076" spans="1:19" ht="45" customHeight="1" x14ac:dyDescent="0.25">
      <c r="A1076" s="7451"/>
      <c r="B1076" s="7451"/>
      <c r="C1076" s="7451"/>
      <c r="D1076" s="7451"/>
      <c r="E1076" s="7451"/>
      <c r="F1076" s="7451"/>
      <c r="G1076" s="7451"/>
      <c r="H1076" s="7451"/>
      <c r="I1076" s="7451"/>
      <c r="J1076" s="7451"/>
      <c r="K1076" s="7451"/>
      <c r="L1076" s="7451"/>
      <c r="M1076" s="7451"/>
      <c r="N1076" s="7451"/>
      <c r="O1076" s="7451"/>
      <c r="P1076" s="2208" t="s">
        <v>56</v>
      </c>
      <c r="Q1076" s="2208" t="s">
        <v>57</v>
      </c>
      <c r="R1076" s="2221">
        <v>5.03</v>
      </c>
      <c r="S1076" s="2222">
        <f>ROUND(K1070,2)*R1076</f>
        <v>39.032800000000002</v>
      </c>
    </row>
    <row r="1077" spans="1:19" ht="45" customHeight="1" x14ac:dyDescent="0.25">
      <c r="A1077" s="7451"/>
      <c r="B1077" s="7451"/>
      <c r="C1077" s="7451"/>
      <c r="D1077" s="7451"/>
      <c r="E1077" s="7451"/>
      <c r="F1077" s="7451"/>
      <c r="G1077" s="7451"/>
      <c r="H1077" s="7451"/>
      <c r="I1077" s="7451"/>
      <c r="J1077" s="7451"/>
      <c r="K1077" s="7451"/>
      <c r="L1077" s="7451"/>
      <c r="M1077" s="7451"/>
      <c r="N1077" s="7451"/>
      <c r="O1077" s="7451"/>
      <c r="P1077" s="2208" t="s">
        <v>58</v>
      </c>
      <c r="Q1077" s="2208" t="s">
        <v>59</v>
      </c>
      <c r="R1077" s="2223">
        <v>5.03</v>
      </c>
      <c r="S1077" s="2224">
        <f>ROUND(K1070,2)*R1077</f>
        <v>39.032800000000002</v>
      </c>
    </row>
    <row r="1078" spans="1:19" ht="45" customHeight="1" x14ac:dyDescent="0.25">
      <c r="A1078" s="7451"/>
      <c r="B1078" s="7451"/>
      <c r="C1078" s="7451"/>
      <c r="D1078" s="7451"/>
      <c r="E1078" s="7451"/>
      <c r="F1078" s="7451"/>
      <c r="G1078" s="7451"/>
      <c r="H1078" s="7451"/>
      <c r="I1078" s="7451"/>
      <c r="J1078" s="7451"/>
      <c r="K1078" s="7451"/>
      <c r="L1078" s="7451"/>
      <c r="M1078" s="7451"/>
      <c r="N1078" s="7451"/>
      <c r="O1078" s="7451"/>
      <c r="P1078" s="2208" t="s">
        <v>60</v>
      </c>
      <c r="Q1078" s="2208" t="s">
        <v>61</v>
      </c>
      <c r="R1078" s="2225">
        <v>5.03</v>
      </c>
      <c r="S1078" s="2226">
        <f>ROUND(K1070,2)*R1078</f>
        <v>39.032800000000002</v>
      </c>
    </row>
    <row r="1079" spans="1:19" ht="45" customHeight="1" x14ac:dyDescent="0.25">
      <c r="A1079" s="7451"/>
      <c r="B1079" s="7451"/>
      <c r="C1079" s="7451"/>
      <c r="D1079" s="7451"/>
      <c r="E1079" s="7451"/>
      <c r="F1079" s="7451"/>
      <c r="G1079" s="7451"/>
      <c r="H1079" s="7451"/>
      <c r="I1079" s="7451"/>
      <c r="J1079" s="7451"/>
      <c r="K1079" s="7451"/>
      <c r="L1079" s="7451"/>
      <c r="M1079" s="7451"/>
      <c r="N1079" s="7451"/>
      <c r="O1079" s="7451"/>
      <c r="P1079" s="2208" t="s">
        <v>62</v>
      </c>
      <c r="Q1079" s="2208" t="s">
        <v>63</v>
      </c>
      <c r="R1079" s="2227">
        <v>5.03</v>
      </c>
      <c r="S1079" s="2228">
        <f>ROUND(K1070,2)*R1079</f>
        <v>39.032800000000002</v>
      </c>
    </row>
    <row r="1080" spans="1:19" ht="45" customHeight="1" x14ac:dyDescent="0.25">
      <c r="A1080" s="7451"/>
      <c r="B1080" s="7451"/>
      <c r="C1080" s="7451"/>
      <c r="D1080" s="7451"/>
      <c r="E1080" s="7451"/>
      <c r="F1080" s="7451"/>
      <c r="G1080" s="7451"/>
      <c r="H1080" s="7451"/>
      <c r="I1080" s="7451"/>
      <c r="J1080" s="7451"/>
      <c r="K1080" s="7451"/>
      <c r="L1080" s="7451"/>
      <c r="M1080" s="7451"/>
      <c r="N1080" s="7451"/>
      <c r="O1080" s="7451"/>
      <c r="P1080" s="2208" t="s">
        <v>64</v>
      </c>
      <c r="Q1080" s="2208" t="s">
        <v>65</v>
      </c>
      <c r="R1080" s="2229">
        <v>5.03</v>
      </c>
      <c r="S1080" s="2230">
        <f>ROUND(K1070,2)*R1080</f>
        <v>39.032800000000002</v>
      </c>
    </row>
    <row r="1081" spans="1:19" ht="45" customHeight="1" x14ac:dyDescent="0.25">
      <c r="A1081" s="7451"/>
      <c r="B1081" s="7451"/>
      <c r="C1081" s="7451"/>
      <c r="D1081" s="7451"/>
      <c r="E1081" s="7451"/>
      <c r="F1081" s="7451"/>
      <c r="G1081" s="7451"/>
      <c r="H1081" s="7451"/>
      <c r="I1081" s="7451"/>
      <c r="J1081" s="7451"/>
      <c r="K1081" s="7451"/>
      <c r="L1081" s="7451"/>
      <c r="M1081" s="7451"/>
      <c r="N1081" s="7451"/>
      <c r="O1081" s="7451"/>
      <c r="P1081" s="2208" t="s">
        <v>66</v>
      </c>
      <c r="Q1081" s="2208" t="s">
        <v>67</v>
      </c>
      <c r="R1081" s="2231">
        <v>5.03</v>
      </c>
      <c r="S1081" s="2232">
        <f>ROUND(K1070,2)*R1081</f>
        <v>39.032800000000002</v>
      </c>
    </row>
    <row r="1082" spans="1:19" ht="45" customHeight="1" x14ac:dyDescent="0.25">
      <c r="A1082" s="7451"/>
      <c r="B1082" s="7451"/>
      <c r="C1082" s="7451"/>
      <c r="D1082" s="7451"/>
      <c r="E1082" s="7451"/>
      <c r="F1082" s="7451"/>
      <c r="G1082" s="7451"/>
      <c r="H1082" s="7451"/>
      <c r="I1082" s="7451"/>
      <c r="J1082" s="7451"/>
      <c r="K1082" s="7451"/>
      <c r="L1082" s="7451"/>
      <c r="M1082" s="7451"/>
      <c r="N1082" s="7451"/>
      <c r="O1082" s="7451"/>
      <c r="P1082" s="2208" t="s">
        <v>68</v>
      </c>
      <c r="Q1082" s="2208" t="s">
        <v>69</v>
      </c>
      <c r="R1082" s="2233">
        <v>5.03</v>
      </c>
      <c r="S1082" s="2234">
        <f>ROUND(K1070,2)*R1082</f>
        <v>39.032800000000002</v>
      </c>
    </row>
    <row r="1083" spans="1:19" ht="45" customHeight="1" x14ac:dyDescent="0.25">
      <c r="A1083" s="7451"/>
      <c r="B1083" s="7451"/>
      <c r="C1083" s="7451"/>
      <c r="D1083" s="7451"/>
      <c r="E1083" s="7451"/>
      <c r="F1083" s="7451"/>
      <c r="G1083" s="7451"/>
      <c r="H1083" s="7451"/>
      <c r="I1083" s="7451"/>
      <c r="J1083" s="7451"/>
      <c r="K1083" s="7451"/>
      <c r="L1083" s="7451"/>
      <c r="M1083" s="7451"/>
      <c r="N1083" s="7451"/>
      <c r="O1083" s="7451"/>
      <c r="P1083" s="2208" t="s">
        <v>70</v>
      </c>
      <c r="Q1083" s="2208" t="s">
        <v>71</v>
      </c>
      <c r="R1083" s="2235">
        <v>5.03</v>
      </c>
      <c r="S1083" s="2236">
        <f>ROUND(K1070,2)*R1083</f>
        <v>39.032800000000002</v>
      </c>
    </row>
    <row r="1084" spans="1:19" ht="45" customHeight="1" x14ac:dyDescent="0.25">
      <c r="A1084" s="7451"/>
      <c r="B1084" s="7451"/>
      <c r="C1084" s="7451"/>
      <c r="D1084" s="7451"/>
      <c r="E1084" s="7451"/>
      <c r="F1084" s="7451"/>
      <c r="G1084" s="7451"/>
      <c r="H1084" s="7451"/>
      <c r="I1084" s="7451"/>
      <c r="J1084" s="7451"/>
      <c r="K1084" s="7451"/>
      <c r="L1084" s="7451"/>
      <c r="M1084" s="7451"/>
      <c r="N1084" s="7451"/>
      <c r="O1084" s="7451"/>
      <c r="P1084" s="2208" t="s">
        <v>72</v>
      </c>
      <c r="Q1084" s="2208" t="s">
        <v>73</v>
      </c>
      <c r="R1084" s="2237">
        <v>5.03</v>
      </c>
      <c r="S1084" s="2238">
        <f>ROUND(K1070,2)*R1084</f>
        <v>39.032800000000002</v>
      </c>
    </row>
    <row r="1085" spans="1:19" ht="45" customHeight="1" x14ac:dyDescent="0.25">
      <c r="A1085" s="7451"/>
      <c r="B1085" s="7451"/>
      <c r="C1085" s="7451"/>
      <c r="D1085" s="7451"/>
      <c r="E1085" s="7451"/>
      <c r="F1085" s="7451"/>
      <c r="G1085" s="7451"/>
      <c r="H1085" s="7451"/>
      <c r="I1085" s="7451"/>
      <c r="J1085" s="7451"/>
      <c r="K1085" s="7451"/>
      <c r="L1085" s="7451"/>
      <c r="M1085" s="7451"/>
      <c r="N1085" s="7451"/>
      <c r="O1085" s="7451"/>
      <c r="P1085" s="2208" t="s">
        <v>74</v>
      </c>
      <c r="Q1085" s="2208" t="s">
        <v>75</v>
      </c>
      <c r="R1085" s="2239">
        <v>5.03</v>
      </c>
      <c r="S1085" s="2240">
        <f>ROUND(K1070,2)*R1085</f>
        <v>39.032800000000002</v>
      </c>
    </row>
    <row r="1086" spans="1:19" ht="45" customHeight="1" x14ac:dyDescent="0.25">
      <c r="A1086" s="7451"/>
      <c r="B1086" s="7451"/>
      <c r="C1086" s="7451"/>
      <c r="D1086" s="7451"/>
      <c r="E1086" s="7451"/>
      <c r="F1086" s="7451"/>
      <c r="G1086" s="7451"/>
      <c r="H1086" s="7451"/>
      <c r="I1086" s="7451"/>
      <c r="J1086" s="7451"/>
      <c r="K1086" s="7451"/>
      <c r="L1086" s="7451"/>
      <c r="M1086" s="7451"/>
      <c r="N1086" s="7451"/>
      <c r="O1086" s="7451"/>
      <c r="P1086" s="2208" t="s">
        <v>76</v>
      </c>
      <c r="Q1086" s="2208" t="s">
        <v>77</v>
      </c>
      <c r="R1086" s="2241">
        <v>5.03</v>
      </c>
      <c r="S1086" s="2242">
        <f>ROUND(K1070,2)*R1086</f>
        <v>39.032800000000002</v>
      </c>
    </row>
    <row r="1087" spans="1:19" ht="45" customHeight="1" x14ac:dyDescent="0.25">
      <c r="A1087" s="7451"/>
      <c r="B1087" s="7451"/>
      <c r="C1087" s="7451"/>
      <c r="D1087" s="7451"/>
      <c r="E1087" s="7451"/>
      <c r="F1087" s="7451"/>
      <c r="G1087" s="7451"/>
      <c r="H1087" s="7451"/>
      <c r="I1087" s="7451"/>
      <c r="J1087" s="7451"/>
      <c r="K1087" s="7451"/>
      <c r="L1087" s="7451"/>
      <c r="M1087" s="7451"/>
      <c r="N1087" s="7451"/>
      <c r="O1087" s="7451"/>
      <c r="P1087" s="2208" t="s">
        <v>78</v>
      </c>
      <c r="Q1087" s="2208" t="s">
        <v>79</v>
      </c>
      <c r="R1087" s="2243">
        <v>5.03</v>
      </c>
      <c r="S1087" s="2244">
        <f>ROUND(K1070,2)*R1087</f>
        <v>39.032800000000002</v>
      </c>
    </row>
    <row r="1088" spans="1:19" ht="45" customHeight="1" x14ac:dyDescent="0.25">
      <c r="A1088" s="7451"/>
      <c r="B1088" s="7451"/>
      <c r="C1088" s="7451"/>
      <c r="D1088" s="7451"/>
      <c r="E1088" s="7451"/>
      <c r="F1088" s="7451"/>
      <c r="G1088" s="7451"/>
      <c r="H1088" s="7451"/>
      <c r="I1088" s="7451"/>
      <c r="J1088" s="7451"/>
      <c r="K1088" s="7451"/>
      <c r="L1088" s="7451"/>
      <c r="M1088" s="7451"/>
      <c r="N1088" s="7451"/>
      <c r="O1088" s="7451"/>
      <c r="P1088" s="2208" t="s">
        <v>80</v>
      </c>
      <c r="Q1088" s="2208" t="s">
        <v>81</v>
      </c>
      <c r="R1088" s="2245">
        <v>5.03</v>
      </c>
      <c r="S1088" s="2246">
        <f>ROUND(K1070,2)*R1088</f>
        <v>39.032800000000002</v>
      </c>
    </row>
    <row r="1089" spans="1:19" ht="45" customHeight="1" x14ac:dyDescent="0.25">
      <c r="A1089" s="7451"/>
      <c r="B1089" s="7451"/>
      <c r="C1089" s="7451"/>
      <c r="D1089" s="7451"/>
      <c r="E1089" s="7451"/>
      <c r="F1089" s="7451"/>
      <c r="G1089" s="7451"/>
      <c r="H1089" s="7451"/>
      <c r="I1089" s="7451"/>
      <c r="J1089" s="7451"/>
      <c r="K1089" s="7451"/>
      <c r="L1089" s="7451"/>
      <c r="M1089" s="7451"/>
      <c r="N1089" s="7451"/>
      <c r="O1089" s="7451"/>
      <c r="P1089" s="2208" t="s">
        <v>82</v>
      </c>
      <c r="Q1089" s="2208" t="s">
        <v>83</v>
      </c>
      <c r="R1089" s="2247">
        <v>5.03</v>
      </c>
      <c r="S1089" s="2248">
        <f>ROUND(K1070,2)*R1089</f>
        <v>39.032800000000002</v>
      </c>
    </row>
    <row r="1090" spans="1:19" ht="45" customHeight="1" x14ac:dyDescent="0.25">
      <c r="A1090" s="7451"/>
      <c r="B1090" s="7451"/>
      <c r="C1090" s="7451"/>
      <c r="D1090" s="7451"/>
      <c r="E1090" s="7451"/>
      <c r="F1090" s="7451"/>
      <c r="G1090" s="7451"/>
      <c r="H1090" s="7451"/>
      <c r="I1090" s="7451"/>
      <c r="J1090" s="7451"/>
      <c r="K1090" s="7451"/>
      <c r="L1090" s="7451"/>
      <c r="M1090" s="7451"/>
      <c r="N1090" s="7451"/>
      <c r="O1090" s="7451"/>
      <c r="P1090" s="2208" t="s">
        <v>84</v>
      </c>
      <c r="Q1090" s="2208" t="s">
        <v>85</v>
      </c>
      <c r="R1090" s="2249">
        <v>5.03</v>
      </c>
      <c r="S1090" s="2250">
        <f>ROUND(K1070,2)*R1090</f>
        <v>39.032800000000002</v>
      </c>
    </row>
    <row r="1091" spans="1:19" ht="45" customHeight="1" x14ac:dyDescent="0.25">
      <c r="A1091" s="7451"/>
      <c r="B1091" s="7451"/>
      <c r="C1091" s="7451"/>
      <c r="D1091" s="7451"/>
      <c r="E1091" s="7451"/>
      <c r="F1091" s="7451"/>
      <c r="G1091" s="7451"/>
      <c r="H1091" s="7451"/>
      <c r="I1091" s="7451"/>
      <c r="J1091" s="7451"/>
      <c r="K1091" s="7451"/>
      <c r="L1091" s="7451"/>
      <c r="M1091" s="7451"/>
      <c r="N1091" s="7451"/>
      <c r="O1091" s="7451"/>
      <c r="P1091" s="2208" t="s">
        <v>86</v>
      </c>
      <c r="Q1091" s="2208" t="s">
        <v>87</v>
      </c>
      <c r="R1091" s="2251">
        <v>5.03</v>
      </c>
      <c r="S1091" s="2252">
        <f>ROUND(K1070,2)*R1091</f>
        <v>39.032800000000002</v>
      </c>
    </row>
    <row r="1092" spans="1:19" ht="45" customHeight="1" x14ac:dyDescent="0.25">
      <c r="A1092" s="7451"/>
      <c r="B1092" s="7451"/>
      <c r="C1092" s="7451"/>
      <c r="D1092" s="7451"/>
      <c r="E1092" s="7451"/>
      <c r="F1092" s="7451"/>
      <c r="G1092" s="7451"/>
      <c r="H1092" s="7451"/>
      <c r="I1092" s="7451"/>
      <c r="J1092" s="7451"/>
      <c r="K1092" s="7451"/>
      <c r="L1092" s="7451"/>
      <c r="M1092" s="7451"/>
      <c r="N1092" s="7451"/>
      <c r="O1092" s="7451"/>
      <c r="P1092" s="2208" t="s">
        <v>88</v>
      </c>
      <c r="Q1092" s="2208" t="s">
        <v>89</v>
      </c>
      <c r="R1092" s="2253">
        <v>5.03</v>
      </c>
      <c r="S1092" s="2254">
        <f>ROUND(K1070,2)*R1092</f>
        <v>39.032800000000002</v>
      </c>
    </row>
    <row r="1093" spans="1:19" ht="45" customHeight="1" x14ac:dyDescent="0.25">
      <c r="A1093" s="7451"/>
      <c r="B1093" s="7451"/>
      <c r="C1093" s="7451"/>
      <c r="D1093" s="7451"/>
      <c r="E1093" s="7451"/>
      <c r="F1093" s="7451"/>
      <c r="G1093" s="7451"/>
      <c r="H1093" s="7451"/>
      <c r="I1093" s="7451"/>
      <c r="J1093" s="7451"/>
      <c r="K1093" s="7451"/>
      <c r="L1093" s="7451"/>
      <c r="M1093" s="7451"/>
      <c r="N1093" s="7451"/>
      <c r="O1093" s="7451"/>
      <c r="P1093" s="2208" t="s">
        <v>90</v>
      </c>
      <c r="Q1093" s="2208" t="s">
        <v>91</v>
      </c>
      <c r="R1093" s="2255">
        <v>5.03</v>
      </c>
      <c r="S1093" s="2256">
        <f>ROUND(K1070,2)*R1093</f>
        <v>39.032800000000002</v>
      </c>
    </row>
    <row r="1094" spans="1:19" ht="45" customHeight="1" x14ac:dyDescent="0.25">
      <c r="A1094" s="7451"/>
      <c r="B1094" s="7451"/>
      <c r="C1094" s="7451"/>
      <c r="D1094" s="7451"/>
      <c r="E1094" s="7451"/>
      <c r="F1094" s="7451"/>
      <c r="G1094" s="7451"/>
      <c r="H1094" s="7451"/>
      <c r="I1094" s="7451"/>
      <c r="J1094" s="7451"/>
      <c r="K1094" s="7451"/>
      <c r="L1094" s="7451"/>
      <c r="M1094" s="7451"/>
      <c r="N1094" s="7451"/>
      <c r="O1094" s="7451"/>
      <c r="P1094" s="2208" t="s">
        <v>92</v>
      </c>
      <c r="Q1094" s="2208" t="s">
        <v>93</v>
      </c>
      <c r="R1094" s="2257">
        <v>5.03</v>
      </c>
      <c r="S1094" s="2258">
        <f>ROUND(K1070,2)*R1094</f>
        <v>39.032800000000002</v>
      </c>
    </row>
    <row r="1095" spans="1:19" ht="45" customHeight="1" x14ac:dyDescent="0.25">
      <c r="A1095" s="8158" t="s">
        <v>23</v>
      </c>
      <c r="B1095" s="8158" t="s">
        <v>230</v>
      </c>
      <c r="C1095" s="8158" t="s">
        <v>25</v>
      </c>
      <c r="D1095" s="8158" t="s">
        <v>231</v>
      </c>
      <c r="E1095" s="8158" t="s">
        <v>232</v>
      </c>
      <c r="F1095" s="8159">
        <f>R1095+R1096+R1097+R1098+R1099+R1100+R1101+R1102+R1103+R1104+R1105+R1106+R1107+R1108+R1109+R1110+R1111+R1112+R1113+R1114+R1115+R1116+R1117+R1118+R1119</f>
        <v>781.99999999999955</v>
      </c>
      <c r="G1095" s="8158" t="s">
        <v>28</v>
      </c>
      <c r="H1095" s="8160">
        <v>32.619999999999997</v>
      </c>
      <c r="I1095" s="8161">
        <v>32.32</v>
      </c>
      <c r="J1095" s="8162">
        <v>0.21579999999999999</v>
      </c>
      <c r="K1095" s="8163">
        <f>ROUND(I1095,2)+(ROUND(I1095,2)*J1095)</f>
        <v>39.294656000000003</v>
      </c>
      <c r="L1095" s="8164">
        <f>ROUND(S1095,2)+ROUND(S1096,2)+ROUND(S1097,2)+ROUND(S1098,2)+ROUND(S1099,2)+ROUND(S1100,2)+ROUND(S1101,2)+ROUND(S1102,2)+ROUND(S1103,2)+ROUND(S1104,2)+ROUND(S1105,2)+ROUND(S1106,2)+ROUND(S1107,2)+ROUND(S1108,2)+ROUND(S1109,2)+ROUND(S1110,2)+ROUND(S1111,2)+ROUND(S1112,2)+ROUND(S1113,2)+ROUND(S1114,2)+ROUND(S1115,2)+ROUND(S1116,2)+ROUND(S1117,2)+ROUND(S1118,2)+ROUND(S1119,2)</f>
        <v>30724.750000000018</v>
      </c>
      <c r="M1095" s="8158"/>
      <c r="N1095" s="8158" t="s">
        <v>70</v>
      </c>
      <c r="O1095" s="8158" t="s">
        <v>223</v>
      </c>
      <c r="P1095" s="2259" t="s">
        <v>20</v>
      </c>
      <c r="Q1095" s="2259" t="s">
        <v>29</v>
      </c>
      <c r="R1095" s="2260">
        <v>31.28</v>
      </c>
      <c r="S1095" s="2261">
        <f>ROUND(K1095,2)*R1095</f>
        <v>1228.9911999999999</v>
      </c>
    </row>
    <row r="1096" spans="1:19" ht="45" customHeight="1" x14ac:dyDescent="0.25">
      <c r="A1096" s="7451"/>
      <c r="B1096" s="7451"/>
      <c r="C1096" s="7451"/>
      <c r="D1096" s="7451"/>
      <c r="E1096" s="7451"/>
      <c r="F1096" s="7451"/>
      <c r="G1096" s="7451"/>
      <c r="H1096" s="7451"/>
      <c r="I1096" s="7451"/>
      <c r="J1096" s="7451"/>
      <c r="K1096" s="7451"/>
      <c r="L1096" s="7451"/>
      <c r="M1096" s="7451"/>
      <c r="N1096" s="7451"/>
      <c r="O1096" s="7451"/>
      <c r="P1096" s="2259" t="s">
        <v>30</v>
      </c>
      <c r="Q1096" s="2259" t="s">
        <v>48</v>
      </c>
      <c r="R1096" s="2262">
        <v>31.28</v>
      </c>
      <c r="S1096" s="2263">
        <f>ROUND(K1095,2)*R1096</f>
        <v>1228.9911999999999</v>
      </c>
    </row>
    <row r="1097" spans="1:19" ht="45" customHeight="1" x14ac:dyDescent="0.25">
      <c r="A1097" s="7451"/>
      <c r="B1097" s="7451"/>
      <c r="C1097" s="7451"/>
      <c r="D1097" s="7451"/>
      <c r="E1097" s="7451"/>
      <c r="F1097" s="7451"/>
      <c r="G1097" s="7451"/>
      <c r="H1097" s="7451"/>
      <c r="I1097" s="7451"/>
      <c r="J1097" s="7451"/>
      <c r="K1097" s="7451"/>
      <c r="L1097" s="7451"/>
      <c r="M1097" s="7451"/>
      <c r="N1097" s="7451"/>
      <c r="O1097" s="7451"/>
      <c r="P1097" s="2259" t="s">
        <v>43</v>
      </c>
      <c r="Q1097" s="2259" t="s">
        <v>49</v>
      </c>
      <c r="R1097" s="2264">
        <v>31.28</v>
      </c>
      <c r="S1097" s="2265">
        <f>ROUND(K1095,2)*R1097</f>
        <v>1228.9911999999999</v>
      </c>
    </row>
    <row r="1098" spans="1:19" ht="45" customHeight="1" x14ac:dyDescent="0.25">
      <c r="A1098" s="7451"/>
      <c r="B1098" s="7451"/>
      <c r="C1098" s="7451"/>
      <c r="D1098" s="7451"/>
      <c r="E1098" s="7451"/>
      <c r="F1098" s="7451"/>
      <c r="G1098" s="7451"/>
      <c r="H1098" s="7451"/>
      <c r="I1098" s="7451"/>
      <c r="J1098" s="7451"/>
      <c r="K1098" s="7451"/>
      <c r="L1098" s="7451"/>
      <c r="M1098" s="7451"/>
      <c r="N1098" s="7451"/>
      <c r="O1098" s="7451"/>
      <c r="P1098" s="2259" t="s">
        <v>50</v>
      </c>
      <c r="Q1098" s="2259" t="s">
        <v>51</v>
      </c>
      <c r="R1098" s="2266">
        <v>31.28</v>
      </c>
      <c r="S1098" s="2267">
        <f>ROUND(K1095,2)*R1098</f>
        <v>1228.9911999999999</v>
      </c>
    </row>
    <row r="1099" spans="1:19" ht="45" customHeight="1" x14ac:dyDescent="0.25">
      <c r="A1099" s="7451"/>
      <c r="B1099" s="7451"/>
      <c r="C1099" s="7451"/>
      <c r="D1099" s="7451"/>
      <c r="E1099" s="7451"/>
      <c r="F1099" s="7451"/>
      <c r="G1099" s="7451"/>
      <c r="H1099" s="7451"/>
      <c r="I1099" s="7451"/>
      <c r="J1099" s="7451"/>
      <c r="K1099" s="7451"/>
      <c r="L1099" s="7451"/>
      <c r="M1099" s="7451"/>
      <c r="N1099" s="7451"/>
      <c r="O1099" s="7451"/>
      <c r="P1099" s="2259" t="s">
        <v>52</v>
      </c>
      <c r="Q1099" s="2259" t="s">
        <v>53</v>
      </c>
      <c r="R1099" s="2268">
        <v>31.28</v>
      </c>
      <c r="S1099" s="2269">
        <f>ROUND(K1095,2)*R1099</f>
        <v>1228.9911999999999</v>
      </c>
    </row>
    <row r="1100" spans="1:19" ht="45" customHeight="1" x14ac:dyDescent="0.25">
      <c r="A1100" s="7451"/>
      <c r="B1100" s="7451"/>
      <c r="C1100" s="7451"/>
      <c r="D1100" s="7451"/>
      <c r="E1100" s="7451"/>
      <c r="F1100" s="7451"/>
      <c r="G1100" s="7451"/>
      <c r="H1100" s="7451"/>
      <c r="I1100" s="7451"/>
      <c r="J1100" s="7451"/>
      <c r="K1100" s="7451"/>
      <c r="L1100" s="7451"/>
      <c r="M1100" s="7451"/>
      <c r="N1100" s="7451"/>
      <c r="O1100" s="7451"/>
      <c r="P1100" s="2259" t="s">
        <v>54</v>
      </c>
      <c r="Q1100" s="2259" t="s">
        <v>55</v>
      </c>
      <c r="R1100" s="2270">
        <v>31.28</v>
      </c>
      <c r="S1100" s="2271">
        <f>ROUND(K1095,2)*R1100</f>
        <v>1228.9911999999999</v>
      </c>
    </row>
    <row r="1101" spans="1:19" ht="45" customHeight="1" x14ac:dyDescent="0.25">
      <c r="A1101" s="7451"/>
      <c r="B1101" s="7451"/>
      <c r="C1101" s="7451"/>
      <c r="D1101" s="7451"/>
      <c r="E1101" s="7451"/>
      <c r="F1101" s="7451"/>
      <c r="G1101" s="7451"/>
      <c r="H1101" s="7451"/>
      <c r="I1101" s="7451"/>
      <c r="J1101" s="7451"/>
      <c r="K1101" s="7451"/>
      <c r="L1101" s="7451"/>
      <c r="M1101" s="7451"/>
      <c r="N1101" s="7451"/>
      <c r="O1101" s="7451"/>
      <c r="P1101" s="2259" t="s">
        <v>56</v>
      </c>
      <c r="Q1101" s="2259" t="s">
        <v>57</v>
      </c>
      <c r="R1101" s="2272">
        <v>31.28</v>
      </c>
      <c r="S1101" s="2273">
        <f>ROUND(K1095,2)*R1101</f>
        <v>1228.9911999999999</v>
      </c>
    </row>
    <row r="1102" spans="1:19" ht="45" customHeight="1" x14ac:dyDescent="0.25">
      <c r="A1102" s="7451"/>
      <c r="B1102" s="7451"/>
      <c r="C1102" s="7451"/>
      <c r="D1102" s="7451"/>
      <c r="E1102" s="7451"/>
      <c r="F1102" s="7451"/>
      <c r="G1102" s="7451"/>
      <c r="H1102" s="7451"/>
      <c r="I1102" s="7451"/>
      <c r="J1102" s="7451"/>
      <c r="K1102" s="7451"/>
      <c r="L1102" s="7451"/>
      <c r="M1102" s="7451"/>
      <c r="N1102" s="7451"/>
      <c r="O1102" s="7451"/>
      <c r="P1102" s="2259" t="s">
        <v>58</v>
      </c>
      <c r="Q1102" s="2259" t="s">
        <v>59</v>
      </c>
      <c r="R1102" s="2274">
        <v>31.28</v>
      </c>
      <c r="S1102" s="2275">
        <f>ROUND(K1095,2)*R1102</f>
        <v>1228.9911999999999</v>
      </c>
    </row>
    <row r="1103" spans="1:19" ht="45" customHeight="1" x14ac:dyDescent="0.25">
      <c r="A1103" s="7451"/>
      <c r="B1103" s="7451"/>
      <c r="C1103" s="7451"/>
      <c r="D1103" s="7451"/>
      <c r="E1103" s="7451"/>
      <c r="F1103" s="7451"/>
      <c r="G1103" s="7451"/>
      <c r="H1103" s="7451"/>
      <c r="I1103" s="7451"/>
      <c r="J1103" s="7451"/>
      <c r="K1103" s="7451"/>
      <c r="L1103" s="7451"/>
      <c r="M1103" s="7451"/>
      <c r="N1103" s="7451"/>
      <c r="O1103" s="7451"/>
      <c r="P1103" s="2259" t="s">
        <v>60</v>
      </c>
      <c r="Q1103" s="2259" t="s">
        <v>61</v>
      </c>
      <c r="R1103" s="2276">
        <v>31.28</v>
      </c>
      <c r="S1103" s="2277">
        <f>ROUND(K1095,2)*R1103</f>
        <v>1228.9911999999999</v>
      </c>
    </row>
    <row r="1104" spans="1:19" ht="45" customHeight="1" x14ac:dyDescent="0.25">
      <c r="A1104" s="7451"/>
      <c r="B1104" s="7451"/>
      <c r="C1104" s="7451"/>
      <c r="D1104" s="7451"/>
      <c r="E1104" s="7451"/>
      <c r="F1104" s="7451"/>
      <c r="G1104" s="7451"/>
      <c r="H1104" s="7451"/>
      <c r="I1104" s="7451"/>
      <c r="J1104" s="7451"/>
      <c r="K1104" s="7451"/>
      <c r="L1104" s="7451"/>
      <c r="M1104" s="7451"/>
      <c r="N1104" s="7451"/>
      <c r="O1104" s="7451"/>
      <c r="P1104" s="2259" t="s">
        <v>62</v>
      </c>
      <c r="Q1104" s="2259" t="s">
        <v>63</v>
      </c>
      <c r="R1104" s="2278">
        <v>31.28</v>
      </c>
      <c r="S1104" s="2279">
        <f>ROUND(K1095,2)*R1104</f>
        <v>1228.9911999999999</v>
      </c>
    </row>
    <row r="1105" spans="1:19" ht="45" customHeight="1" x14ac:dyDescent="0.25">
      <c r="A1105" s="7451"/>
      <c r="B1105" s="7451"/>
      <c r="C1105" s="7451"/>
      <c r="D1105" s="7451"/>
      <c r="E1105" s="7451"/>
      <c r="F1105" s="7451"/>
      <c r="G1105" s="7451"/>
      <c r="H1105" s="7451"/>
      <c r="I1105" s="7451"/>
      <c r="J1105" s="7451"/>
      <c r="K1105" s="7451"/>
      <c r="L1105" s="7451"/>
      <c r="M1105" s="7451"/>
      <c r="N1105" s="7451"/>
      <c r="O1105" s="7451"/>
      <c r="P1105" s="2259" t="s">
        <v>64</v>
      </c>
      <c r="Q1105" s="2259" t="s">
        <v>65</v>
      </c>
      <c r="R1105" s="2280">
        <v>31.28</v>
      </c>
      <c r="S1105" s="2281">
        <f>ROUND(K1095,2)*R1105</f>
        <v>1228.9911999999999</v>
      </c>
    </row>
    <row r="1106" spans="1:19" ht="45" customHeight="1" x14ac:dyDescent="0.25">
      <c r="A1106" s="7451"/>
      <c r="B1106" s="7451"/>
      <c r="C1106" s="7451"/>
      <c r="D1106" s="7451"/>
      <c r="E1106" s="7451"/>
      <c r="F1106" s="7451"/>
      <c r="G1106" s="7451"/>
      <c r="H1106" s="7451"/>
      <c r="I1106" s="7451"/>
      <c r="J1106" s="7451"/>
      <c r="K1106" s="7451"/>
      <c r="L1106" s="7451"/>
      <c r="M1106" s="7451"/>
      <c r="N1106" s="7451"/>
      <c r="O1106" s="7451"/>
      <c r="P1106" s="2259" t="s">
        <v>66</v>
      </c>
      <c r="Q1106" s="2259" t="s">
        <v>67</v>
      </c>
      <c r="R1106" s="2282">
        <v>31.28</v>
      </c>
      <c r="S1106" s="2283">
        <f>ROUND(K1095,2)*R1106</f>
        <v>1228.9911999999999</v>
      </c>
    </row>
    <row r="1107" spans="1:19" ht="45" customHeight="1" x14ac:dyDescent="0.25">
      <c r="A1107" s="7451"/>
      <c r="B1107" s="7451"/>
      <c r="C1107" s="7451"/>
      <c r="D1107" s="7451"/>
      <c r="E1107" s="7451"/>
      <c r="F1107" s="7451"/>
      <c r="G1107" s="7451"/>
      <c r="H1107" s="7451"/>
      <c r="I1107" s="7451"/>
      <c r="J1107" s="7451"/>
      <c r="K1107" s="7451"/>
      <c r="L1107" s="7451"/>
      <c r="M1107" s="7451"/>
      <c r="N1107" s="7451"/>
      <c r="O1107" s="7451"/>
      <c r="P1107" s="2259" t="s">
        <v>68</v>
      </c>
      <c r="Q1107" s="2259" t="s">
        <v>69</v>
      </c>
      <c r="R1107" s="2284">
        <v>31.28</v>
      </c>
      <c r="S1107" s="2285">
        <f>ROUND(K1095,2)*R1107</f>
        <v>1228.9911999999999</v>
      </c>
    </row>
    <row r="1108" spans="1:19" ht="45" customHeight="1" x14ac:dyDescent="0.25">
      <c r="A1108" s="7451"/>
      <c r="B1108" s="7451"/>
      <c r="C1108" s="7451"/>
      <c r="D1108" s="7451"/>
      <c r="E1108" s="7451"/>
      <c r="F1108" s="7451"/>
      <c r="G1108" s="7451"/>
      <c r="H1108" s="7451"/>
      <c r="I1108" s="7451"/>
      <c r="J1108" s="7451"/>
      <c r="K1108" s="7451"/>
      <c r="L1108" s="7451"/>
      <c r="M1108" s="7451"/>
      <c r="N1108" s="7451"/>
      <c r="O1108" s="7451"/>
      <c r="P1108" s="2259" t="s">
        <v>70</v>
      </c>
      <c r="Q1108" s="2259" t="s">
        <v>71</v>
      </c>
      <c r="R1108" s="2286">
        <v>31.28</v>
      </c>
      <c r="S1108" s="2287">
        <f>ROUND(K1095,2)*R1108</f>
        <v>1228.9911999999999</v>
      </c>
    </row>
    <row r="1109" spans="1:19" ht="45" customHeight="1" x14ac:dyDescent="0.25">
      <c r="A1109" s="7451"/>
      <c r="B1109" s="7451"/>
      <c r="C1109" s="7451"/>
      <c r="D1109" s="7451"/>
      <c r="E1109" s="7451"/>
      <c r="F1109" s="7451"/>
      <c r="G1109" s="7451"/>
      <c r="H1109" s="7451"/>
      <c r="I1109" s="7451"/>
      <c r="J1109" s="7451"/>
      <c r="K1109" s="7451"/>
      <c r="L1109" s="7451"/>
      <c r="M1109" s="7451"/>
      <c r="N1109" s="7451"/>
      <c r="O1109" s="7451"/>
      <c r="P1109" s="2259" t="s">
        <v>72</v>
      </c>
      <c r="Q1109" s="2259" t="s">
        <v>73</v>
      </c>
      <c r="R1109" s="2288">
        <v>31.28</v>
      </c>
      <c r="S1109" s="2289">
        <f>ROUND(K1095,2)*R1109</f>
        <v>1228.9911999999999</v>
      </c>
    </row>
    <row r="1110" spans="1:19" ht="45" customHeight="1" x14ac:dyDescent="0.25">
      <c r="A1110" s="7451"/>
      <c r="B1110" s="7451"/>
      <c r="C1110" s="7451"/>
      <c r="D1110" s="7451"/>
      <c r="E1110" s="7451"/>
      <c r="F1110" s="7451"/>
      <c r="G1110" s="7451"/>
      <c r="H1110" s="7451"/>
      <c r="I1110" s="7451"/>
      <c r="J1110" s="7451"/>
      <c r="K1110" s="7451"/>
      <c r="L1110" s="7451"/>
      <c r="M1110" s="7451"/>
      <c r="N1110" s="7451"/>
      <c r="O1110" s="7451"/>
      <c r="P1110" s="2259" t="s">
        <v>74</v>
      </c>
      <c r="Q1110" s="2259" t="s">
        <v>75</v>
      </c>
      <c r="R1110" s="2290">
        <v>31.28</v>
      </c>
      <c r="S1110" s="2291">
        <f>ROUND(K1095,2)*R1110</f>
        <v>1228.9911999999999</v>
      </c>
    </row>
    <row r="1111" spans="1:19" ht="45" customHeight="1" x14ac:dyDescent="0.25">
      <c r="A1111" s="7451"/>
      <c r="B1111" s="7451"/>
      <c r="C1111" s="7451"/>
      <c r="D1111" s="7451"/>
      <c r="E1111" s="7451"/>
      <c r="F1111" s="7451"/>
      <c r="G1111" s="7451"/>
      <c r="H1111" s="7451"/>
      <c r="I1111" s="7451"/>
      <c r="J1111" s="7451"/>
      <c r="K1111" s="7451"/>
      <c r="L1111" s="7451"/>
      <c r="M1111" s="7451"/>
      <c r="N1111" s="7451"/>
      <c r="O1111" s="7451"/>
      <c r="P1111" s="2259" t="s">
        <v>76</v>
      </c>
      <c r="Q1111" s="2259" t="s">
        <v>77</v>
      </c>
      <c r="R1111" s="2292">
        <v>31.28</v>
      </c>
      <c r="S1111" s="2293">
        <f>ROUND(K1095,2)*R1111</f>
        <v>1228.9911999999999</v>
      </c>
    </row>
    <row r="1112" spans="1:19" ht="45" customHeight="1" x14ac:dyDescent="0.25">
      <c r="A1112" s="7451"/>
      <c r="B1112" s="7451"/>
      <c r="C1112" s="7451"/>
      <c r="D1112" s="7451"/>
      <c r="E1112" s="7451"/>
      <c r="F1112" s="7451"/>
      <c r="G1112" s="7451"/>
      <c r="H1112" s="7451"/>
      <c r="I1112" s="7451"/>
      <c r="J1112" s="7451"/>
      <c r="K1112" s="7451"/>
      <c r="L1112" s="7451"/>
      <c r="M1112" s="7451"/>
      <c r="N1112" s="7451"/>
      <c r="O1112" s="7451"/>
      <c r="P1112" s="2259" t="s">
        <v>78</v>
      </c>
      <c r="Q1112" s="2259" t="s">
        <v>79</v>
      </c>
      <c r="R1112" s="2294">
        <v>31.28</v>
      </c>
      <c r="S1112" s="2295">
        <f>ROUND(K1095,2)*R1112</f>
        <v>1228.9911999999999</v>
      </c>
    </row>
    <row r="1113" spans="1:19" ht="45" customHeight="1" x14ac:dyDescent="0.25">
      <c r="A1113" s="7451"/>
      <c r="B1113" s="7451"/>
      <c r="C1113" s="7451"/>
      <c r="D1113" s="7451"/>
      <c r="E1113" s="7451"/>
      <c r="F1113" s="7451"/>
      <c r="G1113" s="7451"/>
      <c r="H1113" s="7451"/>
      <c r="I1113" s="7451"/>
      <c r="J1113" s="7451"/>
      <c r="K1113" s="7451"/>
      <c r="L1113" s="7451"/>
      <c r="M1113" s="7451"/>
      <c r="N1113" s="7451"/>
      <c r="O1113" s="7451"/>
      <c r="P1113" s="2259" t="s">
        <v>80</v>
      </c>
      <c r="Q1113" s="2259" t="s">
        <v>81</v>
      </c>
      <c r="R1113" s="2296">
        <v>31.28</v>
      </c>
      <c r="S1113" s="2297">
        <f>ROUND(K1095,2)*R1113</f>
        <v>1228.9911999999999</v>
      </c>
    </row>
    <row r="1114" spans="1:19" ht="45" customHeight="1" x14ac:dyDescent="0.25">
      <c r="A1114" s="7451"/>
      <c r="B1114" s="7451"/>
      <c r="C1114" s="7451"/>
      <c r="D1114" s="7451"/>
      <c r="E1114" s="7451"/>
      <c r="F1114" s="7451"/>
      <c r="G1114" s="7451"/>
      <c r="H1114" s="7451"/>
      <c r="I1114" s="7451"/>
      <c r="J1114" s="7451"/>
      <c r="K1114" s="7451"/>
      <c r="L1114" s="7451"/>
      <c r="M1114" s="7451"/>
      <c r="N1114" s="7451"/>
      <c r="O1114" s="7451"/>
      <c r="P1114" s="2259" t="s">
        <v>82</v>
      </c>
      <c r="Q1114" s="2259" t="s">
        <v>83</v>
      </c>
      <c r="R1114" s="2298">
        <v>31.28</v>
      </c>
      <c r="S1114" s="2299">
        <f>ROUND(K1095,2)*R1114</f>
        <v>1228.9911999999999</v>
      </c>
    </row>
    <row r="1115" spans="1:19" ht="45" customHeight="1" x14ac:dyDescent="0.25">
      <c r="A1115" s="7451"/>
      <c r="B1115" s="7451"/>
      <c r="C1115" s="7451"/>
      <c r="D1115" s="7451"/>
      <c r="E1115" s="7451"/>
      <c r="F1115" s="7451"/>
      <c r="G1115" s="7451"/>
      <c r="H1115" s="7451"/>
      <c r="I1115" s="7451"/>
      <c r="J1115" s="7451"/>
      <c r="K1115" s="7451"/>
      <c r="L1115" s="7451"/>
      <c r="M1115" s="7451"/>
      <c r="N1115" s="7451"/>
      <c r="O1115" s="7451"/>
      <c r="P1115" s="2259" t="s">
        <v>84</v>
      </c>
      <c r="Q1115" s="2259" t="s">
        <v>85</v>
      </c>
      <c r="R1115" s="2300">
        <v>31.28</v>
      </c>
      <c r="S1115" s="2301">
        <f>ROUND(K1095,2)*R1115</f>
        <v>1228.9911999999999</v>
      </c>
    </row>
    <row r="1116" spans="1:19" ht="45" customHeight="1" x14ac:dyDescent="0.25">
      <c r="A1116" s="7451"/>
      <c r="B1116" s="7451"/>
      <c r="C1116" s="7451"/>
      <c r="D1116" s="7451"/>
      <c r="E1116" s="7451"/>
      <c r="F1116" s="7451"/>
      <c r="G1116" s="7451"/>
      <c r="H1116" s="7451"/>
      <c r="I1116" s="7451"/>
      <c r="J1116" s="7451"/>
      <c r="K1116" s="7451"/>
      <c r="L1116" s="7451"/>
      <c r="M1116" s="7451"/>
      <c r="N1116" s="7451"/>
      <c r="O1116" s="7451"/>
      <c r="P1116" s="2259" t="s">
        <v>86</v>
      </c>
      <c r="Q1116" s="2259" t="s">
        <v>87</v>
      </c>
      <c r="R1116" s="2302">
        <v>31.28</v>
      </c>
      <c r="S1116" s="2303">
        <f>ROUND(K1095,2)*R1116</f>
        <v>1228.9911999999999</v>
      </c>
    </row>
    <row r="1117" spans="1:19" ht="45" customHeight="1" x14ac:dyDescent="0.25">
      <c r="A1117" s="7451"/>
      <c r="B1117" s="7451"/>
      <c r="C1117" s="7451"/>
      <c r="D1117" s="7451"/>
      <c r="E1117" s="7451"/>
      <c r="F1117" s="7451"/>
      <c r="G1117" s="7451"/>
      <c r="H1117" s="7451"/>
      <c r="I1117" s="7451"/>
      <c r="J1117" s="7451"/>
      <c r="K1117" s="7451"/>
      <c r="L1117" s="7451"/>
      <c r="M1117" s="7451"/>
      <c r="N1117" s="7451"/>
      <c r="O1117" s="7451"/>
      <c r="P1117" s="2259" t="s">
        <v>88</v>
      </c>
      <c r="Q1117" s="2259" t="s">
        <v>89</v>
      </c>
      <c r="R1117" s="2304">
        <v>31.28</v>
      </c>
      <c r="S1117" s="2305">
        <f>ROUND(K1095,2)*R1117</f>
        <v>1228.9911999999999</v>
      </c>
    </row>
    <row r="1118" spans="1:19" ht="45" customHeight="1" x14ac:dyDescent="0.25">
      <c r="A1118" s="7451"/>
      <c r="B1118" s="7451"/>
      <c r="C1118" s="7451"/>
      <c r="D1118" s="7451"/>
      <c r="E1118" s="7451"/>
      <c r="F1118" s="7451"/>
      <c r="G1118" s="7451"/>
      <c r="H1118" s="7451"/>
      <c r="I1118" s="7451"/>
      <c r="J1118" s="7451"/>
      <c r="K1118" s="7451"/>
      <c r="L1118" s="7451"/>
      <c r="M1118" s="7451"/>
      <c r="N1118" s="7451"/>
      <c r="O1118" s="7451"/>
      <c r="P1118" s="2259" t="s">
        <v>90</v>
      </c>
      <c r="Q1118" s="2259" t="s">
        <v>91</v>
      </c>
      <c r="R1118" s="2306">
        <v>31.28</v>
      </c>
      <c r="S1118" s="2307">
        <f>ROUND(K1095,2)*R1118</f>
        <v>1228.9911999999999</v>
      </c>
    </row>
    <row r="1119" spans="1:19" ht="45" customHeight="1" x14ac:dyDescent="0.25">
      <c r="A1119" s="7451"/>
      <c r="B1119" s="7451"/>
      <c r="C1119" s="7451"/>
      <c r="D1119" s="7451"/>
      <c r="E1119" s="7451"/>
      <c r="F1119" s="7451"/>
      <c r="G1119" s="7451"/>
      <c r="H1119" s="7451"/>
      <c r="I1119" s="7451"/>
      <c r="J1119" s="7451"/>
      <c r="K1119" s="7451"/>
      <c r="L1119" s="7451"/>
      <c r="M1119" s="7451"/>
      <c r="N1119" s="7451"/>
      <c r="O1119" s="7451"/>
      <c r="P1119" s="2259" t="s">
        <v>92</v>
      </c>
      <c r="Q1119" s="2259" t="s">
        <v>93</v>
      </c>
      <c r="R1119" s="2308">
        <v>31.28</v>
      </c>
      <c r="S1119" s="2309">
        <f>ROUND(K1095,2)*R1119</f>
        <v>1228.9911999999999</v>
      </c>
    </row>
    <row r="1120" spans="1:19" ht="45" customHeight="1" x14ac:dyDescent="0.25">
      <c r="A1120" s="8137" t="s">
        <v>23</v>
      </c>
      <c r="B1120" s="8137" t="s">
        <v>233</v>
      </c>
      <c r="C1120" s="8137" t="s">
        <v>25</v>
      </c>
      <c r="D1120" s="8137" t="s">
        <v>234</v>
      </c>
      <c r="E1120" s="8137" t="s">
        <v>235</v>
      </c>
      <c r="F1120" s="8138">
        <f>R1120+R1121+R1122+R1123+R1124+R1125+R1126+R1127+R1128+R1129+R1130+R1131+R1132+R1133+R1134+R1135+R1136+R1137+R1138+R1139+R1140+R1141+R1142+R1143+R1144</f>
        <v>1835.2500000000007</v>
      </c>
      <c r="G1120" s="8137" t="s">
        <v>28</v>
      </c>
      <c r="H1120" s="8139">
        <v>29.25</v>
      </c>
      <c r="I1120" s="8140">
        <v>29.25</v>
      </c>
      <c r="J1120" s="8141">
        <v>0.21579999999999999</v>
      </c>
      <c r="K1120" s="8142">
        <f>ROUND(I1120,2)+(ROUND(I1120,2)*J1120)</f>
        <v>35.562150000000003</v>
      </c>
      <c r="L1120" s="8143">
        <f>ROUND(S1120,2)+ROUND(S1121,2)+ROUND(S1122,2)+ROUND(S1123,2)+ROUND(S1124,2)+ROUND(S1125,2)+ROUND(S1126,2)+ROUND(S1127,2)+ROUND(S1128,2)+ROUND(S1129,2)+ROUND(S1130,2)+ROUND(S1131,2)+ROUND(S1132,2)+ROUND(S1133,2)+ROUND(S1134,2)+ROUND(S1135,2)+ROUND(S1136,2)+ROUND(S1137,2)+ROUND(S1138,2)+ROUND(S1139,2)+ROUND(S1140,2)+ROUND(S1141,2)+ROUND(S1142,2)+ROUND(S1143,2)+ROUND(S1144,2)</f>
        <v>65261.499999999985</v>
      </c>
      <c r="M1120" s="8137"/>
      <c r="N1120" s="8137" t="s">
        <v>70</v>
      </c>
      <c r="O1120" s="8137" t="s">
        <v>223</v>
      </c>
      <c r="P1120" s="2310" t="s">
        <v>20</v>
      </c>
      <c r="Q1120" s="2310" t="s">
        <v>29</v>
      </c>
      <c r="R1120" s="2311">
        <v>73.41</v>
      </c>
      <c r="S1120" s="2312">
        <f>ROUND(K1120,2)*R1120</f>
        <v>2610.4596000000001</v>
      </c>
    </row>
    <row r="1121" spans="1:19" ht="45" customHeight="1" x14ac:dyDescent="0.25">
      <c r="A1121" s="7451"/>
      <c r="B1121" s="7451"/>
      <c r="C1121" s="7451"/>
      <c r="D1121" s="7451"/>
      <c r="E1121" s="7451"/>
      <c r="F1121" s="7451"/>
      <c r="G1121" s="7451"/>
      <c r="H1121" s="7451"/>
      <c r="I1121" s="7451"/>
      <c r="J1121" s="7451"/>
      <c r="K1121" s="7451"/>
      <c r="L1121" s="7451"/>
      <c r="M1121" s="7451"/>
      <c r="N1121" s="7451"/>
      <c r="O1121" s="7451"/>
      <c r="P1121" s="2310" t="s">
        <v>30</v>
      </c>
      <c r="Q1121" s="2310" t="s">
        <v>48</v>
      </c>
      <c r="R1121" s="2313">
        <v>73.41</v>
      </c>
      <c r="S1121" s="2314">
        <f>ROUND(K1120,2)*R1121</f>
        <v>2610.4596000000001</v>
      </c>
    </row>
    <row r="1122" spans="1:19" ht="45" customHeight="1" x14ac:dyDescent="0.25">
      <c r="A1122" s="7451"/>
      <c r="B1122" s="7451"/>
      <c r="C1122" s="7451"/>
      <c r="D1122" s="7451"/>
      <c r="E1122" s="7451"/>
      <c r="F1122" s="7451"/>
      <c r="G1122" s="7451"/>
      <c r="H1122" s="7451"/>
      <c r="I1122" s="7451"/>
      <c r="J1122" s="7451"/>
      <c r="K1122" s="7451"/>
      <c r="L1122" s="7451"/>
      <c r="M1122" s="7451"/>
      <c r="N1122" s="7451"/>
      <c r="O1122" s="7451"/>
      <c r="P1122" s="2310" t="s">
        <v>43</v>
      </c>
      <c r="Q1122" s="2310" t="s">
        <v>49</v>
      </c>
      <c r="R1122" s="2315">
        <v>73.41</v>
      </c>
      <c r="S1122" s="2316">
        <f>ROUND(K1120,2)*R1122</f>
        <v>2610.4596000000001</v>
      </c>
    </row>
    <row r="1123" spans="1:19" ht="45" customHeight="1" x14ac:dyDescent="0.25">
      <c r="A1123" s="7451"/>
      <c r="B1123" s="7451"/>
      <c r="C1123" s="7451"/>
      <c r="D1123" s="7451"/>
      <c r="E1123" s="7451"/>
      <c r="F1123" s="7451"/>
      <c r="G1123" s="7451"/>
      <c r="H1123" s="7451"/>
      <c r="I1123" s="7451"/>
      <c r="J1123" s="7451"/>
      <c r="K1123" s="7451"/>
      <c r="L1123" s="7451"/>
      <c r="M1123" s="7451"/>
      <c r="N1123" s="7451"/>
      <c r="O1123" s="7451"/>
      <c r="P1123" s="2310" t="s">
        <v>50</v>
      </c>
      <c r="Q1123" s="2310" t="s">
        <v>51</v>
      </c>
      <c r="R1123" s="2317">
        <v>73.41</v>
      </c>
      <c r="S1123" s="2318">
        <f>ROUND(K1120,2)*R1123</f>
        <v>2610.4596000000001</v>
      </c>
    </row>
    <row r="1124" spans="1:19" ht="45" customHeight="1" x14ac:dyDescent="0.25">
      <c r="A1124" s="7451"/>
      <c r="B1124" s="7451"/>
      <c r="C1124" s="7451"/>
      <c r="D1124" s="7451"/>
      <c r="E1124" s="7451"/>
      <c r="F1124" s="7451"/>
      <c r="G1124" s="7451"/>
      <c r="H1124" s="7451"/>
      <c r="I1124" s="7451"/>
      <c r="J1124" s="7451"/>
      <c r="K1124" s="7451"/>
      <c r="L1124" s="7451"/>
      <c r="M1124" s="7451"/>
      <c r="N1124" s="7451"/>
      <c r="O1124" s="7451"/>
      <c r="P1124" s="2310" t="s">
        <v>52</v>
      </c>
      <c r="Q1124" s="2310" t="s">
        <v>53</v>
      </c>
      <c r="R1124" s="2319">
        <v>73.41</v>
      </c>
      <c r="S1124" s="2320">
        <f>ROUND(K1120,2)*R1124</f>
        <v>2610.4596000000001</v>
      </c>
    </row>
    <row r="1125" spans="1:19" ht="45" customHeight="1" x14ac:dyDescent="0.25">
      <c r="A1125" s="7451"/>
      <c r="B1125" s="7451"/>
      <c r="C1125" s="7451"/>
      <c r="D1125" s="7451"/>
      <c r="E1125" s="7451"/>
      <c r="F1125" s="7451"/>
      <c r="G1125" s="7451"/>
      <c r="H1125" s="7451"/>
      <c r="I1125" s="7451"/>
      <c r="J1125" s="7451"/>
      <c r="K1125" s="7451"/>
      <c r="L1125" s="7451"/>
      <c r="M1125" s="7451"/>
      <c r="N1125" s="7451"/>
      <c r="O1125" s="7451"/>
      <c r="P1125" s="2310" t="s">
        <v>54</v>
      </c>
      <c r="Q1125" s="2310" t="s">
        <v>55</v>
      </c>
      <c r="R1125" s="2321">
        <v>73.41</v>
      </c>
      <c r="S1125" s="2322">
        <f>ROUND(K1120,2)*R1125</f>
        <v>2610.4596000000001</v>
      </c>
    </row>
    <row r="1126" spans="1:19" ht="45" customHeight="1" x14ac:dyDescent="0.25">
      <c r="A1126" s="7451"/>
      <c r="B1126" s="7451"/>
      <c r="C1126" s="7451"/>
      <c r="D1126" s="7451"/>
      <c r="E1126" s="7451"/>
      <c r="F1126" s="7451"/>
      <c r="G1126" s="7451"/>
      <c r="H1126" s="7451"/>
      <c r="I1126" s="7451"/>
      <c r="J1126" s="7451"/>
      <c r="K1126" s="7451"/>
      <c r="L1126" s="7451"/>
      <c r="M1126" s="7451"/>
      <c r="N1126" s="7451"/>
      <c r="O1126" s="7451"/>
      <c r="P1126" s="2310" t="s">
        <v>56</v>
      </c>
      <c r="Q1126" s="2310" t="s">
        <v>57</v>
      </c>
      <c r="R1126" s="2323">
        <v>73.41</v>
      </c>
      <c r="S1126" s="2324">
        <f>ROUND(K1120,2)*R1126</f>
        <v>2610.4596000000001</v>
      </c>
    </row>
    <row r="1127" spans="1:19" ht="45" customHeight="1" x14ac:dyDescent="0.25">
      <c r="A1127" s="7451"/>
      <c r="B1127" s="7451"/>
      <c r="C1127" s="7451"/>
      <c r="D1127" s="7451"/>
      <c r="E1127" s="7451"/>
      <c r="F1127" s="7451"/>
      <c r="G1127" s="7451"/>
      <c r="H1127" s="7451"/>
      <c r="I1127" s="7451"/>
      <c r="J1127" s="7451"/>
      <c r="K1127" s="7451"/>
      <c r="L1127" s="7451"/>
      <c r="M1127" s="7451"/>
      <c r="N1127" s="7451"/>
      <c r="O1127" s="7451"/>
      <c r="P1127" s="2310" t="s">
        <v>58</v>
      </c>
      <c r="Q1127" s="2310" t="s">
        <v>59</v>
      </c>
      <c r="R1127" s="2325">
        <v>73.41</v>
      </c>
      <c r="S1127" s="2326">
        <f>ROUND(K1120,2)*R1127</f>
        <v>2610.4596000000001</v>
      </c>
    </row>
    <row r="1128" spans="1:19" ht="45" customHeight="1" x14ac:dyDescent="0.25">
      <c r="A1128" s="7451"/>
      <c r="B1128" s="7451"/>
      <c r="C1128" s="7451"/>
      <c r="D1128" s="7451"/>
      <c r="E1128" s="7451"/>
      <c r="F1128" s="7451"/>
      <c r="G1128" s="7451"/>
      <c r="H1128" s="7451"/>
      <c r="I1128" s="7451"/>
      <c r="J1128" s="7451"/>
      <c r="K1128" s="7451"/>
      <c r="L1128" s="7451"/>
      <c r="M1128" s="7451"/>
      <c r="N1128" s="7451"/>
      <c r="O1128" s="7451"/>
      <c r="P1128" s="2310" t="s">
        <v>60</v>
      </c>
      <c r="Q1128" s="2310" t="s">
        <v>61</v>
      </c>
      <c r="R1128" s="2327">
        <v>73.41</v>
      </c>
      <c r="S1128" s="2328">
        <f>ROUND(K1120,2)*R1128</f>
        <v>2610.4596000000001</v>
      </c>
    </row>
    <row r="1129" spans="1:19" ht="45" customHeight="1" x14ac:dyDescent="0.25">
      <c r="A1129" s="7451"/>
      <c r="B1129" s="7451"/>
      <c r="C1129" s="7451"/>
      <c r="D1129" s="7451"/>
      <c r="E1129" s="7451"/>
      <c r="F1129" s="7451"/>
      <c r="G1129" s="7451"/>
      <c r="H1129" s="7451"/>
      <c r="I1129" s="7451"/>
      <c r="J1129" s="7451"/>
      <c r="K1129" s="7451"/>
      <c r="L1129" s="7451"/>
      <c r="M1129" s="7451"/>
      <c r="N1129" s="7451"/>
      <c r="O1129" s="7451"/>
      <c r="P1129" s="2310" t="s">
        <v>62</v>
      </c>
      <c r="Q1129" s="2310" t="s">
        <v>63</v>
      </c>
      <c r="R1129" s="2329">
        <v>73.41</v>
      </c>
      <c r="S1129" s="2330">
        <f>ROUND(K1120,2)*R1129</f>
        <v>2610.4596000000001</v>
      </c>
    </row>
    <row r="1130" spans="1:19" ht="45" customHeight="1" x14ac:dyDescent="0.25">
      <c r="A1130" s="7451"/>
      <c r="B1130" s="7451"/>
      <c r="C1130" s="7451"/>
      <c r="D1130" s="7451"/>
      <c r="E1130" s="7451"/>
      <c r="F1130" s="7451"/>
      <c r="G1130" s="7451"/>
      <c r="H1130" s="7451"/>
      <c r="I1130" s="7451"/>
      <c r="J1130" s="7451"/>
      <c r="K1130" s="7451"/>
      <c r="L1130" s="7451"/>
      <c r="M1130" s="7451"/>
      <c r="N1130" s="7451"/>
      <c r="O1130" s="7451"/>
      <c r="P1130" s="2310" t="s">
        <v>64</v>
      </c>
      <c r="Q1130" s="2310" t="s">
        <v>65</v>
      </c>
      <c r="R1130" s="2331">
        <v>73.41</v>
      </c>
      <c r="S1130" s="2332">
        <f>ROUND(K1120,2)*R1130</f>
        <v>2610.4596000000001</v>
      </c>
    </row>
    <row r="1131" spans="1:19" ht="45" customHeight="1" x14ac:dyDescent="0.25">
      <c r="A1131" s="7451"/>
      <c r="B1131" s="7451"/>
      <c r="C1131" s="7451"/>
      <c r="D1131" s="7451"/>
      <c r="E1131" s="7451"/>
      <c r="F1131" s="7451"/>
      <c r="G1131" s="7451"/>
      <c r="H1131" s="7451"/>
      <c r="I1131" s="7451"/>
      <c r="J1131" s="7451"/>
      <c r="K1131" s="7451"/>
      <c r="L1131" s="7451"/>
      <c r="M1131" s="7451"/>
      <c r="N1131" s="7451"/>
      <c r="O1131" s="7451"/>
      <c r="P1131" s="2310" t="s">
        <v>66</v>
      </c>
      <c r="Q1131" s="2310" t="s">
        <v>67</v>
      </c>
      <c r="R1131" s="2333">
        <v>73.41</v>
      </c>
      <c r="S1131" s="2334">
        <f>ROUND(K1120,2)*R1131</f>
        <v>2610.4596000000001</v>
      </c>
    </row>
    <row r="1132" spans="1:19" ht="45" customHeight="1" x14ac:dyDescent="0.25">
      <c r="A1132" s="7451"/>
      <c r="B1132" s="7451"/>
      <c r="C1132" s="7451"/>
      <c r="D1132" s="7451"/>
      <c r="E1132" s="7451"/>
      <c r="F1132" s="7451"/>
      <c r="G1132" s="7451"/>
      <c r="H1132" s="7451"/>
      <c r="I1132" s="7451"/>
      <c r="J1132" s="7451"/>
      <c r="K1132" s="7451"/>
      <c r="L1132" s="7451"/>
      <c r="M1132" s="7451"/>
      <c r="N1132" s="7451"/>
      <c r="O1132" s="7451"/>
      <c r="P1132" s="2310" t="s">
        <v>68</v>
      </c>
      <c r="Q1132" s="2310" t="s">
        <v>69</v>
      </c>
      <c r="R1132" s="2335">
        <v>73.41</v>
      </c>
      <c r="S1132" s="2336">
        <f>ROUND(K1120,2)*R1132</f>
        <v>2610.4596000000001</v>
      </c>
    </row>
    <row r="1133" spans="1:19" ht="45" customHeight="1" x14ac:dyDescent="0.25">
      <c r="A1133" s="7451"/>
      <c r="B1133" s="7451"/>
      <c r="C1133" s="7451"/>
      <c r="D1133" s="7451"/>
      <c r="E1133" s="7451"/>
      <c r="F1133" s="7451"/>
      <c r="G1133" s="7451"/>
      <c r="H1133" s="7451"/>
      <c r="I1133" s="7451"/>
      <c r="J1133" s="7451"/>
      <c r="K1133" s="7451"/>
      <c r="L1133" s="7451"/>
      <c r="M1133" s="7451"/>
      <c r="N1133" s="7451"/>
      <c r="O1133" s="7451"/>
      <c r="P1133" s="2310" t="s">
        <v>70</v>
      </c>
      <c r="Q1133" s="2310" t="s">
        <v>71</v>
      </c>
      <c r="R1133" s="2337">
        <v>73.41</v>
      </c>
      <c r="S1133" s="2338">
        <f>ROUND(K1120,2)*R1133</f>
        <v>2610.4596000000001</v>
      </c>
    </row>
    <row r="1134" spans="1:19" ht="45" customHeight="1" x14ac:dyDescent="0.25">
      <c r="A1134" s="7451"/>
      <c r="B1134" s="7451"/>
      <c r="C1134" s="7451"/>
      <c r="D1134" s="7451"/>
      <c r="E1134" s="7451"/>
      <c r="F1134" s="7451"/>
      <c r="G1134" s="7451"/>
      <c r="H1134" s="7451"/>
      <c r="I1134" s="7451"/>
      <c r="J1134" s="7451"/>
      <c r="K1134" s="7451"/>
      <c r="L1134" s="7451"/>
      <c r="M1134" s="7451"/>
      <c r="N1134" s="7451"/>
      <c r="O1134" s="7451"/>
      <c r="P1134" s="2310" t="s">
        <v>72</v>
      </c>
      <c r="Q1134" s="2310" t="s">
        <v>73</v>
      </c>
      <c r="R1134" s="2339">
        <v>73.41</v>
      </c>
      <c r="S1134" s="2340">
        <f>ROUND(K1120,2)*R1134</f>
        <v>2610.4596000000001</v>
      </c>
    </row>
    <row r="1135" spans="1:19" ht="45" customHeight="1" x14ac:dyDescent="0.25">
      <c r="A1135" s="7451"/>
      <c r="B1135" s="7451"/>
      <c r="C1135" s="7451"/>
      <c r="D1135" s="7451"/>
      <c r="E1135" s="7451"/>
      <c r="F1135" s="7451"/>
      <c r="G1135" s="7451"/>
      <c r="H1135" s="7451"/>
      <c r="I1135" s="7451"/>
      <c r="J1135" s="7451"/>
      <c r="K1135" s="7451"/>
      <c r="L1135" s="7451"/>
      <c r="M1135" s="7451"/>
      <c r="N1135" s="7451"/>
      <c r="O1135" s="7451"/>
      <c r="P1135" s="2310" t="s">
        <v>74</v>
      </c>
      <c r="Q1135" s="2310" t="s">
        <v>75</v>
      </c>
      <c r="R1135" s="2341">
        <v>73.41</v>
      </c>
      <c r="S1135" s="2342">
        <f>ROUND(K1120,2)*R1135</f>
        <v>2610.4596000000001</v>
      </c>
    </row>
    <row r="1136" spans="1:19" ht="45" customHeight="1" x14ac:dyDescent="0.25">
      <c r="A1136" s="7451"/>
      <c r="B1136" s="7451"/>
      <c r="C1136" s="7451"/>
      <c r="D1136" s="7451"/>
      <c r="E1136" s="7451"/>
      <c r="F1136" s="7451"/>
      <c r="G1136" s="7451"/>
      <c r="H1136" s="7451"/>
      <c r="I1136" s="7451"/>
      <c r="J1136" s="7451"/>
      <c r="K1136" s="7451"/>
      <c r="L1136" s="7451"/>
      <c r="M1136" s="7451"/>
      <c r="N1136" s="7451"/>
      <c r="O1136" s="7451"/>
      <c r="P1136" s="2310" t="s">
        <v>76</v>
      </c>
      <c r="Q1136" s="2310" t="s">
        <v>77</v>
      </c>
      <c r="R1136" s="2343">
        <v>73.41</v>
      </c>
      <c r="S1136" s="2344">
        <f>ROUND(K1120,2)*R1136</f>
        <v>2610.4596000000001</v>
      </c>
    </row>
    <row r="1137" spans="1:19" ht="45" customHeight="1" x14ac:dyDescent="0.25">
      <c r="A1137" s="7451"/>
      <c r="B1137" s="7451"/>
      <c r="C1137" s="7451"/>
      <c r="D1137" s="7451"/>
      <c r="E1137" s="7451"/>
      <c r="F1137" s="7451"/>
      <c r="G1137" s="7451"/>
      <c r="H1137" s="7451"/>
      <c r="I1137" s="7451"/>
      <c r="J1137" s="7451"/>
      <c r="K1137" s="7451"/>
      <c r="L1137" s="7451"/>
      <c r="M1137" s="7451"/>
      <c r="N1137" s="7451"/>
      <c r="O1137" s="7451"/>
      <c r="P1137" s="2310" t="s">
        <v>78</v>
      </c>
      <c r="Q1137" s="2310" t="s">
        <v>79</v>
      </c>
      <c r="R1137" s="2345">
        <v>73.41</v>
      </c>
      <c r="S1137" s="2346">
        <f>ROUND(K1120,2)*R1137</f>
        <v>2610.4596000000001</v>
      </c>
    </row>
    <row r="1138" spans="1:19" ht="45" customHeight="1" x14ac:dyDescent="0.25">
      <c r="A1138" s="7451"/>
      <c r="B1138" s="7451"/>
      <c r="C1138" s="7451"/>
      <c r="D1138" s="7451"/>
      <c r="E1138" s="7451"/>
      <c r="F1138" s="7451"/>
      <c r="G1138" s="7451"/>
      <c r="H1138" s="7451"/>
      <c r="I1138" s="7451"/>
      <c r="J1138" s="7451"/>
      <c r="K1138" s="7451"/>
      <c r="L1138" s="7451"/>
      <c r="M1138" s="7451"/>
      <c r="N1138" s="7451"/>
      <c r="O1138" s="7451"/>
      <c r="P1138" s="2310" t="s">
        <v>80</v>
      </c>
      <c r="Q1138" s="2310" t="s">
        <v>81</v>
      </c>
      <c r="R1138" s="2347">
        <v>73.41</v>
      </c>
      <c r="S1138" s="2348">
        <f>ROUND(K1120,2)*R1138</f>
        <v>2610.4596000000001</v>
      </c>
    </row>
    <row r="1139" spans="1:19" ht="45" customHeight="1" x14ac:dyDescent="0.25">
      <c r="A1139" s="7451"/>
      <c r="B1139" s="7451"/>
      <c r="C1139" s="7451"/>
      <c r="D1139" s="7451"/>
      <c r="E1139" s="7451"/>
      <c r="F1139" s="7451"/>
      <c r="G1139" s="7451"/>
      <c r="H1139" s="7451"/>
      <c r="I1139" s="7451"/>
      <c r="J1139" s="7451"/>
      <c r="K1139" s="7451"/>
      <c r="L1139" s="7451"/>
      <c r="M1139" s="7451"/>
      <c r="N1139" s="7451"/>
      <c r="O1139" s="7451"/>
      <c r="P1139" s="2310" t="s">
        <v>82</v>
      </c>
      <c r="Q1139" s="2310" t="s">
        <v>83</v>
      </c>
      <c r="R1139" s="2349">
        <v>73.41</v>
      </c>
      <c r="S1139" s="2350">
        <f>ROUND(K1120,2)*R1139</f>
        <v>2610.4596000000001</v>
      </c>
    </row>
    <row r="1140" spans="1:19" ht="45" customHeight="1" x14ac:dyDescent="0.25">
      <c r="A1140" s="7451"/>
      <c r="B1140" s="7451"/>
      <c r="C1140" s="7451"/>
      <c r="D1140" s="7451"/>
      <c r="E1140" s="7451"/>
      <c r="F1140" s="7451"/>
      <c r="G1140" s="7451"/>
      <c r="H1140" s="7451"/>
      <c r="I1140" s="7451"/>
      <c r="J1140" s="7451"/>
      <c r="K1140" s="7451"/>
      <c r="L1140" s="7451"/>
      <c r="M1140" s="7451"/>
      <c r="N1140" s="7451"/>
      <c r="O1140" s="7451"/>
      <c r="P1140" s="2310" t="s">
        <v>84</v>
      </c>
      <c r="Q1140" s="2310" t="s">
        <v>85</v>
      </c>
      <c r="R1140" s="2351">
        <v>73.41</v>
      </c>
      <c r="S1140" s="2352">
        <f>ROUND(K1120,2)*R1140</f>
        <v>2610.4596000000001</v>
      </c>
    </row>
    <row r="1141" spans="1:19" ht="45" customHeight="1" x14ac:dyDescent="0.25">
      <c r="A1141" s="7451"/>
      <c r="B1141" s="7451"/>
      <c r="C1141" s="7451"/>
      <c r="D1141" s="7451"/>
      <c r="E1141" s="7451"/>
      <c r="F1141" s="7451"/>
      <c r="G1141" s="7451"/>
      <c r="H1141" s="7451"/>
      <c r="I1141" s="7451"/>
      <c r="J1141" s="7451"/>
      <c r="K1141" s="7451"/>
      <c r="L1141" s="7451"/>
      <c r="M1141" s="7451"/>
      <c r="N1141" s="7451"/>
      <c r="O1141" s="7451"/>
      <c r="P1141" s="2310" t="s">
        <v>86</v>
      </c>
      <c r="Q1141" s="2310" t="s">
        <v>87</v>
      </c>
      <c r="R1141" s="2353">
        <v>73.41</v>
      </c>
      <c r="S1141" s="2354">
        <f>ROUND(K1120,2)*R1141</f>
        <v>2610.4596000000001</v>
      </c>
    </row>
    <row r="1142" spans="1:19" ht="45" customHeight="1" x14ac:dyDescent="0.25">
      <c r="A1142" s="7451"/>
      <c r="B1142" s="7451"/>
      <c r="C1142" s="7451"/>
      <c r="D1142" s="7451"/>
      <c r="E1142" s="7451"/>
      <c r="F1142" s="7451"/>
      <c r="G1142" s="7451"/>
      <c r="H1142" s="7451"/>
      <c r="I1142" s="7451"/>
      <c r="J1142" s="7451"/>
      <c r="K1142" s="7451"/>
      <c r="L1142" s="7451"/>
      <c r="M1142" s="7451"/>
      <c r="N1142" s="7451"/>
      <c r="O1142" s="7451"/>
      <c r="P1142" s="2310" t="s">
        <v>88</v>
      </c>
      <c r="Q1142" s="2310" t="s">
        <v>89</v>
      </c>
      <c r="R1142" s="2355">
        <v>73.41</v>
      </c>
      <c r="S1142" s="2356">
        <f>ROUND(K1120,2)*R1142</f>
        <v>2610.4596000000001</v>
      </c>
    </row>
    <row r="1143" spans="1:19" ht="45" customHeight="1" x14ac:dyDescent="0.25">
      <c r="A1143" s="7451"/>
      <c r="B1143" s="7451"/>
      <c r="C1143" s="7451"/>
      <c r="D1143" s="7451"/>
      <c r="E1143" s="7451"/>
      <c r="F1143" s="7451"/>
      <c r="G1143" s="7451"/>
      <c r="H1143" s="7451"/>
      <c r="I1143" s="7451"/>
      <c r="J1143" s="7451"/>
      <c r="K1143" s="7451"/>
      <c r="L1143" s="7451"/>
      <c r="M1143" s="7451"/>
      <c r="N1143" s="7451"/>
      <c r="O1143" s="7451"/>
      <c r="P1143" s="2310" t="s">
        <v>90</v>
      </c>
      <c r="Q1143" s="2310" t="s">
        <v>91</v>
      </c>
      <c r="R1143" s="2357">
        <v>73.41</v>
      </c>
      <c r="S1143" s="2358">
        <f>ROUND(K1120,2)*R1143</f>
        <v>2610.4596000000001</v>
      </c>
    </row>
    <row r="1144" spans="1:19" ht="45" customHeight="1" x14ac:dyDescent="0.25">
      <c r="A1144" s="7451"/>
      <c r="B1144" s="7451"/>
      <c r="C1144" s="7451"/>
      <c r="D1144" s="7451"/>
      <c r="E1144" s="7451"/>
      <c r="F1144" s="7451"/>
      <c r="G1144" s="7451"/>
      <c r="H1144" s="7451"/>
      <c r="I1144" s="7451"/>
      <c r="J1144" s="7451"/>
      <c r="K1144" s="7451"/>
      <c r="L1144" s="7451"/>
      <c r="M1144" s="7451"/>
      <c r="N1144" s="7451"/>
      <c r="O1144" s="7451"/>
      <c r="P1144" s="2310" t="s">
        <v>92</v>
      </c>
      <c r="Q1144" s="2310" t="s">
        <v>93</v>
      </c>
      <c r="R1144" s="2359">
        <v>73.41</v>
      </c>
      <c r="S1144" s="2360">
        <f>ROUND(K1120,2)*R1144</f>
        <v>2610.4596000000001</v>
      </c>
    </row>
    <row r="1145" spans="1:19" ht="45" customHeight="1" x14ac:dyDescent="0.25">
      <c r="A1145" s="8144" t="s">
        <v>23</v>
      </c>
      <c r="B1145" s="8144" t="s">
        <v>236</v>
      </c>
      <c r="C1145" s="8144" t="s">
        <v>25</v>
      </c>
      <c r="D1145" s="8144" t="s">
        <v>237</v>
      </c>
      <c r="E1145" s="8144" t="s">
        <v>238</v>
      </c>
      <c r="F1145" s="8145">
        <f>R1145+R1146+R1147+R1148+R1149+R1150+R1151+R1152+R1153+R1154+R1155+R1156+R1157+R1158+R1159+R1160+R1161+R1162+R1163+R1164+R1165+R1166+R1167+R1168+R1169</f>
        <v>1223</v>
      </c>
      <c r="G1145" s="8144" t="s">
        <v>28</v>
      </c>
      <c r="H1145" s="8146">
        <v>25.78</v>
      </c>
      <c r="I1145" s="8147">
        <v>25.78</v>
      </c>
      <c r="J1145" s="8148">
        <v>0.21579999999999999</v>
      </c>
      <c r="K1145" s="8149">
        <f>ROUND(I1145,2)+(ROUND(I1145,2)*J1145)</f>
        <v>31.343324000000003</v>
      </c>
      <c r="L1145" s="8150">
        <f>ROUND(S1145,2)+ROUND(S1146,2)+ROUND(S1147,2)+ROUND(S1148,2)+ROUND(S1149,2)+ROUND(S1150,2)+ROUND(S1151,2)+ROUND(S1152,2)+ROUND(S1153,2)+ROUND(S1154,2)+ROUND(S1155,2)+ROUND(S1156,2)+ROUND(S1157,2)+ROUND(S1158,2)+ROUND(S1159,2)+ROUND(S1160,2)+ROUND(S1161,2)+ROUND(S1162,2)+ROUND(S1163,2)+ROUND(S1164,2)+ROUND(S1165,2)+ROUND(S1166,2)+ROUND(S1167,2)+ROUND(S1168,2)+ROUND(S1169,2)</f>
        <v>38328.750000000015</v>
      </c>
      <c r="M1145" s="8144"/>
      <c r="N1145" s="8144" t="s">
        <v>70</v>
      </c>
      <c r="O1145" s="8144" t="s">
        <v>223</v>
      </c>
      <c r="P1145" s="2361" t="s">
        <v>20</v>
      </c>
      <c r="Q1145" s="2361" t="s">
        <v>29</v>
      </c>
      <c r="R1145" s="2362">
        <v>48.92</v>
      </c>
      <c r="S1145" s="2363">
        <f>ROUND(K1145,2)*R1145</f>
        <v>1533.1528000000001</v>
      </c>
    </row>
    <row r="1146" spans="1:19" ht="45" customHeight="1" x14ac:dyDescent="0.25">
      <c r="A1146" s="7451"/>
      <c r="B1146" s="7451"/>
      <c r="C1146" s="7451"/>
      <c r="D1146" s="7451"/>
      <c r="E1146" s="7451"/>
      <c r="F1146" s="7451"/>
      <c r="G1146" s="7451"/>
      <c r="H1146" s="7451"/>
      <c r="I1146" s="7451"/>
      <c r="J1146" s="7451"/>
      <c r="K1146" s="7451"/>
      <c r="L1146" s="7451"/>
      <c r="M1146" s="7451"/>
      <c r="N1146" s="7451"/>
      <c r="O1146" s="7451"/>
      <c r="P1146" s="2361" t="s">
        <v>30</v>
      </c>
      <c r="Q1146" s="2361" t="s">
        <v>48</v>
      </c>
      <c r="R1146" s="2364">
        <v>48.92</v>
      </c>
      <c r="S1146" s="2365">
        <f>ROUND(K1145,2)*R1146</f>
        <v>1533.1528000000001</v>
      </c>
    </row>
    <row r="1147" spans="1:19" ht="45" customHeight="1" x14ac:dyDescent="0.25">
      <c r="A1147" s="7451"/>
      <c r="B1147" s="7451"/>
      <c r="C1147" s="7451"/>
      <c r="D1147" s="7451"/>
      <c r="E1147" s="7451"/>
      <c r="F1147" s="7451"/>
      <c r="G1147" s="7451"/>
      <c r="H1147" s="7451"/>
      <c r="I1147" s="7451"/>
      <c r="J1147" s="7451"/>
      <c r="K1147" s="7451"/>
      <c r="L1147" s="7451"/>
      <c r="M1147" s="7451"/>
      <c r="N1147" s="7451"/>
      <c r="O1147" s="7451"/>
      <c r="P1147" s="2361" t="s">
        <v>43</v>
      </c>
      <c r="Q1147" s="2361" t="s">
        <v>49</v>
      </c>
      <c r="R1147" s="2366">
        <v>48.92</v>
      </c>
      <c r="S1147" s="2367">
        <f>ROUND(K1145,2)*R1147</f>
        <v>1533.1528000000001</v>
      </c>
    </row>
    <row r="1148" spans="1:19" ht="45" customHeight="1" x14ac:dyDescent="0.25">
      <c r="A1148" s="7451"/>
      <c r="B1148" s="7451"/>
      <c r="C1148" s="7451"/>
      <c r="D1148" s="7451"/>
      <c r="E1148" s="7451"/>
      <c r="F1148" s="7451"/>
      <c r="G1148" s="7451"/>
      <c r="H1148" s="7451"/>
      <c r="I1148" s="7451"/>
      <c r="J1148" s="7451"/>
      <c r="K1148" s="7451"/>
      <c r="L1148" s="7451"/>
      <c r="M1148" s="7451"/>
      <c r="N1148" s="7451"/>
      <c r="O1148" s="7451"/>
      <c r="P1148" s="2361" t="s">
        <v>50</v>
      </c>
      <c r="Q1148" s="2361" t="s">
        <v>51</v>
      </c>
      <c r="R1148" s="2368">
        <v>48.92</v>
      </c>
      <c r="S1148" s="2369">
        <f>ROUND(K1145,2)*R1148</f>
        <v>1533.1528000000001</v>
      </c>
    </row>
    <row r="1149" spans="1:19" ht="45" customHeight="1" x14ac:dyDescent="0.25">
      <c r="A1149" s="7451"/>
      <c r="B1149" s="7451"/>
      <c r="C1149" s="7451"/>
      <c r="D1149" s="7451"/>
      <c r="E1149" s="7451"/>
      <c r="F1149" s="7451"/>
      <c r="G1149" s="7451"/>
      <c r="H1149" s="7451"/>
      <c r="I1149" s="7451"/>
      <c r="J1149" s="7451"/>
      <c r="K1149" s="7451"/>
      <c r="L1149" s="7451"/>
      <c r="M1149" s="7451"/>
      <c r="N1149" s="7451"/>
      <c r="O1149" s="7451"/>
      <c r="P1149" s="2361" t="s">
        <v>52</v>
      </c>
      <c r="Q1149" s="2361" t="s">
        <v>53</v>
      </c>
      <c r="R1149" s="2370">
        <v>48.92</v>
      </c>
      <c r="S1149" s="2371">
        <f>ROUND(K1145,2)*R1149</f>
        <v>1533.1528000000001</v>
      </c>
    </row>
    <row r="1150" spans="1:19" ht="45" customHeight="1" x14ac:dyDescent="0.25">
      <c r="A1150" s="7451"/>
      <c r="B1150" s="7451"/>
      <c r="C1150" s="7451"/>
      <c r="D1150" s="7451"/>
      <c r="E1150" s="7451"/>
      <c r="F1150" s="7451"/>
      <c r="G1150" s="7451"/>
      <c r="H1150" s="7451"/>
      <c r="I1150" s="7451"/>
      <c r="J1150" s="7451"/>
      <c r="K1150" s="7451"/>
      <c r="L1150" s="7451"/>
      <c r="M1150" s="7451"/>
      <c r="N1150" s="7451"/>
      <c r="O1150" s="7451"/>
      <c r="P1150" s="2361" t="s">
        <v>54</v>
      </c>
      <c r="Q1150" s="2361" t="s">
        <v>55</v>
      </c>
      <c r="R1150" s="2372">
        <v>48.92</v>
      </c>
      <c r="S1150" s="2373">
        <f>ROUND(K1145,2)*R1150</f>
        <v>1533.1528000000001</v>
      </c>
    </row>
    <row r="1151" spans="1:19" ht="45" customHeight="1" x14ac:dyDescent="0.25">
      <c r="A1151" s="7451"/>
      <c r="B1151" s="7451"/>
      <c r="C1151" s="7451"/>
      <c r="D1151" s="7451"/>
      <c r="E1151" s="7451"/>
      <c r="F1151" s="7451"/>
      <c r="G1151" s="7451"/>
      <c r="H1151" s="7451"/>
      <c r="I1151" s="7451"/>
      <c r="J1151" s="7451"/>
      <c r="K1151" s="7451"/>
      <c r="L1151" s="7451"/>
      <c r="M1151" s="7451"/>
      <c r="N1151" s="7451"/>
      <c r="O1151" s="7451"/>
      <c r="P1151" s="2361" t="s">
        <v>56</v>
      </c>
      <c r="Q1151" s="2361" t="s">
        <v>57</v>
      </c>
      <c r="R1151" s="2374">
        <v>48.92</v>
      </c>
      <c r="S1151" s="2375">
        <f>ROUND(K1145,2)*R1151</f>
        <v>1533.1528000000001</v>
      </c>
    </row>
    <row r="1152" spans="1:19" ht="45" customHeight="1" x14ac:dyDescent="0.25">
      <c r="A1152" s="7451"/>
      <c r="B1152" s="7451"/>
      <c r="C1152" s="7451"/>
      <c r="D1152" s="7451"/>
      <c r="E1152" s="7451"/>
      <c r="F1152" s="7451"/>
      <c r="G1152" s="7451"/>
      <c r="H1152" s="7451"/>
      <c r="I1152" s="7451"/>
      <c r="J1152" s="7451"/>
      <c r="K1152" s="7451"/>
      <c r="L1152" s="7451"/>
      <c r="M1152" s="7451"/>
      <c r="N1152" s="7451"/>
      <c r="O1152" s="7451"/>
      <c r="P1152" s="2361" t="s">
        <v>58</v>
      </c>
      <c r="Q1152" s="2361" t="s">
        <v>59</v>
      </c>
      <c r="R1152" s="2376">
        <v>48.92</v>
      </c>
      <c r="S1152" s="2377">
        <f>ROUND(K1145,2)*R1152</f>
        <v>1533.1528000000001</v>
      </c>
    </row>
    <row r="1153" spans="1:19" ht="45" customHeight="1" x14ac:dyDescent="0.25">
      <c r="A1153" s="7451"/>
      <c r="B1153" s="7451"/>
      <c r="C1153" s="7451"/>
      <c r="D1153" s="7451"/>
      <c r="E1153" s="7451"/>
      <c r="F1153" s="7451"/>
      <c r="G1153" s="7451"/>
      <c r="H1153" s="7451"/>
      <c r="I1153" s="7451"/>
      <c r="J1153" s="7451"/>
      <c r="K1153" s="7451"/>
      <c r="L1153" s="7451"/>
      <c r="M1153" s="7451"/>
      <c r="N1153" s="7451"/>
      <c r="O1153" s="7451"/>
      <c r="P1153" s="2361" t="s">
        <v>60</v>
      </c>
      <c r="Q1153" s="2361" t="s">
        <v>61</v>
      </c>
      <c r="R1153" s="2378">
        <v>48.92</v>
      </c>
      <c r="S1153" s="2379">
        <f>ROUND(K1145,2)*R1153</f>
        <v>1533.1528000000001</v>
      </c>
    </row>
    <row r="1154" spans="1:19" ht="45" customHeight="1" x14ac:dyDescent="0.25">
      <c r="A1154" s="7451"/>
      <c r="B1154" s="7451"/>
      <c r="C1154" s="7451"/>
      <c r="D1154" s="7451"/>
      <c r="E1154" s="7451"/>
      <c r="F1154" s="7451"/>
      <c r="G1154" s="7451"/>
      <c r="H1154" s="7451"/>
      <c r="I1154" s="7451"/>
      <c r="J1154" s="7451"/>
      <c r="K1154" s="7451"/>
      <c r="L1154" s="7451"/>
      <c r="M1154" s="7451"/>
      <c r="N1154" s="7451"/>
      <c r="O1154" s="7451"/>
      <c r="P1154" s="2361" t="s">
        <v>62</v>
      </c>
      <c r="Q1154" s="2361" t="s">
        <v>63</v>
      </c>
      <c r="R1154" s="2380">
        <v>48.92</v>
      </c>
      <c r="S1154" s="2381">
        <f>ROUND(K1145,2)*R1154</f>
        <v>1533.1528000000001</v>
      </c>
    </row>
    <row r="1155" spans="1:19" ht="45" customHeight="1" x14ac:dyDescent="0.25">
      <c r="A1155" s="7451"/>
      <c r="B1155" s="7451"/>
      <c r="C1155" s="7451"/>
      <c r="D1155" s="7451"/>
      <c r="E1155" s="7451"/>
      <c r="F1155" s="7451"/>
      <c r="G1155" s="7451"/>
      <c r="H1155" s="7451"/>
      <c r="I1155" s="7451"/>
      <c r="J1155" s="7451"/>
      <c r="K1155" s="7451"/>
      <c r="L1155" s="7451"/>
      <c r="M1155" s="7451"/>
      <c r="N1155" s="7451"/>
      <c r="O1155" s="7451"/>
      <c r="P1155" s="2361" t="s">
        <v>64</v>
      </c>
      <c r="Q1155" s="2361" t="s">
        <v>65</v>
      </c>
      <c r="R1155" s="2382">
        <v>48.92</v>
      </c>
      <c r="S1155" s="2383">
        <f>ROUND(K1145,2)*R1155</f>
        <v>1533.1528000000001</v>
      </c>
    </row>
    <row r="1156" spans="1:19" ht="45" customHeight="1" x14ac:dyDescent="0.25">
      <c r="A1156" s="7451"/>
      <c r="B1156" s="7451"/>
      <c r="C1156" s="7451"/>
      <c r="D1156" s="7451"/>
      <c r="E1156" s="7451"/>
      <c r="F1156" s="7451"/>
      <c r="G1156" s="7451"/>
      <c r="H1156" s="7451"/>
      <c r="I1156" s="7451"/>
      <c r="J1156" s="7451"/>
      <c r="K1156" s="7451"/>
      <c r="L1156" s="7451"/>
      <c r="M1156" s="7451"/>
      <c r="N1156" s="7451"/>
      <c r="O1156" s="7451"/>
      <c r="P1156" s="2361" t="s">
        <v>66</v>
      </c>
      <c r="Q1156" s="2361" t="s">
        <v>67</v>
      </c>
      <c r="R1156" s="2384">
        <v>48.92</v>
      </c>
      <c r="S1156" s="2385">
        <f>ROUND(K1145,2)*R1156</f>
        <v>1533.1528000000001</v>
      </c>
    </row>
    <row r="1157" spans="1:19" ht="45" customHeight="1" x14ac:dyDescent="0.25">
      <c r="A1157" s="7451"/>
      <c r="B1157" s="7451"/>
      <c r="C1157" s="7451"/>
      <c r="D1157" s="7451"/>
      <c r="E1157" s="7451"/>
      <c r="F1157" s="7451"/>
      <c r="G1157" s="7451"/>
      <c r="H1157" s="7451"/>
      <c r="I1157" s="7451"/>
      <c r="J1157" s="7451"/>
      <c r="K1157" s="7451"/>
      <c r="L1157" s="7451"/>
      <c r="M1157" s="7451"/>
      <c r="N1157" s="7451"/>
      <c r="O1157" s="7451"/>
      <c r="P1157" s="2361" t="s">
        <v>68</v>
      </c>
      <c r="Q1157" s="2361" t="s">
        <v>69</v>
      </c>
      <c r="R1157" s="2386">
        <v>48.92</v>
      </c>
      <c r="S1157" s="2387">
        <f>ROUND(K1145,2)*R1157</f>
        <v>1533.1528000000001</v>
      </c>
    </row>
    <row r="1158" spans="1:19" ht="45" customHeight="1" x14ac:dyDescent="0.25">
      <c r="A1158" s="7451"/>
      <c r="B1158" s="7451"/>
      <c r="C1158" s="7451"/>
      <c r="D1158" s="7451"/>
      <c r="E1158" s="7451"/>
      <c r="F1158" s="7451"/>
      <c r="G1158" s="7451"/>
      <c r="H1158" s="7451"/>
      <c r="I1158" s="7451"/>
      <c r="J1158" s="7451"/>
      <c r="K1158" s="7451"/>
      <c r="L1158" s="7451"/>
      <c r="M1158" s="7451"/>
      <c r="N1158" s="7451"/>
      <c r="O1158" s="7451"/>
      <c r="P1158" s="2361" t="s">
        <v>70</v>
      </c>
      <c r="Q1158" s="2361" t="s">
        <v>71</v>
      </c>
      <c r="R1158" s="2388">
        <v>48.92</v>
      </c>
      <c r="S1158" s="2389">
        <f>ROUND(K1145,2)*R1158</f>
        <v>1533.1528000000001</v>
      </c>
    </row>
    <row r="1159" spans="1:19" ht="45" customHeight="1" x14ac:dyDescent="0.25">
      <c r="A1159" s="7451"/>
      <c r="B1159" s="7451"/>
      <c r="C1159" s="7451"/>
      <c r="D1159" s="7451"/>
      <c r="E1159" s="7451"/>
      <c r="F1159" s="7451"/>
      <c r="G1159" s="7451"/>
      <c r="H1159" s="7451"/>
      <c r="I1159" s="7451"/>
      <c r="J1159" s="7451"/>
      <c r="K1159" s="7451"/>
      <c r="L1159" s="7451"/>
      <c r="M1159" s="7451"/>
      <c r="N1159" s="7451"/>
      <c r="O1159" s="7451"/>
      <c r="P1159" s="2361" t="s">
        <v>72</v>
      </c>
      <c r="Q1159" s="2361" t="s">
        <v>73</v>
      </c>
      <c r="R1159" s="2390">
        <v>48.92</v>
      </c>
      <c r="S1159" s="2391">
        <f>ROUND(K1145,2)*R1159</f>
        <v>1533.1528000000001</v>
      </c>
    </row>
    <row r="1160" spans="1:19" ht="45" customHeight="1" x14ac:dyDescent="0.25">
      <c r="A1160" s="7451"/>
      <c r="B1160" s="7451"/>
      <c r="C1160" s="7451"/>
      <c r="D1160" s="7451"/>
      <c r="E1160" s="7451"/>
      <c r="F1160" s="7451"/>
      <c r="G1160" s="7451"/>
      <c r="H1160" s="7451"/>
      <c r="I1160" s="7451"/>
      <c r="J1160" s="7451"/>
      <c r="K1160" s="7451"/>
      <c r="L1160" s="7451"/>
      <c r="M1160" s="7451"/>
      <c r="N1160" s="7451"/>
      <c r="O1160" s="7451"/>
      <c r="P1160" s="2361" t="s">
        <v>74</v>
      </c>
      <c r="Q1160" s="2361" t="s">
        <v>75</v>
      </c>
      <c r="R1160" s="2392">
        <v>48.92</v>
      </c>
      <c r="S1160" s="2393">
        <f>ROUND(K1145,2)*R1160</f>
        <v>1533.1528000000001</v>
      </c>
    </row>
    <row r="1161" spans="1:19" ht="45" customHeight="1" x14ac:dyDescent="0.25">
      <c r="A1161" s="7451"/>
      <c r="B1161" s="7451"/>
      <c r="C1161" s="7451"/>
      <c r="D1161" s="7451"/>
      <c r="E1161" s="7451"/>
      <c r="F1161" s="7451"/>
      <c r="G1161" s="7451"/>
      <c r="H1161" s="7451"/>
      <c r="I1161" s="7451"/>
      <c r="J1161" s="7451"/>
      <c r="K1161" s="7451"/>
      <c r="L1161" s="7451"/>
      <c r="M1161" s="7451"/>
      <c r="N1161" s="7451"/>
      <c r="O1161" s="7451"/>
      <c r="P1161" s="2361" t="s">
        <v>76</v>
      </c>
      <c r="Q1161" s="2361" t="s">
        <v>77</v>
      </c>
      <c r="R1161" s="2394">
        <v>48.92</v>
      </c>
      <c r="S1161" s="2395">
        <f>ROUND(K1145,2)*R1161</f>
        <v>1533.1528000000001</v>
      </c>
    </row>
    <row r="1162" spans="1:19" ht="45" customHeight="1" x14ac:dyDescent="0.25">
      <c r="A1162" s="7451"/>
      <c r="B1162" s="7451"/>
      <c r="C1162" s="7451"/>
      <c r="D1162" s="7451"/>
      <c r="E1162" s="7451"/>
      <c r="F1162" s="7451"/>
      <c r="G1162" s="7451"/>
      <c r="H1162" s="7451"/>
      <c r="I1162" s="7451"/>
      <c r="J1162" s="7451"/>
      <c r="K1162" s="7451"/>
      <c r="L1162" s="7451"/>
      <c r="M1162" s="7451"/>
      <c r="N1162" s="7451"/>
      <c r="O1162" s="7451"/>
      <c r="P1162" s="2361" t="s">
        <v>78</v>
      </c>
      <c r="Q1162" s="2361" t="s">
        <v>79</v>
      </c>
      <c r="R1162" s="2396">
        <v>48.92</v>
      </c>
      <c r="S1162" s="2397">
        <f>ROUND(K1145,2)*R1162</f>
        <v>1533.1528000000001</v>
      </c>
    </row>
    <row r="1163" spans="1:19" ht="45" customHeight="1" x14ac:dyDescent="0.25">
      <c r="A1163" s="7451"/>
      <c r="B1163" s="7451"/>
      <c r="C1163" s="7451"/>
      <c r="D1163" s="7451"/>
      <c r="E1163" s="7451"/>
      <c r="F1163" s="7451"/>
      <c r="G1163" s="7451"/>
      <c r="H1163" s="7451"/>
      <c r="I1163" s="7451"/>
      <c r="J1163" s="7451"/>
      <c r="K1163" s="7451"/>
      <c r="L1163" s="7451"/>
      <c r="M1163" s="7451"/>
      <c r="N1163" s="7451"/>
      <c r="O1163" s="7451"/>
      <c r="P1163" s="2361" t="s">
        <v>80</v>
      </c>
      <c r="Q1163" s="2361" t="s">
        <v>81</v>
      </c>
      <c r="R1163" s="2398">
        <v>48.92</v>
      </c>
      <c r="S1163" s="2399">
        <f>ROUND(K1145,2)*R1163</f>
        <v>1533.1528000000001</v>
      </c>
    </row>
    <row r="1164" spans="1:19" ht="45" customHeight="1" x14ac:dyDescent="0.25">
      <c r="A1164" s="7451"/>
      <c r="B1164" s="7451"/>
      <c r="C1164" s="7451"/>
      <c r="D1164" s="7451"/>
      <c r="E1164" s="7451"/>
      <c r="F1164" s="7451"/>
      <c r="G1164" s="7451"/>
      <c r="H1164" s="7451"/>
      <c r="I1164" s="7451"/>
      <c r="J1164" s="7451"/>
      <c r="K1164" s="7451"/>
      <c r="L1164" s="7451"/>
      <c r="M1164" s="7451"/>
      <c r="N1164" s="7451"/>
      <c r="O1164" s="7451"/>
      <c r="P1164" s="2361" t="s">
        <v>82</v>
      </c>
      <c r="Q1164" s="2361" t="s">
        <v>83</v>
      </c>
      <c r="R1164" s="2400">
        <v>48.92</v>
      </c>
      <c r="S1164" s="2401">
        <f>ROUND(K1145,2)*R1164</f>
        <v>1533.1528000000001</v>
      </c>
    </row>
    <row r="1165" spans="1:19" ht="45" customHeight="1" x14ac:dyDescent="0.25">
      <c r="A1165" s="7451"/>
      <c r="B1165" s="7451"/>
      <c r="C1165" s="7451"/>
      <c r="D1165" s="7451"/>
      <c r="E1165" s="7451"/>
      <c r="F1165" s="7451"/>
      <c r="G1165" s="7451"/>
      <c r="H1165" s="7451"/>
      <c r="I1165" s="7451"/>
      <c r="J1165" s="7451"/>
      <c r="K1165" s="7451"/>
      <c r="L1165" s="7451"/>
      <c r="M1165" s="7451"/>
      <c r="N1165" s="7451"/>
      <c r="O1165" s="7451"/>
      <c r="P1165" s="2361" t="s">
        <v>84</v>
      </c>
      <c r="Q1165" s="2361" t="s">
        <v>85</v>
      </c>
      <c r="R1165" s="2402">
        <v>48.92</v>
      </c>
      <c r="S1165" s="2403">
        <f>ROUND(K1145,2)*R1165</f>
        <v>1533.1528000000001</v>
      </c>
    </row>
    <row r="1166" spans="1:19" ht="45" customHeight="1" x14ac:dyDescent="0.25">
      <c r="A1166" s="7451"/>
      <c r="B1166" s="7451"/>
      <c r="C1166" s="7451"/>
      <c r="D1166" s="7451"/>
      <c r="E1166" s="7451"/>
      <c r="F1166" s="7451"/>
      <c r="G1166" s="7451"/>
      <c r="H1166" s="7451"/>
      <c r="I1166" s="7451"/>
      <c r="J1166" s="7451"/>
      <c r="K1166" s="7451"/>
      <c r="L1166" s="7451"/>
      <c r="M1166" s="7451"/>
      <c r="N1166" s="7451"/>
      <c r="O1166" s="7451"/>
      <c r="P1166" s="2361" t="s">
        <v>86</v>
      </c>
      <c r="Q1166" s="2361" t="s">
        <v>87</v>
      </c>
      <c r="R1166" s="2404">
        <v>48.92</v>
      </c>
      <c r="S1166" s="2405">
        <f>ROUND(K1145,2)*R1166</f>
        <v>1533.1528000000001</v>
      </c>
    </row>
    <row r="1167" spans="1:19" ht="45" customHeight="1" x14ac:dyDescent="0.25">
      <c r="A1167" s="7451"/>
      <c r="B1167" s="7451"/>
      <c r="C1167" s="7451"/>
      <c r="D1167" s="7451"/>
      <c r="E1167" s="7451"/>
      <c r="F1167" s="7451"/>
      <c r="G1167" s="7451"/>
      <c r="H1167" s="7451"/>
      <c r="I1167" s="7451"/>
      <c r="J1167" s="7451"/>
      <c r="K1167" s="7451"/>
      <c r="L1167" s="7451"/>
      <c r="M1167" s="7451"/>
      <c r="N1167" s="7451"/>
      <c r="O1167" s="7451"/>
      <c r="P1167" s="2361" t="s">
        <v>88</v>
      </c>
      <c r="Q1167" s="2361" t="s">
        <v>89</v>
      </c>
      <c r="R1167" s="2406">
        <v>48.92</v>
      </c>
      <c r="S1167" s="2407">
        <f>ROUND(K1145,2)*R1167</f>
        <v>1533.1528000000001</v>
      </c>
    </row>
    <row r="1168" spans="1:19" ht="45" customHeight="1" x14ac:dyDescent="0.25">
      <c r="A1168" s="7451"/>
      <c r="B1168" s="7451"/>
      <c r="C1168" s="7451"/>
      <c r="D1168" s="7451"/>
      <c r="E1168" s="7451"/>
      <c r="F1168" s="7451"/>
      <c r="G1168" s="7451"/>
      <c r="H1168" s="7451"/>
      <c r="I1168" s="7451"/>
      <c r="J1168" s="7451"/>
      <c r="K1168" s="7451"/>
      <c r="L1168" s="7451"/>
      <c r="M1168" s="7451"/>
      <c r="N1168" s="7451"/>
      <c r="O1168" s="7451"/>
      <c r="P1168" s="2361" t="s">
        <v>90</v>
      </c>
      <c r="Q1168" s="2361" t="s">
        <v>91</v>
      </c>
      <c r="R1168" s="2408">
        <v>48.92</v>
      </c>
      <c r="S1168" s="2409">
        <f>ROUND(K1145,2)*R1168</f>
        <v>1533.1528000000001</v>
      </c>
    </row>
    <row r="1169" spans="1:19" ht="45" customHeight="1" x14ac:dyDescent="0.25">
      <c r="A1169" s="7451"/>
      <c r="B1169" s="7451"/>
      <c r="C1169" s="7451"/>
      <c r="D1169" s="7451"/>
      <c r="E1169" s="7451"/>
      <c r="F1169" s="7451"/>
      <c r="G1169" s="7451"/>
      <c r="H1169" s="7451"/>
      <c r="I1169" s="7451"/>
      <c r="J1169" s="7451"/>
      <c r="K1169" s="7451"/>
      <c r="L1169" s="7451"/>
      <c r="M1169" s="7451"/>
      <c r="N1169" s="7451"/>
      <c r="O1169" s="7451"/>
      <c r="P1169" s="2361" t="s">
        <v>92</v>
      </c>
      <c r="Q1169" s="2361" t="s">
        <v>93</v>
      </c>
      <c r="R1169" s="2410">
        <v>48.92</v>
      </c>
      <c r="S1169" s="2411">
        <f>ROUND(K1145,2)*R1169</f>
        <v>1533.1528000000001</v>
      </c>
    </row>
    <row r="1170" spans="1:19" ht="45" customHeight="1" x14ac:dyDescent="0.25">
      <c r="A1170" s="8123" t="s">
        <v>23</v>
      </c>
      <c r="B1170" s="8123" t="s">
        <v>239</v>
      </c>
      <c r="C1170" s="8123" t="s">
        <v>25</v>
      </c>
      <c r="D1170" s="8123" t="s">
        <v>240</v>
      </c>
      <c r="E1170" s="8123" t="s">
        <v>241</v>
      </c>
      <c r="F1170" s="8124">
        <f>R1170+R1171+R1172+R1173+R1174+R1175+R1176+R1177+R1178+R1179+R1180+R1181+R1182+R1183+R1184+R1185+R1186+R1187+R1188+R1189+R1190+R1191+R1192+R1193+R1194</f>
        <v>125.75000000000001</v>
      </c>
      <c r="G1170" s="8123" t="s">
        <v>28</v>
      </c>
      <c r="H1170" s="8125">
        <v>35.78</v>
      </c>
      <c r="I1170" s="8126">
        <v>35.78</v>
      </c>
      <c r="J1170" s="8127">
        <v>0.21579999999999999</v>
      </c>
      <c r="K1170" s="8128">
        <f>ROUND(I1170,2)+(ROUND(I1170,2)*J1170)</f>
        <v>43.501324000000004</v>
      </c>
      <c r="L1170" s="8129">
        <f>ROUND(S1170,2)+ROUND(S1171,2)+ROUND(S1172,2)+ROUND(S1173,2)+ROUND(S1174,2)+ROUND(S1175,2)+ROUND(S1176,2)+ROUND(S1177,2)+ROUND(S1178,2)+ROUND(S1179,2)+ROUND(S1180,2)+ROUND(S1181,2)+ROUND(S1182,2)+ROUND(S1183,2)+ROUND(S1184,2)+ROUND(S1185,2)+ROUND(S1186,2)+ROUND(S1187,2)+ROUND(S1188,2)+ROUND(S1189,2)+ROUND(S1190,2)+ROUND(S1191,2)+ROUND(S1192,2)+ROUND(S1193,2)+ROUND(S1194,2)</f>
        <v>5470.2500000000018</v>
      </c>
      <c r="M1170" s="8123"/>
      <c r="N1170" s="8123" t="s">
        <v>70</v>
      </c>
      <c r="O1170" s="8123" t="s">
        <v>223</v>
      </c>
      <c r="P1170" s="2412" t="s">
        <v>20</v>
      </c>
      <c r="Q1170" s="2412" t="s">
        <v>29</v>
      </c>
      <c r="R1170" s="2413">
        <v>5.03</v>
      </c>
      <c r="S1170" s="2414">
        <f>ROUND(K1170,2)*R1170</f>
        <v>218.80500000000001</v>
      </c>
    </row>
    <row r="1171" spans="1:19" ht="45" customHeight="1" x14ac:dyDescent="0.25">
      <c r="A1171" s="7451"/>
      <c r="B1171" s="7451"/>
      <c r="C1171" s="7451"/>
      <c r="D1171" s="7451"/>
      <c r="E1171" s="7451"/>
      <c r="F1171" s="7451"/>
      <c r="G1171" s="7451"/>
      <c r="H1171" s="7451"/>
      <c r="I1171" s="7451"/>
      <c r="J1171" s="7451"/>
      <c r="K1171" s="7451"/>
      <c r="L1171" s="7451"/>
      <c r="M1171" s="7451"/>
      <c r="N1171" s="7451"/>
      <c r="O1171" s="7451"/>
      <c r="P1171" s="2412" t="s">
        <v>30</v>
      </c>
      <c r="Q1171" s="2412" t="s">
        <v>48</v>
      </c>
      <c r="R1171" s="2415">
        <v>5.03</v>
      </c>
      <c r="S1171" s="2416">
        <f>ROUND(K1170,2)*R1171</f>
        <v>218.80500000000001</v>
      </c>
    </row>
    <row r="1172" spans="1:19" ht="45" customHeight="1" x14ac:dyDescent="0.25">
      <c r="A1172" s="7451"/>
      <c r="B1172" s="7451"/>
      <c r="C1172" s="7451"/>
      <c r="D1172" s="7451"/>
      <c r="E1172" s="7451"/>
      <c r="F1172" s="7451"/>
      <c r="G1172" s="7451"/>
      <c r="H1172" s="7451"/>
      <c r="I1172" s="7451"/>
      <c r="J1172" s="7451"/>
      <c r="K1172" s="7451"/>
      <c r="L1172" s="7451"/>
      <c r="M1172" s="7451"/>
      <c r="N1172" s="7451"/>
      <c r="O1172" s="7451"/>
      <c r="P1172" s="2412" t="s">
        <v>43</v>
      </c>
      <c r="Q1172" s="2412" t="s">
        <v>49</v>
      </c>
      <c r="R1172" s="2417">
        <v>5.03</v>
      </c>
      <c r="S1172" s="2418">
        <f>ROUND(K1170,2)*R1172</f>
        <v>218.80500000000001</v>
      </c>
    </row>
    <row r="1173" spans="1:19" ht="45" customHeight="1" x14ac:dyDescent="0.25">
      <c r="A1173" s="7451"/>
      <c r="B1173" s="7451"/>
      <c r="C1173" s="7451"/>
      <c r="D1173" s="7451"/>
      <c r="E1173" s="7451"/>
      <c r="F1173" s="7451"/>
      <c r="G1173" s="7451"/>
      <c r="H1173" s="7451"/>
      <c r="I1173" s="7451"/>
      <c r="J1173" s="7451"/>
      <c r="K1173" s="7451"/>
      <c r="L1173" s="7451"/>
      <c r="M1173" s="7451"/>
      <c r="N1173" s="7451"/>
      <c r="O1173" s="7451"/>
      <c r="P1173" s="2412" t="s">
        <v>50</v>
      </c>
      <c r="Q1173" s="2412" t="s">
        <v>51</v>
      </c>
      <c r="R1173" s="2419">
        <v>5.03</v>
      </c>
      <c r="S1173" s="2420">
        <f>ROUND(K1170,2)*R1173</f>
        <v>218.80500000000001</v>
      </c>
    </row>
    <row r="1174" spans="1:19" ht="45" customHeight="1" x14ac:dyDescent="0.25">
      <c r="A1174" s="7451"/>
      <c r="B1174" s="7451"/>
      <c r="C1174" s="7451"/>
      <c r="D1174" s="7451"/>
      <c r="E1174" s="7451"/>
      <c r="F1174" s="7451"/>
      <c r="G1174" s="7451"/>
      <c r="H1174" s="7451"/>
      <c r="I1174" s="7451"/>
      <c r="J1174" s="7451"/>
      <c r="K1174" s="7451"/>
      <c r="L1174" s="7451"/>
      <c r="M1174" s="7451"/>
      <c r="N1174" s="7451"/>
      <c r="O1174" s="7451"/>
      <c r="P1174" s="2412" t="s">
        <v>52</v>
      </c>
      <c r="Q1174" s="2412" t="s">
        <v>53</v>
      </c>
      <c r="R1174" s="2421">
        <v>5.03</v>
      </c>
      <c r="S1174" s="2422">
        <f>ROUND(K1170,2)*R1174</f>
        <v>218.80500000000001</v>
      </c>
    </row>
    <row r="1175" spans="1:19" ht="45" customHeight="1" x14ac:dyDescent="0.25">
      <c r="A1175" s="7451"/>
      <c r="B1175" s="7451"/>
      <c r="C1175" s="7451"/>
      <c r="D1175" s="7451"/>
      <c r="E1175" s="7451"/>
      <c r="F1175" s="7451"/>
      <c r="G1175" s="7451"/>
      <c r="H1175" s="7451"/>
      <c r="I1175" s="7451"/>
      <c r="J1175" s="7451"/>
      <c r="K1175" s="7451"/>
      <c r="L1175" s="7451"/>
      <c r="M1175" s="7451"/>
      <c r="N1175" s="7451"/>
      <c r="O1175" s="7451"/>
      <c r="P1175" s="2412" t="s">
        <v>54</v>
      </c>
      <c r="Q1175" s="2412" t="s">
        <v>55</v>
      </c>
      <c r="R1175" s="2423">
        <v>5.03</v>
      </c>
      <c r="S1175" s="2424">
        <f>ROUND(K1170,2)*R1175</f>
        <v>218.80500000000001</v>
      </c>
    </row>
    <row r="1176" spans="1:19" ht="45" customHeight="1" x14ac:dyDescent="0.25">
      <c r="A1176" s="7451"/>
      <c r="B1176" s="7451"/>
      <c r="C1176" s="7451"/>
      <c r="D1176" s="7451"/>
      <c r="E1176" s="7451"/>
      <c r="F1176" s="7451"/>
      <c r="G1176" s="7451"/>
      <c r="H1176" s="7451"/>
      <c r="I1176" s="7451"/>
      <c r="J1176" s="7451"/>
      <c r="K1176" s="7451"/>
      <c r="L1176" s="7451"/>
      <c r="M1176" s="7451"/>
      <c r="N1176" s="7451"/>
      <c r="O1176" s="7451"/>
      <c r="P1176" s="2412" t="s">
        <v>56</v>
      </c>
      <c r="Q1176" s="2412" t="s">
        <v>57</v>
      </c>
      <c r="R1176" s="2425">
        <v>5.03</v>
      </c>
      <c r="S1176" s="2426">
        <f>ROUND(K1170,2)*R1176</f>
        <v>218.80500000000001</v>
      </c>
    </row>
    <row r="1177" spans="1:19" ht="45" customHeight="1" x14ac:dyDescent="0.25">
      <c r="A1177" s="7451"/>
      <c r="B1177" s="7451"/>
      <c r="C1177" s="7451"/>
      <c r="D1177" s="7451"/>
      <c r="E1177" s="7451"/>
      <c r="F1177" s="7451"/>
      <c r="G1177" s="7451"/>
      <c r="H1177" s="7451"/>
      <c r="I1177" s="7451"/>
      <c r="J1177" s="7451"/>
      <c r="K1177" s="7451"/>
      <c r="L1177" s="7451"/>
      <c r="M1177" s="7451"/>
      <c r="N1177" s="7451"/>
      <c r="O1177" s="7451"/>
      <c r="P1177" s="2412" t="s">
        <v>58</v>
      </c>
      <c r="Q1177" s="2412" t="s">
        <v>59</v>
      </c>
      <c r="R1177" s="2427">
        <v>5.03</v>
      </c>
      <c r="S1177" s="2428">
        <f>ROUND(K1170,2)*R1177</f>
        <v>218.80500000000001</v>
      </c>
    </row>
    <row r="1178" spans="1:19" ht="45" customHeight="1" x14ac:dyDescent="0.25">
      <c r="A1178" s="7451"/>
      <c r="B1178" s="7451"/>
      <c r="C1178" s="7451"/>
      <c r="D1178" s="7451"/>
      <c r="E1178" s="7451"/>
      <c r="F1178" s="7451"/>
      <c r="G1178" s="7451"/>
      <c r="H1178" s="7451"/>
      <c r="I1178" s="7451"/>
      <c r="J1178" s="7451"/>
      <c r="K1178" s="7451"/>
      <c r="L1178" s="7451"/>
      <c r="M1178" s="7451"/>
      <c r="N1178" s="7451"/>
      <c r="O1178" s="7451"/>
      <c r="P1178" s="2412" t="s">
        <v>60</v>
      </c>
      <c r="Q1178" s="2412" t="s">
        <v>61</v>
      </c>
      <c r="R1178" s="2429">
        <v>5.03</v>
      </c>
      <c r="S1178" s="2430">
        <f>ROUND(K1170,2)*R1178</f>
        <v>218.80500000000001</v>
      </c>
    </row>
    <row r="1179" spans="1:19" ht="45" customHeight="1" x14ac:dyDescent="0.25">
      <c r="A1179" s="7451"/>
      <c r="B1179" s="7451"/>
      <c r="C1179" s="7451"/>
      <c r="D1179" s="7451"/>
      <c r="E1179" s="7451"/>
      <c r="F1179" s="7451"/>
      <c r="G1179" s="7451"/>
      <c r="H1179" s="7451"/>
      <c r="I1179" s="7451"/>
      <c r="J1179" s="7451"/>
      <c r="K1179" s="7451"/>
      <c r="L1179" s="7451"/>
      <c r="M1179" s="7451"/>
      <c r="N1179" s="7451"/>
      <c r="O1179" s="7451"/>
      <c r="P1179" s="2412" t="s">
        <v>62</v>
      </c>
      <c r="Q1179" s="2412" t="s">
        <v>63</v>
      </c>
      <c r="R1179" s="2431">
        <v>5.03</v>
      </c>
      <c r="S1179" s="2432">
        <f>ROUND(K1170,2)*R1179</f>
        <v>218.80500000000001</v>
      </c>
    </row>
    <row r="1180" spans="1:19" ht="45" customHeight="1" x14ac:dyDescent="0.25">
      <c r="A1180" s="7451"/>
      <c r="B1180" s="7451"/>
      <c r="C1180" s="7451"/>
      <c r="D1180" s="7451"/>
      <c r="E1180" s="7451"/>
      <c r="F1180" s="7451"/>
      <c r="G1180" s="7451"/>
      <c r="H1180" s="7451"/>
      <c r="I1180" s="7451"/>
      <c r="J1180" s="7451"/>
      <c r="K1180" s="7451"/>
      <c r="L1180" s="7451"/>
      <c r="M1180" s="7451"/>
      <c r="N1180" s="7451"/>
      <c r="O1180" s="7451"/>
      <c r="P1180" s="2412" t="s">
        <v>64</v>
      </c>
      <c r="Q1180" s="2412" t="s">
        <v>65</v>
      </c>
      <c r="R1180" s="2433">
        <v>5.03</v>
      </c>
      <c r="S1180" s="2434">
        <f>ROUND(K1170,2)*R1180</f>
        <v>218.80500000000001</v>
      </c>
    </row>
    <row r="1181" spans="1:19" ht="45" customHeight="1" x14ac:dyDescent="0.25">
      <c r="A1181" s="7451"/>
      <c r="B1181" s="7451"/>
      <c r="C1181" s="7451"/>
      <c r="D1181" s="7451"/>
      <c r="E1181" s="7451"/>
      <c r="F1181" s="7451"/>
      <c r="G1181" s="7451"/>
      <c r="H1181" s="7451"/>
      <c r="I1181" s="7451"/>
      <c r="J1181" s="7451"/>
      <c r="K1181" s="7451"/>
      <c r="L1181" s="7451"/>
      <c r="M1181" s="7451"/>
      <c r="N1181" s="7451"/>
      <c r="O1181" s="7451"/>
      <c r="P1181" s="2412" t="s">
        <v>66</v>
      </c>
      <c r="Q1181" s="2412" t="s">
        <v>67</v>
      </c>
      <c r="R1181" s="2435">
        <v>5.03</v>
      </c>
      <c r="S1181" s="2436">
        <f>ROUND(K1170,2)*R1181</f>
        <v>218.80500000000001</v>
      </c>
    </row>
    <row r="1182" spans="1:19" ht="45" customHeight="1" x14ac:dyDescent="0.25">
      <c r="A1182" s="7451"/>
      <c r="B1182" s="7451"/>
      <c r="C1182" s="7451"/>
      <c r="D1182" s="7451"/>
      <c r="E1182" s="7451"/>
      <c r="F1182" s="7451"/>
      <c r="G1182" s="7451"/>
      <c r="H1182" s="7451"/>
      <c r="I1182" s="7451"/>
      <c r="J1182" s="7451"/>
      <c r="K1182" s="7451"/>
      <c r="L1182" s="7451"/>
      <c r="M1182" s="7451"/>
      <c r="N1182" s="7451"/>
      <c r="O1182" s="7451"/>
      <c r="P1182" s="2412" t="s">
        <v>68</v>
      </c>
      <c r="Q1182" s="2412" t="s">
        <v>69</v>
      </c>
      <c r="R1182" s="2437">
        <v>5.03</v>
      </c>
      <c r="S1182" s="2438">
        <f>ROUND(K1170,2)*R1182</f>
        <v>218.80500000000001</v>
      </c>
    </row>
    <row r="1183" spans="1:19" ht="45" customHeight="1" x14ac:dyDescent="0.25">
      <c r="A1183" s="7451"/>
      <c r="B1183" s="7451"/>
      <c r="C1183" s="7451"/>
      <c r="D1183" s="7451"/>
      <c r="E1183" s="7451"/>
      <c r="F1183" s="7451"/>
      <c r="G1183" s="7451"/>
      <c r="H1183" s="7451"/>
      <c r="I1183" s="7451"/>
      <c r="J1183" s="7451"/>
      <c r="K1183" s="7451"/>
      <c r="L1183" s="7451"/>
      <c r="M1183" s="7451"/>
      <c r="N1183" s="7451"/>
      <c r="O1183" s="7451"/>
      <c r="P1183" s="2412" t="s">
        <v>70</v>
      </c>
      <c r="Q1183" s="2412" t="s">
        <v>71</v>
      </c>
      <c r="R1183" s="2439">
        <v>5.03</v>
      </c>
      <c r="S1183" s="2440">
        <f>ROUND(K1170,2)*R1183</f>
        <v>218.80500000000001</v>
      </c>
    </row>
    <row r="1184" spans="1:19" ht="45" customHeight="1" x14ac:dyDescent="0.25">
      <c r="A1184" s="7451"/>
      <c r="B1184" s="7451"/>
      <c r="C1184" s="7451"/>
      <c r="D1184" s="7451"/>
      <c r="E1184" s="7451"/>
      <c r="F1184" s="7451"/>
      <c r="G1184" s="7451"/>
      <c r="H1184" s="7451"/>
      <c r="I1184" s="7451"/>
      <c r="J1184" s="7451"/>
      <c r="K1184" s="7451"/>
      <c r="L1184" s="7451"/>
      <c r="M1184" s="7451"/>
      <c r="N1184" s="7451"/>
      <c r="O1184" s="7451"/>
      <c r="P1184" s="2412" t="s">
        <v>72</v>
      </c>
      <c r="Q1184" s="2412" t="s">
        <v>73</v>
      </c>
      <c r="R1184" s="2441">
        <v>5.03</v>
      </c>
      <c r="S1184" s="2442">
        <f>ROUND(K1170,2)*R1184</f>
        <v>218.80500000000001</v>
      </c>
    </row>
    <row r="1185" spans="1:19" ht="45" customHeight="1" x14ac:dyDescent="0.25">
      <c r="A1185" s="7451"/>
      <c r="B1185" s="7451"/>
      <c r="C1185" s="7451"/>
      <c r="D1185" s="7451"/>
      <c r="E1185" s="7451"/>
      <c r="F1185" s="7451"/>
      <c r="G1185" s="7451"/>
      <c r="H1185" s="7451"/>
      <c r="I1185" s="7451"/>
      <c r="J1185" s="7451"/>
      <c r="K1185" s="7451"/>
      <c r="L1185" s="7451"/>
      <c r="M1185" s="7451"/>
      <c r="N1185" s="7451"/>
      <c r="O1185" s="7451"/>
      <c r="P1185" s="2412" t="s">
        <v>74</v>
      </c>
      <c r="Q1185" s="2412" t="s">
        <v>75</v>
      </c>
      <c r="R1185" s="2443">
        <v>5.03</v>
      </c>
      <c r="S1185" s="2444">
        <f>ROUND(K1170,2)*R1185</f>
        <v>218.80500000000001</v>
      </c>
    </row>
    <row r="1186" spans="1:19" ht="45" customHeight="1" x14ac:dyDescent="0.25">
      <c r="A1186" s="7451"/>
      <c r="B1186" s="7451"/>
      <c r="C1186" s="7451"/>
      <c r="D1186" s="7451"/>
      <c r="E1186" s="7451"/>
      <c r="F1186" s="7451"/>
      <c r="G1186" s="7451"/>
      <c r="H1186" s="7451"/>
      <c r="I1186" s="7451"/>
      <c r="J1186" s="7451"/>
      <c r="K1186" s="7451"/>
      <c r="L1186" s="7451"/>
      <c r="M1186" s="7451"/>
      <c r="N1186" s="7451"/>
      <c r="O1186" s="7451"/>
      <c r="P1186" s="2412" t="s">
        <v>76</v>
      </c>
      <c r="Q1186" s="2412" t="s">
        <v>77</v>
      </c>
      <c r="R1186" s="2445">
        <v>5.03</v>
      </c>
      <c r="S1186" s="2446">
        <f>ROUND(K1170,2)*R1186</f>
        <v>218.80500000000001</v>
      </c>
    </row>
    <row r="1187" spans="1:19" ht="45" customHeight="1" x14ac:dyDescent="0.25">
      <c r="A1187" s="7451"/>
      <c r="B1187" s="7451"/>
      <c r="C1187" s="7451"/>
      <c r="D1187" s="7451"/>
      <c r="E1187" s="7451"/>
      <c r="F1187" s="7451"/>
      <c r="G1187" s="7451"/>
      <c r="H1187" s="7451"/>
      <c r="I1187" s="7451"/>
      <c r="J1187" s="7451"/>
      <c r="K1187" s="7451"/>
      <c r="L1187" s="7451"/>
      <c r="M1187" s="7451"/>
      <c r="N1187" s="7451"/>
      <c r="O1187" s="7451"/>
      <c r="P1187" s="2412" t="s">
        <v>78</v>
      </c>
      <c r="Q1187" s="2412" t="s">
        <v>79</v>
      </c>
      <c r="R1187" s="2447">
        <v>5.03</v>
      </c>
      <c r="S1187" s="2448">
        <f>ROUND(K1170,2)*R1187</f>
        <v>218.80500000000001</v>
      </c>
    </row>
    <row r="1188" spans="1:19" ht="45" customHeight="1" x14ac:dyDescent="0.25">
      <c r="A1188" s="7451"/>
      <c r="B1188" s="7451"/>
      <c r="C1188" s="7451"/>
      <c r="D1188" s="7451"/>
      <c r="E1188" s="7451"/>
      <c r="F1188" s="7451"/>
      <c r="G1188" s="7451"/>
      <c r="H1188" s="7451"/>
      <c r="I1188" s="7451"/>
      <c r="J1188" s="7451"/>
      <c r="K1188" s="7451"/>
      <c r="L1188" s="7451"/>
      <c r="M1188" s="7451"/>
      <c r="N1188" s="7451"/>
      <c r="O1188" s="7451"/>
      <c r="P1188" s="2412" t="s">
        <v>80</v>
      </c>
      <c r="Q1188" s="2412" t="s">
        <v>81</v>
      </c>
      <c r="R1188" s="2449">
        <v>5.03</v>
      </c>
      <c r="S1188" s="2450">
        <f>ROUND(K1170,2)*R1188</f>
        <v>218.80500000000001</v>
      </c>
    </row>
    <row r="1189" spans="1:19" ht="45" customHeight="1" x14ac:dyDescent="0.25">
      <c r="A1189" s="7451"/>
      <c r="B1189" s="7451"/>
      <c r="C1189" s="7451"/>
      <c r="D1189" s="7451"/>
      <c r="E1189" s="7451"/>
      <c r="F1189" s="7451"/>
      <c r="G1189" s="7451"/>
      <c r="H1189" s="7451"/>
      <c r="I1189" s="7451"/>
      <c r="J1189" s="7451"/>
      <c r="K1189" s="7451"/>
      <c r="L1189" s="7451"/>
      <c r="M1189" s="7451"/>
      <c r="N1189" s="7451"/>
      <c r="O1189" s="7451"/>
      <c r="P1189" s="2412" t="s">
        <v>82</v>
      </c>
      <c r="Q1189" s="2412" t="s">
        <v>83</v>
      </c>
      <c r="R1189" s="2451">
        <v>5.03</v>
      </c>
      <c r="S1189" s="2452">
        <f>ROUND(K1170,2)*R1189</f>
        <v>218.80500000000001</v>
      </c>
    </row>
    <row r="1190" spans="1:19" ht="45" customHeight="1" x14ac:dyDescent="0.25">
      <c r="A1190" s="7451"/>
      <c r="B1190" s="7451"/>
      <c r="C1190" s="7451"/>
      <c r="D1190" s="7451"/>
      <c r="E1190" s="7451"/>
      <c r="F1190" s="7451"/>
      <c r="G1190" s="7451"/>
      <c r="H1190" s="7451"/>
      <c r="I1190" s="7451"/>
      <c r="J1190" s="7451"/>
      <c r="K1190" s="7451"/>
      <c r="L1190" s="7451"/>
      <c r="M1190" s="7451"/>
      <c r="N1190" s="7451"/>
      <c r="O1190" s="7451"/>
      <c r="P1190" s="2412" t="s">
        <v>84</v>
      </c>
      <c r="Q1190" s="2412" t="s">
        <v>85</v>
      </c>
      <c r="R1190" s="2453">
        <v>5.03</v>
      </c>
      <c r="S1190" s="2454">
        <f>ROUND(K1170,2)*R1190</f>
        <v>218.80500000000001</v>
      </c>
    </row>
    <row r="1191" spans="1:19" ht="45" customHeight="1" x14ac:dyDescent="0.25">
      <c r="A1191" s="7451"/>
      <c r="B1191" s="7451"/>
      <c r="C1191" s="7451"/>
      <c r="D1191" s="7451"/>
      <c r="E1191" s="7451"/>
      <c r="F1191" s="7451"/>
      <c r="G1191" s="7451"/>
      <c r="H1191" s="7451"/>
      <c r="I1191" s="7451"/>
      <c r="J1191" s="7451"/>
      <c r="K1191" s="7451"/>
      <c r="L1191" s="7451"/>
      <c r="M1191" s="7451"/>
      <c r="N1191" s="7451"/>
      <c r="O1191" s="7451"/>
      <c r="P1191" s="2412" t="s">
        <v>86</v>
      </c>
      <c r="Q1191" s="2412" t="s">
        <v>87</v>
      </c>
      <c r="R1191" s="2455">
        <v>5.03</v>
      </c>
      <c r="S1191" s="2456">
        <f>ROUND(K1170,2)*R1191</f>
        <v>218.80500000000001</v>
      </c>
    </row>
    <row r="1192" spans="1:19" ht="45" customHeight="1" x14ac:dyDescent="0.25">
      <c r="A1192" s="7451"/>
      <c r="B1192" s="7451"/>
      <c r="C1192" s="7451"/>
      <c r="D1192" s="7451"/>
      <c r="E1192" s="7451"/>
      <c r="F1192" s="7451"/>
      <c r="G1192" s="7451"/>
      <c r="H1192" s="7451"/>
      <c r="I1192" s="7451"/>
      <c r="J1192" s="7451"/>
      <c r="K1192" s="7451"/>
      <c r="L1192" s="7451"/>
      <c r="M1192" s="7451"/>
      <c r="N1192" s="7451"/>
      <c r="O1192" s="7451"/>
      <c r="P1192" s="2412" t="s">
        <v>88</v>
      </c>
      <c r="Q1192" s="2412" t="s">
        <v>89</v>
      </c>
      <c r="R1192" s="2457">
        <v>5.03</v>
      </c>
      <c r="S1192" s="2458">
        <f>ROUND(K1170,2)*R1192</f>
        <v>218.80500000000001</v>
      </c>
    </row>
    <row r="1193" spans="1:19" ht="45" customHeight="1" x14ac:dyDescent="0.25">
      <c r="A1193" s="7451"/>
      <c r="B1193" s="7451"/>
      <c r="C1193" s="7451"/>
      <c r="D1193" s="7451"/>
      <c r="E1193" s="7451"/>
      <c r="F1193" s="7451"/>
      <c r="G1193" s="7451"/>
      <c r="H1193" s="7451"/>
      <c r="I1193" s="7451"/>
      <c r="J1193" s="7451"/>
      <c r="K1193" s="7451"/>
      <c r="L1193" s="7451"/>
      <c r="M1193" s="7451"/>
      <c r="N1193" s="7451"/>
      <c r="O1193" s="7451"/>
      <c r="P1193" s="2412" t="s">
        <v>90</v>
      </c>
      <c r="Q1193" s="2412" t="s">
        <v>91</v>
      </c>
      <c r="R1193" s="2459">
        <v>5.03</v>
      </c>
      <c r="S1193" s="2460">
        <f>ROUND(K1170,2)*R1193</f>
        <v>218.80500000000001</v>
      </c>
    </row>
    <row r="1194" spans="1:19" ht="45" customHeight="1" x14ac:dyDescent="0.25">
      <c r="A1194" s="7451"/>
      <c r="B1194" s="7451"/>
      <c r="C1194" s="7451"/>
      <c r="D1194" s="7451"/>
      <c r="E1194" s="7451"/>
      <c r="F1194" s="7451"/>
      <c r="G1194" s="7451"/>
      <c r="H1194" s="7451"/>
      <c r="I1194" s="7451"/>
      <c r="J1194" s="7451"/>
      <c r="K1194" s="7451"/>
      <c r="L1194" s="7451"/>
      <c r="M1194" s="7451"/>
      <c r="N1194" s="7451"/>
      <c r="O1194" s="7451"/>
      <c r="P1194" s="2412" t="s">
        <v>92</v>
      </c>
      <c r="Q1194" s="2412" t="s">
        <v>93</v>
      </c>
      <c r="R1194" s="2461">
        <v>5.03</v>
      </c>
      <c r="S1194" s="2462">
        <f>ROUND(K1170,2)*R1194</f>
        <v>218.80500000000001</v>
      </c>
    </row>
    <row r="1195" spans="1:19" ht="45" customHeight="1" x14ac:dyDescent="0.25">
      <c r="A1195" s="8130" t="s">
        <v>23</v>
      </c>
      <c r="B1195" s="8130" t="s">
        <v>242</v>
      </c>
      <c r="C1195" s="8130" t="s">
        <v>25</v>
      </c>
      <c r="D1195" s="8130" t="s">
        <v>243</v>
      </c>
      <c r="E1195" s="8130" t="s">
        <v>244</v>
      </c>
      <c r="F1195" s="8131">
        <f>R1195+R1196+R1197+R1198+R1199+R1200+R1201+R1202+R1203+R1204+R1205+R1206+R1207+R1208+R1209+R1210+R1211+R1212+R1213+R1214+R1215+R1216+R1217+R1218+R1219</f>
        <v>2007.9999999999989</v>
      </c>
      <c r="G1195" s="8130" t="s">
        <v>28</v>
      </c>
      <c r="H1195" s="8132">
        <v>8.91</v>
      </c>
      <c r="I1195" s="8133">
        <v>8.91</v>
      </c>
      <c r="J1195" s="8134">
        <v>0.21579999999999999</v>
      </c>
      <c r="K1195" s="8135">
        <f>ROUND(I1195,2)+(ROUND(I1195,2)*J1195)</f>
        <v>10.832777999999999</v>
      </c>
      <c r="L1195" s="8136">
        <f>ROUND(S1195,2)+ROUND(S1196,2)+ROUND(S1197,2)+ROUND(S1198,2)+ROUND(S1199,2)+ROUND(S1200,2)+ROUND(S1201,2)+ROUND(S1202,2)+ROUND(S1203,2)+ROUND(S1204,2)+ROUND(S1205,2)+ROUND(S1206,2)+ROUND(S1207,2)+ROUND(S1208,2)+ROUND(S1209,2)+ROUND(S1210,2)+ROUND(S1211,2)+ROUND(S1212,2)+ROUND(S1213,2)+ROUND(S1214,2)+ROUND(S1215,2)+ROUND(S1216,2)+ROUND(S1217,2)+ROUND(S1218,2)+ROUND(S1219,2)</f>
        <v>21746.75</v>
      </c>
      <c r="M1195" s="8130"/>
      <c r="N1195" s="8130" t="s">
        <v>70</v>
      </c>
      <c r="O1195" s="8130" t="s">
        <v>223</v>
      </c>
      <c r="P1195" s="2463" t="s">
        <v>20</v>
      </c>
      <c r="Q1195" s="2463" t="s">
        <v>29</v>
      </c>
      <c r="R1195" s="2464">
        <v>80.319999999999993</v>
      </c>
      <c r="S1195" s="2465">
        <f>ROUND(K1195,2)*R1195</f>
        <v>869.86559999999997</v>
      </c>
    </row>
    <row r="1196" spans="1:19" ht="45" customHeight="1" x14ac:dyDescent="0.25">
      <c r="A1196" s="7451"/>
      <c r="B1196" s="7451"/>
      <c r="C1196" s="7451"/>
      <c r="D1196" s="7451"/>
      <c r="E1196" s="7451"/>
      <c r="F1196" s="7451"/>
      <c r="G1196" s="7451"/>
      <c r="H1196" s="7451"/>
      <c r="I1196" s="7451"/>
      <c r="J1196" s="7451"/>
      <c r="K1196" s="7451"/>
      <c r="L1196" s="7451"/>
      <c r="M1196" s="7451"/>
      <c r="N1196" s="7451"/>
      <c r="O1196" s="7451"/>
      <c r="P1196" s="2463" t="s">
        <v>30</v>
      </c>
      <c r="Q1196" s="2463" t="s">
        <v>48</v>
      </c>
      <c r="R1196" s="2466">
        <v>80.319999999999993</v>
      </c>
      <c r="S1196" s="2467">
        <f>ROUND(K1195,2)*R1196</f>
        <v>869.86559999999997</v>
      </c>
    </row>
    <row r="1197" spans="1:19" ht="45" customHeight="1" x14ac:dyDescent="0.25">
      <c r="A1197" s="7451"/>
      <c r="B1197" s="7451"/>
      <c r="C1197" s="7451"/>
      <c r="D1197" s="7451"/>
      <c r="E1197" s="7451"/>
      <c r="F1197" s="7451"/>
      <c r="G1197" s="7451"/>
      <c r="H1197" s="7451"/>
      <c r="I1197" s="7451"/>
      <c r="J1197" s="7451"/>
      <c r="K1197" s="7451"/>
      <c r="L1197" s="7451"/>
      <c r="M1197" s="7451"/>
      <c r="N1197" s="7451"/>
      <c r="O1197" s="7451"/>
      <c r="P1197" s="2463" t="s">
        <v>43</v>
      </c>
      <c r="Q1197" s="2463" t="s">
        <v>49</v>
      </c>
      <c r="R1197" s="2468">
        <v>80.319999999999993</v>
      </c>
      <c r="S1197" s="2469">
        <f>ROUND(K1195,2)*R1197</f>
        <v>869.86559999999997</v>
      </c>
    </row>
    <row r="1198" spans="1:19" ht="45" customHeight="1" x14ac:dyDescent="0.25">
      <c r="A1198" s="7451"/>
      <c r="B1198" s="7451"/>
      <c r="C1198" s="7451"/>
      <c r="D1198" s="7451"/>
      <c r="E1198" s="7451"/>
      <c r="F1198" s="7451"/>
      <c r="G1198" s="7451"/>
      <c r="H1198" s="7451"/>
      <c r="I1198" s="7451"/>
      <c r="J1198" s="7451"/>
      <c r="K1198" s="7451"/>
      <c r="L1198" s="7451"/>
      <c r="M1198" s="7451"/>
      <c r="N1198" s="7451"/>
      <c r="O1198" s="7451"/>
      <c r="P1198" s="2463" t="s">
        <v>50</v>
      </c>
      <c r="Q1198" s="2463" t="s">
        <v>51</v>
      </c>
      <c r="R1198" s="2470">
        <v>80.319999999999993</v>
      </c>
      <c r="S1198" s="2471">
        <f>ROUND(K1195,2)*R1198</f>
        <v>869.86559999999997</v>
      </c>
    </row>
    <row r="1199" spans="1:19" ht="45" customHeight="1" x14ac:dyDescent="0.25">
      <c r="A1199" s="7451"/>
      <c r="B1199" s="7451"/>
      <c r="C1199" s="7451"/>
      <c r="D1199" s="7451"/>
      <c r="E1199" s="7451"/>
      <c r="F1199" s="7451"/>
      <c r="G1199" s="7451"/>
      <c r="H1199" s="7451"/>
      <c r="I1199" s="7451"/>
      <c r="J1199" s="7451"/>
      <c r="K1199" s="7451"/>
      <c r="L1199" s="7451"/>
      <c r="M1199" s="7451"/>
      <c r="N1199" s="7451"/>
      <c r="O1199" s="7451"/>
      <c r="P1199" s="2463" t="s">
        <v>52</v>
      </c>
      <c r="Q1199" s="2463" t="s">
        <v>53</v>
      </c>
      <c r="R1199" s="2472">
        <v>80.319999999999993</v>
      </c>
      <c r="S1199" s="2473">
        <f>ROUND(K1195,2)*R1199</f>
        <v>869.86559999999997</v>
      </c>
    </row>
    <row r="1200" spans="1:19" ht="45" customHeight="1" x14ac:dyDescent="0.25">
      <c r="A1200" s="7451"/>
      <c r="B1200" s="7451"/>
      <c r="C1200" s="7451"/>
      <c r="D1200" s="7451"/>
      <c r="E1200" s="7451"/>
      <c r="F1200" s="7451"/>
      <c r="G1200" s="7451"/>
      <c r="H1200" s="7451"/>
      <c r="I1200" s="7451"/>
      <c r="J1200" s="7451"/>
      <c r="K1200" s="7451"/>
      <c r="L1200" s="7451"/>
      <c r="M1200" s="7451"/>
      <c r="N1200" s="7451"/>
      <c r="O1200" s="7451"/>
      <c r="P1200" s="2463" t="s">
        <v>54</v>
      </c>
      <c r="Q1200" s="2463" t="s">
        <v>55</v>
      </c>
      <c r="R1200" s="2474">
        <v>80.319999999999993</v>
      </c>
      <c r="S1200" s="2475">
        <f>ROUND(K1195,2)*R1200</f>
        <v>869.86559999999997</v>
      </c>
    </row>
    <row r="1201" spans="1:19" ht="45" customHeight="1" x14ac:dyDescent="0.25">
      <c r="A1201" s="7451"/>
      <c r="B1201" s="7451"/>
      <c r="C1201" s="7451"/>
      <c r="D1201" s="7451"/>
      <c r="E1201" s="7451"/>
      <c r="F1201" s="7451"/>
      <c r="G1201" s="7451"/>
      <c r="H1201" s="7451"/>
      <c r="I1201" s="7451"/>
      <c r="J1201" s="7451"/>
      <c r="K1201" s="7451"/>
      <c r="L1201" s="7451"/>
      <c r="M1201" s="7451"/>
      <c r="N1201" s="7451"/>
      <c r="O1201" s="7451"/>
      <c r="P1201" s="2463" t="s">
        <v>56</v>
      </c>
      <c r="Q1201" s="2463" t="s">
        <v>57</v>
      </c>
      <c r="R1201" s="2476">
        <v>80.319999999999993</v>
      </c>
      <c r="S1201" s="2477">
        <f>ROUND(K1195,2)*R1201</f>
        <v>869.86559999999997</v>
      </c>
    </row>
    <row r="1202" spans="1:19" ht="45" customHeight="1" x14ac:dyDescent="0.25">
      <c r="A1202" s="7451"/>
      <c r="B1202" s="7451"/>
      <c r="C1202" s="7451"/>
      <c r="D1202" s="7451"/>
      <c r="E1202" s="7451"/>
      <c r="F1202" s="7451"/>
      <c r="G1202" s="7451"/>
      <c r="H1202" s="7451"/>
      <c r="I1202" s="7451"/>
      <c r="J1202" s="7451"/>
      <c r="K1202" s="7451"/>
      <c r="L1202" s="7451"/>
      <c r="M1202" s="7451"/>
      <c r="N1202" s="7451"/>
      <c r="O1202" s="7451"/>
      <c r="P1202" s="2463" t="s">
        <v>58</v>
      </c>
      <c r="Q1202" s="2463" t="s">
        <v>59</v>
      </c>
      <c r="R1202" s="2478">
        <v>80.319999999999993</v>
      </c>
      <c r="S1202" s="2479">
        <f>ROUND(K1195,2)*R1202</f>
        <v>869.86559999999997</v>
      </c>
    </row>
    <row r="1203" spans="1:19" ht="45" customHeight="1" x14ac:dyDescent="0.25">
      <c r="A1203" s="7451"/>
      <c r="B1203" s="7451"/>
      <c r="C1203" s="7451"/>
      <c r="D1203" s="7451"/>
      <c r="E1203" s="7451"/>
      <c r="F1203" s="7451"/>
      <c r="G1203" s="7451"/>
      <c r="H1203" s="7451"/>
      <c r="I1203" s="7451"/>
      <c r="J1203" s="7451"/>
      <c r="K1203" s="7451"/>
      <c r="L1203" s="7451"/>
      <c r="M1203" s="7451"/>
      <c r="N1203" s="7451"/>
      <c r="O1203" s="7451"/>
      <c r="P1203" s="2463" t="s">
        <v>60</v>
      </c>
      <c r="Q1203" s="2463" t="s">
        <v>61</v>
      </c>
      <c r="R1203" s="2480">
        <v>80.319999999999993</v>
      </c>
      <c r="S1203" s="2481">
        <f>ROUND(K1195,2)*R1203</f>
        <v>869.86559999999997</v>
      </c>
    </row>
    <row r="1204" spans="1:19" ht="45" customHeight="1" x14ac:dyDescent="0.25">
      <c r="A1204" s="7451"/>
      <c r="B1204" s="7451"/>
      <c r="C1204" s="7451"/>
      <c r="D1204" s="7451"/>
      <c r="E1204" s="7451"/>
      <c r="F1204" s="7451"/>
      <c r="G1204" s="7451"/>
      <c r="H1204" s="7451"/>
      <c r="I1204" s="7451"/>
      <c r="J1204" s="7451"/>
      <c r="K1204" s="7451"/>
      <c r="L1204" s="7451"/>
      <c r="M1204" s="7451"/>
      <c r="N1204" s="7451"/>
      <c r="O1204" s="7451"/>
      <c r="P1204" s="2463" t="s">
        <v>62</v>
      </c>
      <c r="Q1204" s="2463" t="s">
        <v>63</v>
      </c>
      <c r="R1204" s="2482">
        <v>80.319999999999993</v>
      </c>
      <c r="S1204" s="2483">
        <f>ROUND(K1195,2)*R1204</f>
        <v>869.86559999999997</v>
      </c>
    </row>
    <row r="1205" spans="1:19" ht="45" customHeight="1" x14ac:dyDescent="0.25">
      <c r="A1205" s="7451"/>
      <c r="B1205" s="7451"/>
      <c r="C1205" s="7451"/>
      <c r="D1205" s="7451"/>
      <c r="E1205" s="7451"/>
      <c r="F1205" s="7451"/>
      <c r="G1205" s="7451"/>
      <c r="H1205" s="7451"/>
      <c r="I1205" s="7451"/>
      <c r="J1205" s="7451"/>
      <c r="K1205" s="7451"/>
      <c r="L1205" s="7451"/>
      <c r="M1205" s="7451"/>
      <c r="N1205" s="7451"/>
      <c r="O1205" s="7451"/>
      <c r="P1205" s="2463" t="s">
        <v>64</v>
      </c>
      <c r="Q1205" s="2463" t="s">
        <v>65</v>
      </c>
      <c r="R1205" s="2484">
        <v>80.319999999999993</v>
      </c>
      <c r="S1205" s="2485">
        <f>ROUND(K1195,2)*R1205</f>
        <v>869.86559999999997</v>
      </c>
    </row>
    <row r="1206" spans="1:19" ht="45" customHeight="1" x14ac:dyDescent="0.25">
      <c r="A1206" s="7451"/>
      <c r="B1206" s="7451"/>
      <c r="C1206" s="7451"/>
      <c r="D1206" s="7451"/>
      <c r="E1206" s="7451"/>
      <c r="F1206" s="7451"/>
      <c r="G1206" s="7451"/>
      <c r="H1206" s="7451"/>
      <c r="I1206" s="7451"/>
      <c r="J1206" s="7451"/>
      <c r="K1206" s="7451"/>
      <c r="L1206" s="7451"/>
      <c r="M1206" s="7451"/>
      <c r="N1206" s="7451"/>
      <c r="O1206" s="7451"/>
      <c r="P1206" s="2463" t="s">
        <v>66</v>
      </c>
      <c r="Q1206" s="2463" t="s">
        <v>67</v>
      </c>
      <c r="R1206" s="2486">
        <v>80.319999999999993</v>
      </c>
      <c r="S1206" s="2487">
        <f>ROUND(K1195,2)*R1206</f>
        <v>869.86559999999997</v>
      </c>
    </row>
    <row r="1207" spans="1:19" ht="45" customHeight="1" x14ac:dyDescent="0.25">
      <c r="A1207" s="7451"/>
      <c r="B1207" s="7451"/>
      <c r="C1207" s="7451"/>
      <c r="D1207" s="7451"/>
      <c r="E1207" s="7451"/>
      <c r="F1207" s="7451"/>
      <c r="G1207" s="7451"/>
      <c r="H1207" s="7451"/>
      <c r="I1207" s="7451"/>
      <c r="J1207" s="7451"/>
      <c r="K1207" s="7451"/>
      <c r="L1207" s="7451"/>
      <c r="M1207" s="7451"/>
      <c r="N1207" s="7451"/>
      <c r="O1207" s="7451"/>
      <c r="P1207" s="2463" t="s">
        <v>68</v>
      </c>
      <c r="Q1207" s="2463" t="s">
        <v>69</v>
      </c>
      <c r="R1207" s="2488">
        <v>80.319999999999993</v>
      </c>
      <c r="S1207" s="2489">
        <f>ROUND(K1195,2)*R1207</f>
        <v>869.86559999999997</v>
      </c>
    </row>
    <row r="1208" spans="1:19" ht="45" customHeight="1" x14ac:dyDescent="0.25">
      <c r="A1208" s="7451"/>
      <c r="B1208" s="7451"/>
      <c r="C1208" s="7451"/>
      <c r="D1208" s="7451"/>
      <c r="E1208" s="7451"/>
      <c r="F1208" s="7451"/>
      <c r="G1208" s="7451"/>
      <c r="H1208" s="7451"/>
      <c r="I1208" s="7451"/>
      <c r="J1208" s="7451"/>
      <c r="K1208" s="7451"/>
      <c r="L1208" s="7451"/>
      <c r="M1208" s="7451"/>
      <c r="N1208" s="7451"/>
      <c r="O1208" s="7451"/>
      <c r="P1208" s="2463" t="s">
        <v>70</v>
      </c>
      <c r="Q1208" s="2463" t="s">
        <v>71</v>
      </c>
      <c r="R1208" s="2490">
        <v>80.319999999999993</v>
      </c>
      <c r="S1208" s="2491">
        <f>ROUND(K1195,2)*R1208</f>
        <v>869.86559999999997</v>
      </c>
    </row>
    <row r="1209" spans="1:19" ht="45" customHeight="1" x14ac:dyDescent="0.25">
      <c r="A1209" s="7451"/>
      <c r="B1209" s="7451"/>
      <c r="C1209" s="7451"/>
      <c r="D1209" s="7451"/>
      <c r="E1209" s="7451"/>
      <c r="F1209" s="7451"/>
      <c r="G1209" s="7451"/>
      <c r="H1209" s="7451"/>
      <c r="I1209" s="7451"/>
      <c r="J1209" s="7451"/>
      <c r="K1209" s="7451"/>
      <c r="L1209" s="7451"/>
      <c r="M1209" s="7451"/>
      <c r="N1209" s="7451"/>
      <c r="O1209" s="7451"/>
      <c r="P1209" s="2463" t="s">
        <v>72</v>
      </c>
      <c r="Q1209" s="2463" t="s">
        <v>73</v>
      </c>
      <c r="R1209" s="2492">
        <v>80.319999999999993</v>
      </c>
      <c r="S1209" s="2493">
        <f>ROUND(K1195,2)*R1209</f>
        <v>869.86559999999997</v>
      </c>
    </row>
    <row r="1210" spans="1:19" ht="45" customHeight="1" x14ac:dyDescent="0.25">
      <c r="A1210" s="7451"/>
      <c r="B1210" s="7451"/>
      <c r="C1210" s="7451"/>
      <c r="D1210" s="7451"/>
      <c r="E1210" s="7451"/>
      <c r="F1210" s="7451"/>
      <c r="G1210" s="7451"/>
      <c r="H1210" s="7451"/>
      <c r="I1210" s="7451"/>
      <c r="J1210" s="7451"/>
      <c r="K1210" s="7451"/>
      <c r="L1210" s="7451"/>
      <c r="M1210" s="7451"/>
      <c r="N1210" s="7451"/>
      <c r="O1210" s="7451"/>
      <c r="P1210" s="2463" t="s">
        <v>74</v>
      </c>
      <c r="Q1210" s="2463" t="s">
        <v>75</v>
      </c>
      <c r="R1210" s="2494">
        <v>80.319999999999993</v>
      </c>
      <c r="S1210" s="2495">
        <f>ROUND(K1195,2)*R1210</f>
        <v>869.86559999999997</v>
      </c>
    </row>
    <row r="1211" spans="1:19" ht="45" customHeight="1" x14ac:dyDescent="0.25">
      <c r="A1211" s="7451"/>
      <c r="B1211" s="7451"/>
      <c r="C1211" s="7451"/>
      <c r="D1211" s="7451"/>
      <c r="E1211" s="7451"/>
      <c r="F1211" s="7451"/>
      <c r="G1211" s="7451"/>
      <c r="H1211" s="7451"/>
      <c r="I1211" s="7451"/>
      <c r="J1211" s="7451"/>
      <c r="K1211" s="7451"/>
      <c r="L1211" s="7451"/>
      <c r="M1211" s="7451"/>
      <c r="N1211" s="7451"/>
      <c r="O1211" s="7451"/>
      <c r="P1211" s="2463" t="s">
        <v>76</v>
      </c>
      <c r="Q1211" s="2463" t="s">
        <v>77</v>
      </c>
      <c r="R1211" s="2496">
        <v>80.319999999999993</v>
      </c>
      <c r="S1211" s="2497">
        <f>ROUND(K1195,2)*R1211</f>
        <v>869.86559999999997</v>
      </c>
    </row>
    <row r="1212" spans="1:19" ht="45" customHeight="1" x14ac:dyDescent="0.25">
      <c r="A1212" s="7451"/>
      <c r="B1212" s="7451"/>
      <c r="C1212" s="7451"/>
      <c r="D1212" s="7451"/>
      <c r="E1212" s="7451"/>
      <c r="F1212" s="7451"/>
      <c r="G1212" s="7451"/>
      <c r="H1212" s="7451"/>
      <c r="I1212" s="7451"/>
      <c r="J1212" s="7451"/>
      <c r="K1212" s="7451"/>
      <c r="L1212" s="7451"/>
      <c r="M1212" s="7451"/>
      <c r="N1212" s="7451"/>
      <c r="O1212" s="7451"/>
      <c r="P1212" s="2463" t="s">
        <v>78</v>
      </c>
      <c r="Q1212" s="2463" t="s">
        <v>79</v>
      </c>
      <c r="R1212" s="2498">
        <v>80.319999999999993</v>
      </c>
      <c r="S1212" s="2499">
        <f>ROUND(K1195,2)*R1212</f>
        <v>869.86559999999997</v>
      </c>
    </row>
    <row r="1213" spans="1:19" ht="45" customHeight="1" x14ac:dyDescent="0.25">
      <c r="A1213" s="7451"/>
      <c r="B1213" s="7451"/>
      <c r="C1213" s="7451"/>
      <c r="D1213" s="7451"/>
      <c r="E1213" s="7451"/>
      <c r="F1213" s="7451"/>
      <c r="G1213" s="7451"/>
      <c r="H1213" s="7451"/>
      <c r="I1213" s="7451"/>
      <c r="J1213" s="7451"/>
      <c r="K1213" s="7451"/>
      <c r="L1213" s="7451"/>
      <c r="M1213" s="7451"/>
      <c r="N1213" s="7451"/>
      <c r="O1213" s="7451"/>
      <c r="P1213" s="2463" t="s">
        <v>80</v>
      </c>
      <c r="Q1213" s="2463" t="s">
        <v>81</v>
      </c>
      <c r="R1213" s="2500">
        <v>80.319999999999993</v>
      </c>
      <c r="S1213" s="2501">
        <f>ROUND(K1195,2)*R1213</f>
        <v>869.86559999999997</v>
      </c>
    </row>
    <row r="1214" spans="1:19" ht="45" customHeight="1" x14ac:dyDescent="0.25">
      <c r="A1214" s="7451"/>
      <c r="B1214" s="7451"/>
      <c r="C1214" s="7451"/>
      <c r="D1214" s="7451"/>
      <c r="E1214" s="7451"/>
      <c r="F1214" s="7451"/>
      <c r="G1214" s="7451"/>
      <c r="H1214" s="7451"/>
      <c r="I1214" s="7451"/>
      <c r="J1214" s="7451"/>
      <c r="K1214" s="7451"/>
      <c r="L1214" s="7451"/>
      <c r="M1214" s="7451"/>
      <c r="N1214" s="7451"/>
      <c r="O1214" s="7451"/>
      <c r="P1214" s="2463" t="s">
        <v>82</v>
      </c>
      <c r="Q1214" s="2463" t="s">
        <v>83</v>
      </c>
      <c r="R1214" s="2502">
        <v>80.319999999999993</v>
      </c>
      <c r="S1214" s="2503">
        <f>ROUND(K1195,2)*R1214</f>
        <v>869.86559999999997</v>
      </c>
    </row>
    <row r="1215" spans="1:19" ht="45" customHeight="1" x14ac:dyDescent="0.25">
      <c r="A1215" s="7451"/>
      <c r="B1215" s="7451"/>
      <c r="C1215" s="7451"/>
      <c r="D1215" s="7451"/>
      <c r="E1215" s="7451"/>
      <c r="F1215" s="7451"/>
      <c r="G1215" s="7451"/>
      <c r="H1215" s="7451"/>
      <c r="I1215" s="7451"/>
      <c r="J1215" s="7451"/>
      <c r="K1215" s="7451"/>
      <c r="L1215" s="7451"/>
      <c r="M1215" s="7451"/>
      <c r="N1215" s="7451"/>
      <c r="O1215" s="7451"/>
      <c r="P1215" s="2463" t="s">
        <v>84</v>
      </c>
      <c r="Q1215" s="2463" t="s">
        <v>85</v>
      </c>
      <c r="R1215" s="2504">
        <v>80.319999999999993</v>
      </c>
      <c r="S1215" s="2505">
        <f>ROUND(K1195,2)*R1215</f>
        <v>869.86559999999997</v>
      </c>
    </row>
    <row r="1216" spans="1:19" ht="45" customHeight="1" x14ac:dyDescent="0.25">
      <c r="A1216" s="7451"/>
      <c r="B1216" s="7451"/>
      <c r="C1216" s="7451"/>
      <c r="D1216" s="7451"/>
      <c r="E1216" s="7451"/>
      <c r="F1216" s="7451"/>
      <c r="G1216" s="7451"/>
      <c r="H1216" s="7451"/>
      <c r="I1216" s="7451"/>
      <c r="J1216" s="7451"/>
      <c r="K1216" s="7451"/>
      <c r="L1216" s="7451"/>
      <c r="M1216" s="7451"/>
      <c r="N1216" s="7451"/>
      <c r="O1216" s="7451"/>
      <c r="P1216" s="2463" t="s">
        <v>86</v>
      </c>
      <c r="Q1216" s="2463" t="s">
        <v>87</v>
      </c>
      <c r="R1216" s="2506">
        <v>80.319999999999993</v>
      </c>
      <c r="S1216" s="2507">
        <f>ROUND(K1195,2)*R1216</f>
        <v>869.86559999999997</v>
      </c>
    </row>
    <row r="1217" spans="1:19" ht="45" customHeight="1" x14ac:dyDescent="0.25">
      <c r="A1217" s="7451"/>
      <c r="B1217" s="7451"/>
      <c r="C1217" s="7451"/>
      <c r="D1217" s="7451"/>
      <c r="E1217" s="7451"/>
      <c r="F1217" s="7451"/>
      <c r="G1217" s="7451"/>
      <c r="H1217" s="7451"/>
      <c r="I1217" s="7451"/>
      <c r="J1217" s="7451"/>
      <c r="K1217" s="7451"/>
      <c r="L1217" s="7451"/>
      <c r="M1217" s="7451"/>
      <c r="N1217" s="7451"/>
      <c r="O1217" s="7451"/>
      <c r="P1217" s="2463" t="s">
        <v>88</v>
      </c>
      <c r="Q1217" s="2463" t="s">
        <v>89</v>
      </c>
      <c r="R1217" s="2508">
        <v>80.319999999999993</v>
      </c>
      <c r="S1217" s="2509">
        <f>ROUND(K1195,2)*R1217</f>
        <v>869.86559999999997</v>
      </c>
    </row>
    <row r="1218" spans="1:19" ht="45" customHeight="1" x14ac:dyDescent="0.25">
      <c r="A1218" s="7451"/>
      <c r="B1218" s="7451"/>
      <c r="C1218" s="7451"/>
      <c r="D1218" s="7451"/>
      <c r="E1218" s="7451"/>
      <c r="F1218" s="7451"/>
      <c r="G1218" s="7451"/>
      <c r="H1218" s="7451"/>
      <c r="I1218" s="7451"/>
      <c r="J1218" s="7451"/>
      <c r="K1218" s="7451"/>
      <c r="L1218" s="7451"/>
      <c r="M1218" s="7451"/>
      <c r="N1218" s="7451"/>
      <c r="O1218" s="7451"/>
      <c r="P1218" s="2463" t="s">
        <v>90</v>
      </c>
      <c r="Q1218" s="2463" t="s">
        <v>91</v>
      </c>
      <c r="R1218" s="2510">
        <v>80.319999999999993</v>
      </c>
      <c r="S1218" s="2511">
        <f>ROUND(K1195,2)*R1218</f>
        <v>869.86559999999997</v>
      </c>
    </row>
    <row r="1219" spans="1:19" ht="45" customHeight="1" x14ac:dyDescent="0.25">
      <c r="A1219" s="7451"/>
      <c r="B1219" s="7451"/>
      <c r="C1219" s="7451"/>
      <c r="D1219" s="7451"/>
      <c r="E1219" s="7451"/>
      <c r="F1219" s="7451"/>
      <c r="G1219" s="7451"/>
      <c r="H1219" s="7451"/>
      <c r="I1219" s="7451"/>
      <c r="J1219" s="7451"/>
      <c r="K1219" s="7451"/>
      <c r="L1219" s="7451"/>
      <c r="M1219" s="7451"/>
      <c r="N1219" s="7451"/>
      <c r="O1219" s="7451"/>
      <c r="P1219" s="2463" t="s">
        <v>92</v>
      </c>
      <c r="Q1219" s="2463" t="s">
        <v>93</v>
      </c>
      <c r="R1219" s="2512">
        <v>80.319999999999993</v>
      </c>
      <c r="S1219" s="2513">
        <f>ROUND(K1195,2)*R1219</f>
        <v>869.86559999999997</v>
      </c>
    </row>
    <row r="1220" spans="1:19" ht="45" customHeight="1" x14ac:dyDescent="0.25">
      <c r="A1220" s="8109" t="s">
        <v>23</v>
      </c>
      <c r="B1220" s="8109" t="s">
        <v>245</v>
      </c>
      <c r="C1220" s="8109" t="s">
        <v>25</v>
      </c>
      <c r="D1220" s="8109" t="s">
        <v>246</v>
      </c>
      <c r="E1220" s="8109" t="s">
        <v>247</v>
      </c>
      <c r="F1220" s="8110">
        <f>R1220+R1221+R1222+R1223+R1224+R1225+R1226+R1227+R1228+R1229+R1230+R1231+R1232+R1233+R1234+R1235+R1236+R1237+R1238+R1239+R1240+R1241+R1242+R1243+R1244</f>
        <v>338.24999999999983</v>
      </c>
      <c r="G1220" s="8109" t="s">
        <v>28</v>
      </c>
      <c r="H1220" s="8111">
        <v>7.63</v>
      </c>
      <c r="I1220" s="8112">
        <v>7.63</v>
      </c>
      <c r="J1220" s="8113">
        <v>0.21579999999999999</v>
      </c>
      <c r="K1220" s="8114">
        <f>ROUND(I1220,2)+(ROUND(I1220,2)*J1220)</f>
        <v>9.2765539999999991</v>
      </c>
      <c r="L1220" s="8115">
        <f>ROUND(S1220,2)+ROUND(S1221,2)+ROUND(S1222,2)+ROUND(S1223,2)+ROUND(S1224,2)+ROUND(S1225,2)+ROUND(S1226,2)+ROUND(S1227,2)+ROUND(S1228,2)+ROUND(S1229,2)+ROUND(S1230,2)+ROUND(S1231,2)+ROUND(S1232,2)+ROUND(S1233,2)+ROUND(S1234,2)+ROUND(S1235,2)+ROUND(S1236,2)+ROUND(S1237,2)+ROUND(S1238,2)+ROUND(S1239,2)+ROUND(S1240,2)+ROUND(S1241,2)+ROUND(S1242,2)+ROUND(S1243,2)+ROUND(S1244,2)</f>
        <v>3138.9999999999991</v>
      </c>
      <c r="M1220" s="8109"/>
      <c r="N1220" s="8109" t="s">
        <v>70</v>
      </c>
      <c r="O1220" s="8109" t="s">
        <v>223</v>
      </c>
      <c r="P1220" s="2514" t="s">
        <v>20</v>
      </c>
      <c r="Q1220" s="2514" t="s">
        <v>29</v>
      </c>
      <c r="R1220" s="2515">
        <v>13.53</v>
      </c>
      <c r="S1220" s="2516">
        <f>ROUND(K1220,2)*R1220</f>
        <v>125.55839999999999</v>
      </c>
    </row>
    <row r="1221" spans="1:19" ht="45" customHeight="1" x14ac:dyDescent="0.25">
      <c r="A1221" s="7451"/>
      <c r="B1221" s="7451"/>
      <c r="C1221" s="7451"/>
      <c r="D1221" s="7451"/>
      <c r="E1221" s="7451"/>
      <c r="F1221" s="7451"/>
      <c r="G1221" s="7451"/>
      <c r="H1221" s="7451"/>
      <c r="I1221" s="7451"/>
      <c r="J1221" s="7451"/>
      <c r="K1221" s="7451"/>
      <c r="L1221" s="7451"/>
      <c r="M1221" s="7451"/>
      <c r="N1221" s="7451"/>
      <c r="O1221" s="7451"/>
      <c r="P1221" s="2514" t="s">
        <v>30</v>
      </c>
      <c r="Q1221" s="2514" t="s">
        <v>48</v>
      </c>
      <c r="R1221" s="2517">
        <v>13.53</v>
      </c>
      <c r="S1221" s="2518">
        <f>ROUND(K1220,2)*R1221</f>
        <v>125.55839999999999</v>
      </c>
    </row>
    <row r="1222" spans="1:19" ht="45" customHeight="1" x14ac:dyDescent="0.25">
      <c r="A1222" s="7451"/>
      <c r="B1222" s="7451"/>
      <c r="C1222" s="7451"/>
      <c r="D1222" s="7451"/>
      <c r="E1222" s="7451"/>
      <c r="F1222" s="7451"/>
      <c r="G1222" s="7451"/>
      <c r="H1222" s="7451"/>
      <c r="I1222" s="7451"/>
      <c r="J1222" s="7451"/>
      <c r="K1222" s="7451"/>
      <c r="L1222" s="7451"/>
      <c r="M1222" s="7451"/>
      <c r="N1222" s="7451"/>
      <c r="O1222" s="7451"/>
      <c r="P1222" s="2514" t="s">
        <v>43</v>
      </c>
      <c r="Q1222" s="2514" t="s">
        <v>49</v>
      </c>
      <c r="R1222" s="2519">
        <v>13.53</v>
      </c>
      <c r="S1222" s="2520">
        <f>ROUND(K1220,2)*R1222</f>
        <v>125.55839999999999</v>
      </c>
    </row>
    <row r="1223" spans="1:19" ht="45" customHeight="1" x14ac:dyDescent="0.25">
      <c r="A1223" s="7451"/>
      <c r="B1223" s="7451"/>
      <c r="C1223" s="7451"/>
      <c r="D1223" s="7451"/>
      <c r="E1223" s="7451"/>
      <c r="F1223" s="7451"/>
      <c r="G1223" s="7451"/>
      <c r="H1223" s="7451"/>
      <c r="I1223" s="7451"/>
      <c r="J1223" s="7451"/>
      <c r="K1223" s="7451"/>
      <c r="L1223" s="7451"/>
      <c r="M1223" s="7451"/>
      <c r="N1223" s="7451"/>
      <c r="O1223" s="7451"/>
      <c r="P1223" s="2514" t="s">
        <v>50</v>
      </c>
      <c r="Q1223" s="2514" t="s">
        <v>51</v>
      </c>
      <c r="R1223" s="2521">
        <v>13.53</v>
      </c>
      <c r="S1223" s="2522">
        <f>ROUND(K1220,2)*R1223</f>
        <v>125.55839999999999</v>
      </c>
    </row>
    <row r="1224" spans="1:19" ht="45" customHeight="1" x14ac:dyDescent="0.25">
      <c r="A1224" s="7451"/>
      <c r="B1224" s="7451"/>
      <c r="C1224" s="7451"/>
      <c r="D1224" s="7451"/>
      <c r="E1224" s="7451"/>
      <c r="F1224" s="7451"/>
      <c r="G1224" s="7451"/>
      <c r="H1224" s="7451"/>
      <c r="I1224" s="7451"/>
      <c r="J1224" s="7451"/>
      <c r="K1224" s="7451"/>
      <c r="L1224" s="7451"/>
      <c r="M1224" s="7451"/>
      <c r="N1224" s="7451"/>
      <c r="O1224" s="7451"/>
      <c r="P1224" s="2514" t="s">
        <v>52</v>
      </c>
      <c r="Q1224" s="2514" t="s">
        <v>53</v>
      </c>
      <c r="R1224" s="2523">
        <v>13.53</v>
      </c>
      <c r="S1224" s="2524">
        <f>ROUND(K1220,2)*R1224</f>
        <v>125.55839999999999</v>
      </c>
    </row>
    <row r="1225" spans="1:19" ht="45" customHeight="1" x14ac:dyDescent="0.25">
      <c r="A1225" s="7451"/>
      <c r="B1225" s="7451"/>
      <c r="C1225" s="7451"/>
      <c r="D1225" s="7451"/>
      <c r="E1225" s="7451"/>
      <c r="F1225" s="7451"/>
      <c r="G1225" s="7451"/>
      <c r="H1225" s="7451"/>
      <c r="I1225" s="7451"/>
      <c r="J1225" s="7451"/>
      <c r="K1225" s="7451"/>
      <c r="L1225" s="7451"/>
      <c r="M1225" s="7451"/>
      <c r="N1225" s="7451"/>
      <c r="O1225" s="7451"/>
      <c r="P1225" s="2514" t="s">
        <v>54</v>
      </c>
      <c r="Q1225" s="2514" t="s">
        <v>55</v>
      </c>
      <c r="R1225" s="2525">
        <v>13.53</v>
      </c>
      <c r="S1225" s="2526">
        <f>ROUND(K1220,2)*R1225</f>
        <v>125.55839999999999</v>
      </c>
    </row>
    <row r="1226" spans="1:19" ht="45" customHeight="1" x14ac:dyDescent="0.25">
      <c r="A1226" s="7451"/>
      <c r="B1226" s="7451"/>
      <c r="C1226" s="7451"/>
      <c r="D1226" s="7451"/>
      <c r="E1226" s="7451"/>
      <c r="F1226" s="7451"/>
      <c r="G1226" s="7451"/>
      <c r="H1226" s="7451"/>
      <c r="I1226" s="7451"/>
      <c r="J1226" s="7451"/>
      <c r="K1226" s="7451"/>
      <c r="L1226" s="7451"/>
      <c r="M1226" s="7451"/>
      <c r="N1226" s="7451"/>
      <c r="O1226" s="7451"/>
      <c r="P1226" s="2514" t="s">
        <v>56</v>
      </c>
      <c r="Q1226" s="2514" t="s">
        <v>57</v>
      </c>
      <c r="R1226" s="2527">
        <v>13.53</v>
      </c>
      <c r="S1226" s="2528">
        <f>ROUND(K1220,2)*R1226</f>
        <v>125.55839999999999</v>
      </c>
    </row>
    <row r="1227" spans="1:19" ht="45" customHeight="1" x14ac:dyDescent="0.25">
      <c r="A1227" s="7451"/>
      <c r="B1227" s="7451"/>
      <c r="C1227" s="7451"/>
      <c r="D1227" s="7451"/>
      <c r="E1227" s="7451"/>
      <c r="F1227" s="7451"/>
      <c r="G1227" s="7451"/>
      <c r="H1227" s="7451"/>
      <c r="I1227" s="7451"/>
      <c r="J1227" s="7451"/>
      <c r="K1227" s="7451"/>
      <c r="L1227" s="7451"/>
      <c r="M1227" s="7451"/>
      <c r="N1227" s="7451"/>
      <c r="O1227" s="7451"/>
      <c r="P1227" s="2514" t="s">
        <v>58</v>
      </c>
      <c r="Q1227" s="2514" t="s">
        <v>59</v>
      </c>
      <c r="R1227" s="2529">
        <v>13.53</v>
      </c>
      <c r="S1227" s="2530">
        <f>ROUND(K1220,2)*R1227</f>
        <v>125.55839999999999</v>
      </c>
    </row>
    <row r="1228" spans="1:19" ht="45" customHeight="1" x14ac:dyDescent="0.25">
      <c r="A1228" s="7451"/>
      <c r="B1228" s="7451"/>
      <c r="C1228" s="7451"/>
      <c r="D1228" s="7451"/>
      <c r="E1228" s="7451"/>
      <c r="F1228" s="7451"/>
      <c r="G1228" s="7451"/>
      <c r="H1228" s="7451"/>
      <c r="I1228" s="7451"/>
      <c r="J1228" s="7451"/>
      <c r="K1228" s="7451"/>
      <c r="L1228" s="7451"/>
      <c r="M1228" s="7451"/>
      <c r="N1228" s="7451"/>
      <c r="O1228" s="7451"/>
      <c r="P1228" s="2514" t="s">
        <v>60</v>
      </c>
      <c r="Q1228" s="2514" t="s">
        <v>61</v>
      </c>
      <c r="R1228" s="2531">
        <v>13.53</v>
      </c>
      <c r="S1228" s="2532">
        <f>ROUND(K1220,2)*R1228</f>
        <v>125.55839999999999</v>
      </c>
    </row>
    <row r="1229" spans="1:19" ht="45" customHeight="1" x14ac:dyDescent="0.25">
      <c r="A1229" s="7451"/>
      <c r="B1229" s="7451"/>
      <c r="C1229" s="7451"/>
      <c r="D1229" s="7451"/>
      <c r="E1229" s="7451"/>
      <c r="F1229" s="7451"/>
      <c r="G1229" s="7451"/>
      <c r="H1229" s="7451"/>
      <c r="I1229" s="7451"/>
      <c r="J1229" s="7451"/>
      <c r="K1229" s="7451"/>
      <c r="L1229" s="7451"/>
      <c r="M1229" s="7451"/>
      <c r="N1229" s="7451"/>
      <c r="O1229" s="7451"/>
      <c r="P1229" s="2514" t="s">
        <v>62</v>
      </c>
      <c r="Q1229" s="2514" t="s">
        <v>63</v>
      </c>
      <c r="R1229" s="2533">
        <v>13.53</v>
      </c>
      <c r="S1229" s="2534">
        <f>ROUND(K1220,2)*R1229</f>
        <v>125.55839999999999</v>
      </c>
    </row>
    <row r="1230" spans="1:19" ht="45" customHeight="1" x14ac:dyDescent="0.25">
      <c r="A1230" s="7451"/>
      <c r="B1230" s="7451"/>
      <c r="C1230" s="7451"/>
      <c r="D1230" s="7451"/>
      <c r="E1230" s="7451"/>
      <c r="F1230" s="7451"/>
      <c r="G1230" s="7451"/>
      <c r="H1230" s="7451"/>
      <c r="I1230" s="7451"/>
      <c r="J1230" s="7451"/>
      <c r="K1230" s="7451"/>
      <c r="L1230" s="7451"/>
      <c r="M1230" s="7451"/>
      <c r="N1230" s="7451"/>
      <c r="O1230" s="7451"/>
      <c r="P1230" s="2514" t="s">
        <v>64</v>
      </c>
      <c r="Q1230" s="2514" t="s">
        <v>65</v>
      </c>
      <c r="R1230" s="2535">
        <v>13.53</v>
      </c>
      <c r="S1230" s="2536">
        <f>ROUND(K1220,2)*R1230</f>
        <v>125.55839999999999</v>
      </c>
    </row>
    <row r="1231" spans="1:19" ht="45" customHeight="1" x14ac:dyDescent="0.25">
      <c r="A1231" s="7451"/>
      <c r="B1231" s="7451"/>
      <c r="C1231" s="7451"/>
      <c r="D1231" s="7451"/>
      <c r="E1231" s="7451"/>
      <c r="F1231" s="7451"/>
      <c r="G1231" s="7451"/>
      <c r="H1231" s="7451"/>
      <c r="I1231" s="7451"/>
      <c r="J1231" s="7451"/>
      <c r="K1231" s="7451"/>
      <c r="L1231" s="7451"/>
      <c r="M1231" s="7451"/>
      <c r="N1231" s="7451"/>
      <c r="O1231" s="7451"/>
      <c r="P1231" s="2514" t="s">
        <v>66</v>
      </c>
      <c r="Q1231" s="2514" t="s">
        <v>67</v>
      </c>
      <c r="R1231" s="2537">
        <v>13.53</v>
      </c>
      <c r="S1231" s="2538">
        <f>ROUND(K1220,2)*R1231</f>
        <v>125.55839999999999</v>
      </c>
    </row>
    <row r="1232" spans="1:19" ht="45" customHeight="1" x14ac:dyDescent="0.25">
      <c r="A1232" s="7451"/>
      <c r="B1232" s="7451"/>
      <c r="C1232" s="7451"/>
      <c r="D1232" s="7451"/>
      <c r="E1232" s="7451"/>
      <c r="F1232" s="7451"/>
      <c r="G1232" s="7451"/>
      <c r="H1232" s="7451"/>
      <c r="I1232" s="7451"/>
      <c r="J1232" s="7451"/>
      <c r="K1232" s="7451"/>
      <c r="L1232" s="7451"/>
      <c r="M1232" s="7451"/>
      <c r="N1232" s="7451"/>
      <c r="O1232" s="7451"/>
      <c r="P1232" s="2514" t="s">
        <v>68</v>
      </c>
      <c r="Q1232" s="2514" t="s">
        <v>69</v>
      </c>
      <c r="R1232" s="2539">
        <v>13.53</v>
      </c>
      <c r="S1232" s="2540">
        <f>ROUND(K1220,2)*R1232</f>
        <v>125.55839999999999</v>
      </c>
    </row>
    <row r="1233" spans="1:19" ht="45" customHeight="1" x14ac:dyDescent="0.25">
      <c r="A1233" s="7451"/>
      <c r="B1233" s="7451"/>
      <c r="C1233" s="7451"/>
      <c r="D1233" s="7451"/>
      <c r="E1233" s="7451"/>
      <c r="F1233" s="7451"/>
      <c r="G1233" s="7451"/>
      <c r="H1233" s="7451"/>
      <c r="I1233" s="7451"/>
      <c r="J1233" s="7451"/>
      <c r="K1233" s="7451"/>
      <c r="L1233" s="7451"/>
      <c r="M1233" s="7451"/>
      <c r="N1233" s="7451"/>
      <c r="O1233" s="7451"/>
      <c r="P1233" s="2514" t="s">
        <v>70</v>
      </c>
      <c r="Q1233" s="2514" t="s">
        <v>71</v>
      </c>
      <c r="R1233" s="2541">
        <v>13.53</v>
      </c>
      <c r="S1233" s="2542">
        <f>ROUND(K1220,2)*R1233</f>
        <v>125.55839999999999</v>
      </c>
    </row>
    <row r="1234" spans="1:19" ht="45" customHeight="1" x14ac:dyDescent="0.25">
      <c r="A1234" s="7451"/>
      <c r="B1234" s="7451"/>
      <c r="C1234" s="7451"/>
      <c r="D1234" s="7451"/>
      <c r="E1234" s="7451"/>
      <c r="F1234" s="7451"/>
      <c r="G1234" s="7451"/>
      <c r="H1234" s="7451"/>
      <c r="I1234" s="7451"/>
      <c r="J1234" s="7451"/>
      <c r="K1234" s="7451"/>
      <c r="L1234" s="7451"/>
      <c r="M1234" s="7451"/>
      <c r="N1234" s="7451"/>
      <c r="O1234" s="7451"/>
      <c r="P1234" s="2514" t="s">
        <v>72</v>
      </c>
      <c r="Q1234" s="2514" t="s">
        <v>73</v>
      </c>
      <c r="R1234" s="2543">
        <v>13.53</v>
      </c>
      <c r="S1234" s="2544">
        <f>ROUND(K1220,2)*R1234</f>
        <v>125.55839999999999</v>
      </c>
    </row>
    <row r="1235" spans="1:19" ht="45" customHeight="1" x14ac:dyDescent="0.25">
      <c r="A1235" s="7451"/>
      <c r="B1235" s="7451"/>
      <c r="C1235" s="7451"/>
      <c r="D1235" s="7451"/>
      <c r="E1235" s="7451"/>
      <c r="F1235" s="7451"/>
      <c r="G1235" s="7451"/>
      <c r="H1235" s="7451"/>
      <c r="I1235" s="7451"/>
      <c r="J1235" s="7451"/>
      <c r="K1235" s="7451"/>
      <c r="L1235" s="7451"/>
      <c r="M1235" s="7451"/>
      <c r="N1235" s="7451"/>
      <c r="O1235" s="7451"/>
      <c r="P1235" s="2514" t="s">
        <v>74</v>
      </c>
      <c r="Q1235" s="2514" t="s">
        <v>75</v>
      </c>
      <c r="R1235" s="2545">
        <v>13.53</v>
      </c>
      <c r="S1235" s="2546">
        <f>ROUND(K1220,2)*R1235</f>
        <v>125.55839999999999</v>
      </c>
    </row>
    <row r="1236" spans="1:19" ht="45" customHeight="1" x14ac:dyDescent="0.25">
      <c r="A1236" s="7451"/>
      <c r="B1236" s="7451"/>
      <c r="C1236" s="7451"/>
      <c r="D1236" s="7451"/>
      <c r="E1236" s="7451"/>
      <c r="F1236" s="7451"/>
      <c r="G1236" s="7451"/>
      <c r="H1236" s="7451"/>
      <c r="I1236" s="7451"/>
      <c r="J1236" s="7451"/>
      <c r="K1236" s="7451"/>
      <c r="L1236" s="7451"/>
      <c r="M1236" s="7451"/>
      <c r="N1236" s="7451"/>
      <c r="O1236" s="7451"/>
      <c r="P1236" s="2514" t="s">
        <v>76</v>
      </c>
      <c r="Q1236" s="2514" t="s">
        <v>77</v>
      </c>
      <c r="R1236" s="2547">
        <v>13.53</v>
      </c>
      <c r="S1236" s="2548">
        <f>ROUND(K1220,2)*R1236</f>
        <v>125.55839999999999</v>
      </c>
    </row>
    <row r="1237" spans="1:19" ht="45" customHeight="1" x14ac:dyDescent="0.25">
      <c r="A1237" s="7451"/>
      <c r="B1237" s="7451"/>
      <c r="C1237" s="7451"/>
      <c r="D1237" s="7451"/>
      <c r="E1237" s="7451"/>
      <c r="F1237" s="7451"/>
      <c r="G1237" s="7451"/>
      <c r="H1237" s="7451"/>
      <c r="I1237" s="7451"/>
      <c r="J1237" s="7451"/>
      <c r="K1237" s="7451"/>
      <c r="L1237" s="7451"/>
      <c r="M1237" s="7451"/>
      <c r="N1237" s="7451"/>
      <c r="O1237" s="7451"/>
      <c r="P1237" s="2514" t="s">
        <v>78</v>
      </c>
      <c r="Q1237" s="2514" t="s">
        <v>79</v>
      </c>
      <c r="R1237" s="2549">
        <v>13.53</v>
      </c>
      <c r="S1237" s="2550">
        <f>ROUND(K1220,2)*R1237</f>
        <v>125.55839999999999</v>
      </c>
    </row>
    <row r="1238" spans="1:19" ht="45" customHeight="1" x14ac:dyDescent="0.25">
      <c r="A1238" s="7451"/>
      <c r="B1238" s="7451"/>
      <c r="C1238" s="7451"/>
      <c r="D1238" s="7451"/>
      <c r="E1238" s="7451"/>
      <c r="F1238" s="7451"/>
      <c r="G1238" s="7451"/>
      <c r="H1238" s="7451"/>
      <c r="I1238" s="7451"/>
      <c r="J1238" s="7451"/>
      <c r="K1238" s="7451"/>
      <c r="L1238" s="7451"/>
      <c r="M1238" s="7451"/>
      <c r="N1238" s="7451"/>
      <c r="O1238" s="7451"/>
      <c r="P1238" s="2514" t="s">
        <v>80</v>
      </c>
      <c r="Q1238" s="2514" t="s">
        <v>81</v>
      </c>
      <c r="R1238" s="2551">
        <v>13.53</v>
      </c>
      <c r="S1238" s="2552">
        <f>ROUND(K1220,2)*R1238</f>
        <v>125.55839999999999</v>
      </c>
    </row>
    <row r="1239" spans="1:19" ht="45" customHeight="1" x14ac:dyDescent="0.25">
      <c r="A1239" s="7451"/>
      <c r="B1239" s="7451"/>
      <c r="C1239" s="7451"/>
      <c r="D1239" s="7451"/>
      <c r="E1239" s="7451"/>
      <c r="F1239" s="7451"/>
      <c r="G1239" s="7451"/>
      <c r="H1239" s="7451"/>
      <c r="I1239" s="7451"/>
      <c r="J1239" s="7451"/>
      <c r="K1239" s="7451"/>
      <c r="L1239" s="7451"/>
      <c r="M1239" s="7451"/>
      <c r="N1239" s="7451"/>
      <c r="O1239" s="7451"/>
      <c r="P1239" s="2514" t="s">
        <v>82</v>
      </c>
      <c r="Q1239" s="2514" t="s">
        <v>83</v>
      </c>
      <c r="R1239" s="2553">
        <v>13.53</v>
      </c>
      <c r="S1239" s="2554">
        <f>ROUND(K1220,2)*R1239</f>
        <v>125.55839999999999</v>
      </c>
    </row>
    <row r="1240" spans="1:19" ht="45" customHeight="1" x14ac:dyDescent="0.25">
      <c r="A1240" s="7451"/>
      <c r="B1240" s="7451"/>
      <c r="C1240" s="7451"/>
      <c r="D1240" s="7451"/>
      <c r="E1240" s="7451"/>
      <c r="F1240" s="7451"/>
      <c r="G1240" s="7451"/>
      <c r="H1240" s="7451"/>
      <c r="I1240" s="7451"/>
      <c r="J1240" s="7451"/>
      <c r="K1240" s="7451"/>
      <c r="L1240" s="7451"/>
      <c r="M1240" s="7451"/>
      <c r="N1240" s="7451"/>
      <c r="O1240" s="7451"/>
      <c r="P1240" s="2514" t="s">
        <v>84</v>
      </c>
      <c r="Q1240" s="2514" t="s">
        <v>85</v>
      </c>
      <c r="R1240" s="2555">
        <v>13.53</v>
      </c>
      <c r="S1240" s="2556">
        <f>ROUND(K1220,2)*R1240</f>
        <v>125.55839999999999</v>
      </c>
    </row>
    <row r="1241" spans="1:19" ht="45" customHeight="1" x14ac:dyDescent="0.25">
      <c r="A1241" s="7451"/>
      <c r="B1241" s="7451"/>
      <c r="C1241" s="7451"/>
      <c r="D1241" s="7451"/>
      <c r="E1241" s="7451"/>
      <c r="F1241" s="7451"/>
      <c r="G1241" s="7451"/>
      <c r="H1241" s="7451"/>
      <c r="I1241" s="7451"/>
      <c r="J1241" s="7451"/>
      <c r="K1241" s="7451"/>
      <c r="L1241" s="7451"/>
      <c r="M1241" s="7451"/>
      <c r="N1241" s="7451"/>
      <c r="O1241" s="7451"/>
      <c r="P1241" s="2514" t="s">
        <v>86</v>
      </c>
      <c r="Q1241" s="2514" t="s">
        <v>87</v>
      </c>
      <c r="R1241" s="2557">
        <v>13.53</v>
      </c>
      <c r="S1241" s="2558">
        <f>ROUND(K1220,2)*R1241</f>
        <v>125.55839999999999</v>
      </c>
    </row>
    <row r="1242" spans="1:19" ht="45" customHeight="1" x14ac:dyDescent="0.25">
      <c r="A1242" s="7451"/>
      <c r="B1242" s="7451"/>
      <c r="C1242" s="7451"/>
      <c r="D1242" s="7451"/>
      <c r="E1242" s="7451"/>
      <c r="F1242" s="7451"/>
      <c r="G1242" s="7451"/>
      <c r="H1242" s="7451"/>
      <c r="I1242" s="7451"/>
      <c r="J1242" s="7451"/>
      <c r="K1242" s="7451"/>
      <c r="L1242" s="7451"/>
      <c r="M1242" s="7451"/>
      <c r="N1242" s="7451"/>
      <c r="O1242" s="7451"/>
      <c r="P1242" s="2514" t="s">
        <v>88</v>
      </c>
      <c r="Q1242" s="2514" t="s">
        <v>89</v>
      </c>
      <c r="R1242" s="2559">
        <v>13.53</v>
      </c>
      <c r="S1242" s="2560">
        <f>ROUND(K1220,2)*R1242</f>
        <v>125.55839999999999</v>
      </c>
    </row>
    <row r="1243" spans="1:19" ht="45" customHeight="1" x14ac:dyDescent="0.25">
      <c r="A1243" s="7451"/>
      <c r="B1243" s="7451"/>
      <c r="C1243" s="7451"/>
      <c r="D1243" s="7451"/>
      <c r="E1243" s="7451"/>
      <c r="F1243" s="7451"/>
      <c r="G1243" s="7451"/>
      <c r="H1243" s="7451"/>
      <c r="I1243" s="7451"/>
      <c r="J1243" s="7451"/>
      <c r="K1243" s="7451"/>
      <c r="L1243" s="7451"/>
      <c r="M1243" s="7451"/>
      <c r="N1243" s="7451"/>
      <c r="O1243" s="7451"/>
      <c r="P1243" s="2514" t="s">
        <v>90</v>
      </c>
      <c r="Q1243" s="2514" t="s">
        <v>91</v>
      </c>
      <c r="R1243" s="2561">
        <v>13.53</v>
      </c>
      <c r="S1243" s="2562">
        <f>ROUND(K1220,2)*R1243</f>
        <v>125.55839999999999</v>
      </c>
    </row>
    <row r="1244" spans="1:19" ht="45" customHeight="1" x14ac:dyDescent="0.25">
      <c r="A1244" s="7451"/>
      <c r="B1244" s="7451"/>
      <c r="C1244" s="7451"/>
      <c r="D1244" s="7451"/>
      <c r="E1244" s="7451"/>
      <c r="F1244" s="7451"/>
      <c r="G1244" s="7451"/>
      <c r="H1244" s="7451"/>
      <c r="I1244" s="7451"/>
      <c r="J1244" s="7451"/>
      <c r="K1244" s="7451"/>
      <c r="L1244" s="7451"/>
      <c r="M1244" s="7451"/>
      <c r="N1244" s="7451"/>
      <c r="O1244" s="7451"/>
      <c r="P1244" s="2514" t="s">
        <v>92</v>
      </c>
      <c r="Q1244" s="2514" t="s">
        <v>93</v>
      </c>
      <c r="R1244" s="2563">
        <v>13.53</v>
      </c>
      <c r="S1244" s="2564">
        <f>ROUND(K1220,2)*R1244</f>
        <v>125.55839999999999</v>
      </c>
    </row>
    <row r="1245" spans="1:19" ht="45" customHeight="1" x14ac:dyDescent="0.25">
      <c r="A1245" s="8116" t="s">
        <v>23</v>
      </c>
      <c r="B1245" s="8116" t="s">
        <v>248</v>
      </c>
      <c r="C1245" s="8116" t="s">
        <v>25</v>
      </c>
      <c r="D1245" s="8116" t="s">
        <v>249</v>
      </c>
      <c r="E1245" s="8116" t="s">
        <v>250</v>
      </c>
      <c r="F1245" s="8117">
        <f>R1245+R1246+R1247+R1248+R1249+R1250+R1251+R1252+R1253+R1254+R1255+R1256+R1257+R1258+R1259+R1260+R1261+R1262+R1263+R1264+R1265+R1266+R1267+R1268+R1269</f>
        <v>1927.2499999999993</v>
      </c>
      <c r="G1245" s="8116" t="s">
        <v>28</v>
      </c>
      <c r="H1245" s="8118">
        <v>44.53</v>
      </c>
      <c r="I1245" s="8119">
        <v>44.53</v>
      </c>
      <c r="J1245" s="8120">
        <v>0.21579999999999999</v>
      </c>
      <c r="K1245" s="8121">
        <f>ROUND(I1245,2)+(ROUND(I1245,2)*J1245)</f>
        <v>54.139574000000003</v>
      </c>
      <c r="L1245" s="8122">
        <f>ROUND(S1245,2)+ROUND(S1246,2)+ROUND(S1247,2)+ROUND(S1248,2)+ROUND(S1249,2)+ROUND(S1250,2)+ROUND(S1251,2)+ROUND(S1252,2)+ROUND(S1253,2)+ROUND(S1254,2)+ROUND(S1255,2)+ROUND(S1256,2)+ROUND(S1257,2)+ROUND(S1258,2)+ROUND(S1259,2)+ROUND(S1260,2)+ROUND(S1261,2)+ROUND(S1262,2)+ROUND(S1263,2)+ROUND(S1264,2)+ROUND(S1265,2)+ROUND(S1266,2)+ROUND(S1267,2)+ROUND(S1268,2)+ROUND(S1269,2)</f>
        <v>104341.24999999996</v>
      </c>
      <c r="M1245" s="8116"/>
      <c r="N1245" s="8116" t="s">
        <v>70</v>
      </c>
      <c r="O1245" s="8116" t="s">
        <v>223</v>
      </c>
      <c r="P1245" s="2565" t="s">
        <v>20</v>
      </c>
      <c r="Q1245" s="2565" t="s">
        <v>29</v>
      </c>
      <c r="R1245" s="2566">
        <v>77.09</v>
      </c>
      <c r="S1245" s="2567">
        <f>ROUND(K1245,2)*R1245</f>
        <v>4173.6526000000003</v>
      </c>
    </row>
    <row r="1246" spans="1:19" ht="45" customHeight="1" x14ac:dyDescent="0.25">
      <c r="A1246" s="7451"/>
      <c r="B1246" s="7451"/>
      <c r="C1246" s="7451"/>
      <c r="D1246" s="7451"/>
      <c r="E1246" s="7451"/>
      <c r="F1246" s="7451"/>
      <c r="G1246" s="7451"/>
      <c r="H1246" s="7451"/>
      <c r="I1246" s="7451"/>
      <c r="J1246" s="7451"/>
      <c r="K1246" s="7451"/>
      <c r="L1246" s="7451"/>
      <c r="M1246" s="7451"/>
      <c r="N1246" s="7451"/>
      <c r="O1246" s="7451"/>
      <c r="P1246" s="2565" t="s">
        <v>30</v>
      </c>
      <c r="Q1246" s="2565" t="s">
        <v>48</v>
      </c>
      <c r="R1246" s="2568">
        <v>77.09</v>
      </c>
      <c r="S1246" s="2569">
        <f>ROUND(K1245,2)*R1246</f>
        <v>4173.6526000000003</v>
      </c>
    </row>
    <row r="1247" spans="1:19" ht="45" customHeight="1" x14ac:dyDescent="0.25">
      <c r="A1247" s="7451"/>
      <c r="B1247" s="7451"/>
      <c r="C1247" s="7451"/>
      <c r="D1247" s="7451"/>
      <c r="E1247" s="7451"/>
      <c r="F1247" s="7451"/>
      <c r="G1247" s="7451"/>
      <c r="H1247" s="7451"/>
      <c r="I1247" s="7451"/>
      <c r="J1247" s="7451"/>
      <c r="K1247" s="7451"/>
      <c r="L1247" s="7451"/>
      <c r="M1247" s="7451"/>
      <c r="N1247" s="7451"/>
      <c r="O1247" s="7451"/>
      <c r="P1247" s="2565" t="s">
        <v>43</v>
      </c>
      <c r="Q1247" s="2565" t="s">
        <v>49</v>
      </c>
      <c r="R1247" s="2570">
        <v>77.09</v>
      </c>
      <c r="S1247" s="2571">
        <f>ROUND(K1245,2)*R1247</f>
        <v>4173.6526000000003</v>
      </c>
    </row>
    <row r="1248" spans="1:19" ht="45" customHeight="1" x14ac:dyDescent="0.25">
      <c r="A1248" s="7451"/>
      <c r="B1248" s="7451"/>
      <c r="C1248" s="7451"/>
      <c r="D1248" s="7451"/>
      <c r="E1248" s="7451"/>
      <c r="F1248" s="7451"/>
      <c r="G1248" s="7451"/>
      <c r="H1248" s="7451"/>
      <c r="I1248" s="7451"/>
      <c r="J1248" s="7451"/>
      <c r="K1248" s="7451"/>
      <c r="L1248" s="7451"/>
      <c r="M1248" s="7451"/>
      <c r="N1248" s="7451"/>
      <c r="O1248" s="7451"/>
      <c r="P1248" s="2565" t="s">
        <v>50</v>
      </c>
      <c r="Q1248" s="2565" t="s">
        <v>51</v>
      </c>
      <c r="R1248" s="2572">
        <v>77.09</v>
      </c>
      <c r="S1248" s="2573">
        <f>ROUND(K1245,2)*R1248</f>
        <v>4173.6526000000003</v>
      </c>
    </row>
    <row r="1249" spans="1:19" ht="45" customHeight="1" x14ac:dyDescent="0.25">
      <c r="A1249" s="7451"/>
      <c r="B1249" s="7451"/>
      <c r="C1249" s="7451"/>
      <c r="D1249" s="7451"/>
      <c r="E1249" s="7451"/>
      <c r="F1249" s="7451"/>
      <c r="G1249" s="7451"/>
      <c r="H1249" s="7451"/>
      <c r="I1249" s="7451"/>
      <c r="J1249" s="7451"/>
      <c r="K1249" s="7451"/>
      <c r="L1249" s="7451"/>
      <c r="M1249" s="7451"/>
      <c r="N1249" s="7451"/>
      <c r="O1249" s="7451"/>
      <c r="P1249" s="2565" t="s">
        <v>52</v>
      </c>
      <c r="Q1249" s="2565" t="s">
        <v>53</v>
      </c>
      <c r="R1249" s="2574">
        <v>77.09</v>
      </c>
      <c r="S1249" s="2575">
        <f>ROUND(K1245,2)*R1249</f>
        <v>4173.6526000000003</v>
      </c>
    </row>
    <row r="1250" spans="1:19" ht="45" customHeight="1" x14ac:dyDescent="0.25">
      <c r="A1250" s="7451"/>
      <c r="B1250" s="7451"/>
      <c r="C1250" s="7451"/>
      <c r="D1250" s="7451"/>
      <c r="E1250" s="7451"/>
      <c r="F1250" s="7451"/>
      <c r="G1250" s="7451"/>
      <c r="H1250" s="7451"/>
      <c r="I1250" s="7451"/>
      <c r="J1250" s="7451"/>
      <c r="K1250" s="7451"/>
      <c r="L1250" s="7451"/>
      <c r="M1250" s="7451"/>
      <c r="N1250" s="7451"/>
      <c r="O1250" s="7451"/>
      <c r="P1250" s="2565" t="s">
        <v>54</v>
      </c>
      <c r="Q1250" s="2565" t="s">
        <v>55</v>
      </c>
      <c r="R1250" s="2576">
        <v>77.09</v>
      </c>
      <c r="S1250" s="2577">
        <f>ROUND(K1245,2)*R1250</f>
        <v>4173.6526000000003</v>
      </c>
    </row>
    <row r="1251" spans="1:19" ht="45" customHeight="1" x14ac:dyDescent="0.25">
      <c r="A1251" s="7451"/>
      <c r="B1251" s="7451"/>
      <c r="C1251" s="7451"/>
      <c r="D1251" s="7451"/>
      <c r="E1251" s="7451"/>
      <c r="F1251" s="7451"/>
      <c r="G1251" s="7451"/>
      <c r="H1251" s="7451"/>
      <c r="I1251" s="7451"/>
      <c r="J1251" s="7451"/>
      <c r="K1251" s="7451"/>
      <c r="L1251" s="7451"/>
      <c r="M1251" s="7451"/>
      <c r="N1251" s="7451"/>
      <c r="O1251" s="7451"/>
      <c r="P1251" s="2565" t="s">
        <v>56</v>
      </c>
      <c r="Q1251" s="2565" t="s">
        <v>57</v>
      </c>
      <c r="R1251" s="2578">
        <v>77.09</v>
      </c>
      <c r="S1251" s="2579">
        <f>ROUND(K1245,2)*R1251</f>
        <v>4173.6526000000003</v>
      </c>
    </row>
    <row r="1252" spans="1:19" ht="45" customHeight="1" x14ac:dyDescent="0.25">
      <c r="A1252" s="7451"/>
      <c r="B1252" s="7451"/>
      <c r="C1252" s="7451"/>
      <c r="D1252" s="7451"/>
      <c r="E1252" s="7451"/>
      <c r="F1252" s="7451"/>
      <c r="G1252" s="7451"/>
      <c r="H1252" s="7451"/>
      <c r="I1252" s="7451"/>
      <c r="J1252" s="7451"/>
      <c r="K1252" s="7451"/>
      <c r="L1252" s="7451"/>
      <c r="M1252" s="7451"/>
      <c r="N1252" s="7451"/>
      <c r="O1252" s="7451"/>
      <c r="P1252" s="2565" t="s">
        <v>58</v>
      </c>
      <c r="Q1252" s="2565" t="s">
        <v>59</v>
      </c>
      <c r="R1252" s="2580">
        <v>77.09</v>
      </c>
      <c r="S1252" s="2581">
        <f>ROUND(K1245,2)*R1252</f>
        <v>4173.6526000000003</v>
      </c>
    </row>
    <row r="1253" spans="1:19" ht="45" customHeight="1" x14ac:dyDescent="0.25">
      <c r="A1253" s="7451"/>
      <c r="B1253" s="7451"/>
      <c r="C1253" s="7451"/>
      <c r="D1253" s="7451"/>
      <c r="E1253" s="7451"/>
      <c r="F1253" s="7451"/>
      <c r="G1253" s="7451"/>
      <c r="H1253" s="7451"/>
      <c r="I1253" s="7451"/>
      <c r="J1253" s="7451"/>
      <c r="K1253" s="7451"/>
      <c r="L1253" s="7451"/>
      <c r="M1253" s="7451"/>
      <c r="N1253" s="7451"/>
      <c r="O1253" s="7451"/>
      <c r="P1253" s="2565" t="s">
        <v>60</v>
      </c>
      <c r="Q1253" s="2565" t="s">
        <v>61</v>
      </c>
      <c r="R1253" s="2582">
        <v>77.09</v>
      </c>
      <c r="S1253" s="2583">
        <f>ROUND(K1245,2)*R1253</f>
        <v>4173.6526000000003</v>
      </c>
    </row>
    <row r="1254" spans="1:19" ht="45" customHeight="1" x14ac:dyDescent="0.25">
      <c r="A1254" s="7451"/>
      <c r="B1254" s="7451"/>
      <c r="C1254" s="7451"/>
      <c r="D1254" s="7451"/>
      <c r="E1254" s="7451"/>
      <c r="F1254" s="7451"/>
      <c r="G1254" s="7451"/>
      <c r="H1254" s="7451"/>
      <c r="I1254" s="7451"/>
      <c r="J1254" s="7451"/>
      <c r="K1254" s="7451"/>
      <c r="L1254" s="7451"/>
      <c r="M1254" s="7451"/>
      <c r="N1254" s="7451"/>
      <c r="O1254" s="7451"/>
      <c r="P1254" s="2565" t="s">
        <v>62</v>
      </c>
      <c r="Q1254" s="2565" t="s">
        <v>63</v>
      </c>
      <c r="R1254" s="2584">
        <v>77.09</v>
      </c>
      <c r="S1254" s="2585">
        <f>ROUND(K1245,2)*R1254</f>
        <v>4173.6526000000003</v>
      </c>
    </row>
    <row r="1255" spans="1:19" ht="45" customHeight="1" x14ac:dyDescent="0.25">
      <c r="A1255" s="7451"/>
      <c r="B1255" s="7451"/>
      <c r="C1255" s="7451"/>
      <c r="D1255" s="7451"/>
      <c r="E1255" s="7451"/>
      <c r="F1255" s="7451"/>
      <c r="G1255" s="7451"/>
      <c r="H1255" s="7451"/>
      <c r="I1255" s="7451"/>
      <c r="J1255" s="7451"/>
      <c r="K1255" s="7451"/>
      <c r="L1255" s="7451"/>
      <c r="M1255" s="7451"/>
      <c r="N1255" s="7451"/>
      <c r="O1255" s="7451"/>
      <c r="P1255" s="2565" t="s">
        <v>64</v>
      </c>
      <c r="Q1255" s="2565" t="s">
        <v>65</v>
      </c>
      <c r="R1255" s="2586">
        <v>77.09</v>
      </c>
      <c r="S1255" s="2587">
        <f>ROUND(K1245,2)*R1255</f>
        <v>4173.6526000000003</v>
      </c>
    </row>
    <row r="1256" spans="1:19" ht="45" customHeight="1" x14ac:dyDescent="0.25">
      <c r="A1256" s="7451"/>
      <c r="B1256" s="7451"/>
      <c r="C1256" s="7451"/>
      <c r="D1256" s="7451"/>
      <c r="E1256" s="7451"/>
      <c r="F1256" s="7451"/>
      <c r="G1256" s="7451"/>
      <c r="H1256" s="7451"/>
      <c r="I1256" s="7451"/>
      <c r="J1256" s="7451"/>
      <c r="K1256" s="7451"/>
      <c r="L1256" s="7451"/>
      <c r="M1256" s="7451"/>
      <c r="N1256" s="7451"/>
      <c r="O1256" s="7451"/>
      <c r="P1256" s="2565" t="s">
        <v>66</v>
      </c>
      <c r="Q1256" s="2565" t="s">
        <v>67</v>
      </c>
      <c r="R1256" s="2588">
        <v>77.09</v>
      </c>
      <c r="S1256" s="2589">
        <f>ROUND(K1245,2)*R1256</f>
        <v>4173.6526000000003</v>
      </c>
    </row>
    <row r="1257" spans="1:19" ht="45" customHeight="1" x14ac:dyDescent="0.25">
      <c r="A1257" s="7451"/>
      <c r="B1257" s="7451"/>
      <c r="C1257" s="7451"/>
      <c r="D1257" s="7451"/>
      <c r="E1257" s="7451"/>
      <c r="F1257" s="7451"/>
      <c r="G1257" s="7451"/>
      <c r="H1257" s="7451"/>
      <c r="I1257" s="7451"/>
      <c r="J1257" s="7451"/>
      <c r="K1257" s="7451"/>
      <c r="L1257" s="7451"/>
      <c r="M1257" s="7451"/>
      <c r="N1257" s="7451"/>
      <c r="O1257" s="7451"/>
      <c r="P1257" s="2565" t="s">
        <v>68</v>
      </c>
      <c r="Q1257" s="2565" t="s">
        <v>69</v>
      </c>
      <c r="R1257" s="2590">
        <v>77.09</v>
      </c>
      <c r="S1257" s="2591">
        <f>ROUND(K1245,2)*R1257</f>
        <v>4173.6526000000003</v>
      </c>
    </row>
    <row r="1258" spans="1:19" ht="45" customHeight="1" x14ac:dyDescent="0.25">
      <c r="A1258" s="7451"/>
      <c r="B1258" s="7451"/>
      <c r="C1258" s="7451"/>
      <c r="D1258" s="7451"/>
      <c r="E1258" s="7451"/>
      <c r="F1258" s="7451"/>
      <c r="G1258" s="7451"/>
      <c r="H1258" s="7451"/>
      <c r="I1258" s="7451"/>
      <c r="J1258" s="7451"/>
      <c r="K1258" s="7451"/>
      <c r="L1258" s="7451"/>
      <c r="M1258" s="7451"/>
      <c r="N1258" s="7451"/>
      <c r="O1258" s="7451"/>
      <c r="P1258" s="2565" t="s">
        <v>70</v>
      </c>
      <c r="Q1258" s="2565" t="s">
        <v>71</v>
      </c>
      <c r="R1258" s="2592">
        <v>77.09</v>
      </c>
      <c r="S1258" s="2593">
        <f>ROUND(K1245,2)*R1258</f>
        <v>4173.6526000000003</v>
      </c>
    </row>
    <row r="1259" spans="1:19" ht="45" customHeight="1" x14ac:dyDescent="0.25">
      <c r="A1259" s="7451"/>
      <c r="B1259" s="7451"/>
      <c r="C1259" s="7451"/>
      <c r="D1259" s="7451"/>
      <c r="E1259" s="7451"/>
      <c r="F1259" s="7451"/>
      <c r="G1259" s="7451"/>
      <c r="H1259" s="7451"/>
      <c r="I1259" s="7451"/>
      <c r="J1259" s="7451"/>
      <c r="K1259" s="7451"/>
      <c r="L1259" s="7451"/>
      <c r="M1259" s="7451"/>
      <c r="N1259" s="7451"/>
      <c r="O1259" s="7451"/>
      <c r="P1259" s="2565" t="s">
        <v>72</v>
      </c>
      <c r="Q1259" s="2565" t="s">
        <v>73</v>
      </c>
      <c r="R1259" s="2594">
        <v>77.09</v>
      </c>
      <c r="S1259" s="2595">
        <f>ROUND(K1245,2)*R1259</f>
        <v>4173.6526000000003</v>
      </c>
    </row>
    <row r="1260" spans="1:19" ht="45" customHeight="1" x14ac:dyDescent="0.25">
      <c r="A1260" s="7451"/>
      <c r="B1260" s="7451"/>
      <c r="C1260" s="7451"/>
      <c r="D1260" s="7451"/>
      <c r="E1260" s="7451"/>
      <c r="F1260" s="7451"/>
      <c r="G1260" s="7451"/>
      <c r="H1260" s="7451"/>
      <c r="I1260" s="7451"/>
      <c r="J1260" s="7451"/>
      <c r="K1260" s="7451"/>
      <c r="L1260" s="7451"/>
      <c r="M1260" s="7451"/>
      <c r="N1260" s="7451"/>
      <c r="O1260" s="7451"/>
      <c r="P1260" s="2565" t="s">
        <v>74</v>
      </c>
      <c r="Q1260" s="2565" t="s">
        <v>75</v>
      </c>
      <c r="R1260" s="2596">
        <v>77.09</v>
      </c>
      <c r="S1260" s="2597">
        <f>ROUND(K1245,2)*R1260</f>
        <v>4173.6526000000003</v>
      </c>
    </row>
    <row r="1261" spans="1:19" ht="45" customHeight="1" x14ac:dyDescent="0.25">
      <c r="A1261" s="7451"/>
      <c r="B1261" s="7451"/>
      <c r="C1261" s="7451"/>
      <c r="D1261" s="7451"/>
      <c r="E1261" s="7451"/>
      <c r="F1261" s="7451"/>
      <c r="G1261" s="7451"/>
      <c r="H1261" s="7451"/>
      <c r="I1261" s="7451"/>
      <c r="J1261" s="7451"/>
      <c r="K1261" s="7451"/>
      <c r="L1261" s="7451"/>
      <c r="M1261" s="7451"/>
      <c r="N1261" s="7451"/>
      <c r="O1261" s="7451"/>
      <c r="P1261" s="2565" t="s">
        <v>76</v>
      </c>
      <c r="Q1261" s="2565" t="s">
        <v>77</v>
      </c>
      <c r="R1261" s="2598">
        <v>77.09</v>
      </c>
      <c r="S1261" s="2599">
        <f>ROUND(K1245,2)*R1261</f>
        <v>4173.6526000000003</v>
      </c>
    </row>
    <row r="1262" spans="1:19" ht="45" customHeight="1" x14ac:dyDescent="0.25">
      <c r="A1262" s="7451"/>
      <c r="B1262" s="7451"/>
      <c r="C1262" s="7451"/>
      <c r="D1262" s="7451"/>
      <c r="E1262" s="7451"/>
      <c r="F1262" s="7451"/>
      <c r="G1262" s="7451"/>
      <c r="H1262" s="7451"/>
      <c r="I1262" s="7451"/>
      <c r="J1262" s="7451"/>
      <c r="K1262" s="7451"/>
      <c r="L1262" s="7451"/>
      <c r="M1262" s="7451"/>
      <c r="N1262" s="7451"/>
      <c r="O1262" s="7451"/>
      <c r="P1262" s="2565" t="s">
        <v>78</v>
      </c>
      <c r="Q1262" s="2565" t="s">
        <v>79</v>
      </c>
      <c r="R1262" s="2600">
        <v>77.09</v>
      </c>
      <c r="S1262" s="2601">
        <f>ROUND(K1245,2)*R1262</f>
        <v>4173.6526000000003</v>
      </c>
    </row>
    <row r="1263" spans="1:19" ht="45" customHeight="1" x14ac:dyDescent="0.25">
      <c r="A1263" s="7451"/>
      <c r="B1263" s="7451"/>
      <c r="C1263" s="7451"/>
      <c r="D1263" s="7451"/>
      <c r="E1263" s="7451"/>
      <c r="F1263" s="7451"/>
      <c r="G1263" s="7451"/>
      <c r="H1263" s="7451"/>
      <c r="I1263" s="7451"/>
      <c r="J1263" s="7451"/>
      <c r="K1263" s="7451"/>
      <c r="L1263" s="7451"/>
      <c r="M1263" s="7451"/>
      <c r="N1263" s="7451"/>
      <c r="O1263" s="7451"/>
      <c r="P1263" s="2565" t="s">
        <v>80</v>
      </c>
      <c r="Q1263" s="2565" t="s">
        <v>81</v>
      </c>
      <c r="R1263" s="2602">
        <v>77.09</v>
      </c>
      <c r="S1263" s="2603">
        <f>ROUND(K1245,2)*R1263</f>
        <v>4173.6526000000003</v>
      </c>
    </row>
    <row r="1264" spans="1:19" ht="45" customHeight="1" x14ac:dyDescent="0.25">
      <c r="A1264" s="7451"/>
      <c r="B1264" s="7451"/>
      <c r="C1264" s="7451"/>
      <c r="D1264" s="7451"/>
      <c r="E1264" s="7451"/>
      <c r="F1264" s="7451"/>
      <c r="G1264" s="7451"/>
      <c r="H1264" s="7451"/>
      <c r="I1264" s="7451"/>
      <c r="J1264" s="7451"/>
      <c r="K1264" s="7451"/>
      <c r="L1264" s="7451"/>
      <c r="M1264" s="7451"/>
      <c r="N1264" s="7451"/>
      <c r="O1264" s="7451"/>
      <c r="P1264" s="2565" t="s">
        <v>82</v>
      </c>
      <c r="Q1264" s="2565" t="s">
        <v>83</v>
      </c>
      <c r="R1264" s="2604">
        <v>77.09</v>
      </c>
      <c r="S1264" s="2605">
        <f>ROUND(K1245,2)*R1264</f>
        <v>4173.6526000000003</v>
      </c>
    </row>
    <row r="1265" spans="1:19" ht="45" customHeight="1" x14ac:dyDescent="0.25">
      <c r="A1265" s="7451"/>
      <c r="B1265" s="7451"/>
      <c r="C1265" s="7451"/>
      <c r="D1265" s="7451"/>
      <c r="E1265" s="7451"/>
      <c r="F1265" s="7451"/>
      <c r="G1265" s="7451"/>
      <c r="H1265" s="7451"/>
      <c r="I1265" s="7451"/>
      <c r="J1265" s="7451"/>
      <c r="K1265" s="7451"/>
      <c r="L1265" s="7451"/>
      <c r="M1265" s="7451"/>
      <c r="N1265" s="7451"/>
      <c r="O1265" s="7451"/>
      <c r="P1265" s="2565" t="s">
        <v>84</v>
      </c>
      <c r="Q1265" s="2565" t="s">
        <v>85</v>
      </c>
      <c r="R1265" s="2606">
        <v>77.09</v>
      </c>
      <c r="S1265" s="2607">
        <f>ROUND(K1245,2)*R1265</f>
        <v>4173.6526000000003</v>
      </c>
    </row>
    <row r="1266" spans="1:19" ht="45" customHeight="1" x14ac:dyDescent="0.25">
      <c r="A1266" s="7451"/>
      <c r="B1266" s="7451"/>
      <c r="C1266" s="7451"/>
      <c r="D1266" s="7451"/>
      <c r="E1266" s="7451"/>
      <c r="F1266" s="7451"/>
      <c r="G1266" s="7451"/>
      <c r="H1266" s="7451"/>
      <c r="I1266" s="7451"/>
      <c r="J1266" s="7451"/>
      <c r="K1266" s="7451"/>
      <c r="L1266" s="7451"/>
      <c r="M1266" s="7451"/>
      <c r="N1266" s="7451"/>
      <c r="O1266" s="7451"/>
      <c r="P1266" s="2565" t="s">
        <v>86</v>
      </c>
      <c r="Q1266" s="2565" t="s">
        <v>87</v>
      </c>
      <c r="R1266" s="2608">
        <v>77.09</v>
      </c>
      <c r="S1266" s="2609">
        <f>ROUND(K1245,2)*R1266</f>
        <v>4173.6526000000003</v>
      </c>
    </row>
    <row r="1267" spans="1:19" ht="45" customHeight="1" x14ac:dyDescent="0.25">
      <c r="A1267" s="7451"/>
      <c r="B1267" s="7451"/>
      <c r="C1267" s="7451"/>
      <c r="D1267" s="7451"/>
      <c r="E1267" s="7451"/>
      <c r="F1267" s="7451"/>
      <c r="G1267" s="7451"/>
      <c r="H1267" s="7451"/>
      <c r="I1267" s="7451"/>
      <c r="J1267" s="7451"/>
      <c r="K1267" s="7451"/>
      <c r="L1267" s="7451"/>
      <c r="M1267" s="7451"/>
      <c r="N1267" s="7451"/>
      <c r="O1267" s="7451"/>
      <c r="P1267" s="2565" t="s">
        <v>88</v>
      </c>
      <c r="Q1267" s="2565" t="s">
        <v>89</v>
      </c>
      <c r="R1267" s="2610">
        <v>77.09</v>
      </c>
      <c r="S1267" s="2611">
        <f>ROUND(K1245,2)*R1267</f>
        <v>4173.6526000000003</v>
      </c>
    </row>
    <row r="1268" spans="1:19" ht="45" customHeight="1" x14ac:dyDescent="0.25">
      <c r="A1268" s="7451"/>
      <c r="B1268" s="7451"/>
      <c r="C1268" s="7451"/>
      <c r="D1268" s="7451"/>
      <c r="E1268" s="7451"/>
      <c r="F1268" s="7451"/>
      <c r="G1268" s="7451"/>
      <c r="H1268" s="7451"/>
      <c r="I1268" s="7451"/>
      <c r="J1268" s="7451"/>
      <c r="K1268" s="7451"/>
      <c r="L1268" s="7451"/>
      <c r="M1268" s="7451"/>
      <c r="N1268" s="7451"/>
      <c r="O1268" s="7451"/>
      <c r="P1268" s="2565" t="s">
        <v>90</v>
      </c>
      <c r="Q1268" s="2565" t="s">
        <v>91</v>
      </c>
      <c r="R1268" s="2612">
        <v>77.09</v>
      </c>
      <c r="S1268" s="2613">
        <f>ROUND(K1245,2)*R1268</f>
        <v>4173.6526000000003</v>
      </c>
    </row>
    <row r="1269" spans="1:19" ht="45" customHeight="1" x14ac:dyDescent="0.25">
      <c r="A1269" s="7451"/>
      <c r="B1269" s="7451"/>
      <c r="C1269" s="7451"/>
      <c r="D1269" s="7451"/>
      <c r="E1269" s="7451"/>
      <c r="F1269" s="7451"/>
      <c r="G1269" s="7451"/>
      <c r="H1269" s="7451"/>
      <c r="I1269" s="7451"/>
      <c r="J1269" s="7451"/>
      <c r="K1269" s="7451"/>
      <c r="L1269" s="7451"/>
      <c r="M1269" s="7451"/>
      <c r="N1269" s="7451"/>
      <c r="O1269" s="7451"/>
      <c r="P1269" s="2565" t="s">
        <v>92</v>
      </c>
      <c r="Q1269" s="2565" t="s">
        <v>93</v>
      </c>
      <c r="R1269" s="2614">
        <v>77.09</v>
      </c>
      <c r="S1269" s="2615">
        <f>ROUND(K1245,2)*R1269</f>
        <v>4173.6526000000003</v>
      </c>
    </row>
    <row r="1270" spans="1:19" ht="45" customHeight="1" x14ac:dyDescent="0.25">
      <c r="A1270" s="8095" t="s">
        <v>23</v>
      </c>
      <c r="B1270" s="8095" t="s">
        <v>251</v>
      </c>
      <c r="C1270" s="8095" t="s">
        <v>25</v>
      </c>
      <c r="D1270" s="8095" t="s">
        <v>252</v>
      </c>
      <c r="E1270" s="8095" t="s">
        <v>253</v>
      </c>
      <c r="F1270" s="8096">
        <f>R1270+R1271+R1272+R1273+R1274+R1275+R1276+R1277+R1278+R1279+R1280+R1281+R1282+R1283+R1284+R1285+R1286+R1287+R1288+R1289+R1290+R1291+R1292+R1293+R1294</f>
        <v>338.24999999999983</v>
      </c>
      <c r="G1270" s="8095" t="s">
        <v>28</v>
      </c>
      <c r="H1270" s="8097">
        <v>60.17</v>
      </c>
      <c r="I1270" s="8098">
        <v>60.17</v>
      </c>
      <c r="J1270" s="8099">
        <v>0.21579999999999999</v>
      </c>
      <c r="K1270" s="8100">
        <f>ROUND(I1270,2)+(ROUND(I1270,2)*J1270)</f>
        <v>73.154685999999998</v>
      </c>
      <c r="L1270" s="8101">
        <f>ROUND(S1270,2)+ROUND(S1271,2)+ROUND(S1272,2)+ROUND(S1273,2)+ROUND(S1274,2)+ROUND(S1275,2)+ROUND(S1276,2)+ROUND(S1277,2)+ROUND(S1278,2)+ROUND(S1279,2)+ROUND(S1280,2)+ROUND(S1281,2)+ROUND(S1282,2)+ROUND(S1283,2)+ROUND(S1284,2)+ROUND(S1285,2)+ROUND(S1286,2)+ROUND(S1287,2)+ROUND(S1288,2)+ROUND(S1289,2)+ROUND(S1290,2)+ROUND(S1291,2)+ROUND(S1292,2)+ROUND(S1293,2)+ROUND(S1294,2)</f>
        <v>24743.000000000007</v>
      </c>
      <c r="M1270" s="8095"/>
      <c r="N1270" s="8095" t="s">
        <v>70</v>
      </c>
      <c r="O1270" s="8095" t="s">
        <v>223</v>
      </c>
      <c r="P1270" s="2616" t="s">
        <v>20</v>
      </c>
      <c r="Q1270" s="2616" t="s">
        <v>29</v>
      </c>
      <c r="R1270" s="2617">
        <v>13.53</v>
      </c>
      <c r="S1270" s="2618">
        <f>ROUND(K1270,2)*R1270</f>
        <v>989.71950000000004</v>
      </c>
    </row>
    <row r="1271" spans="1:19" ht="45" customHeight="1" x14ac:dyDescent="0.25">
      <c r="A1271" s="7451"/>
      <c r="B1271" s="7451"/>
      <c r="C1271" s="7451"/>
      <c r="D1271" s="7451"/>
      <c r="E1271" s="7451"/>
      <c r="F1271" s="7451"/>
      <c r="G1271" s="7451"/>
      <c r="H1271" s="7451"/>
      <c r="I1271" s="7451"/>
      <c r="J1271" s="7451"/>
      <c r="K1271" s="7451"/>
      <c r="L1271" s="7451"/>
      <c r="M1271" s="7451"/>
      <c r="N1271" s="7451"/>
      <c r="O1271" s="7451"/>
      <c r="P1271" s="2616" t="s">
        <v>30</v>
      </c>
      <c r="Q1271" s="2616" t="s">
        <v>48</v>
      </c>
      <c r="R1271" s="2619">
        <v>13.53</v>
      </c>
      <c r="S1271" s="2620">
        <f>ROUND(K1270,2)*R1271</f>
        <v>989.71950000000004</v>
      </c>
    </row>
    <row r="1272" spans="1:19" ht="45" customHeight="1" x14ac:dyDescent="0.25">
      <c r="A1272" s="7451"/>
      <c r="B1272" s="7451"/>
      <c r="C1272" s="7451"/>
      <c r="D1272" s="7451"/>
      <c r="E1272" s="7451"/>
      <c r="F1272" s="7451"/>
      <c r="G1272" s="7451"/>
      <c r="H1272" s="7451"/>
      <c r="I1272" s="7451"/>
      <c r="J1272" s="7451"/>
      <c r="K1272" s="7451"/>
      <c r="L1272" s="7451"/>
      <c r="M1272" s="7451"/>
      <c r="N1272" s="7451"/>
      <c r="O1272" s="7451"/>
      <c r="P1272" s="2616" t="s">
        <v>43</v>
      </c>
      <c r="Q1272" s="2616" t="s">
        <v>49</v>
      </c>
      <c r="R1272" s="2621">
        <v>13.53</v>
      </c>
      <c r="S1272" s="2622">
        <f>ROUND(K1270,2)*R1272</f>
        <v>989.71950000000004</v>
      </c>
    </row>
    <row r="1273" spans="1:19" ht="45" customHeight="1" x14ac:dyDescent="0.25">
      <c r="A1273" s="7451"/>
      <c r="B1273" s="7451"/>
      <c r="C1273" s="7451"/>
      <c r="D1273" s="7451"/>
      <c r="E1273" s="7451"/>
      <c r="F1273" s="7451"/>
      <c r="G1273" s="7451"/>
      <c r="H1273" s="7451"/>
      <c r="I1273" s="7451"/>
      <c r="J1273" s="7451"/>
      <c r="K1273" s="7451"/>
      <c r="L1273" s="7451"/>
      <c r="M1273" s="7451"/>
      <c r="N1273" s="7451"/>
      <c r="O1273" s="7451"/>
      <c r="P1273" s="2616" t="s">
        <v>50</v>
      </c>
      <c r="Q1273" s="2616" t="s">
        <v>51</v>
      </c>
      <c r="R1273" s="2623">
        <v>13.53</v>
      </c>
      <c r="S1273" s="2624">
        <f>ROUND(K1270,2)*R1273</f>
        <v>989.71950000000004</v>
      </c>
    </row>
    <row r="1274" spans="1:19" ht="45" customHeight="1" x14ac:dyDescent="0.25">
      <c r="A1274" s="7451"/>
      <c r="B1274" s="7451"/>
      <c r="C1274" s="7451"/>
      <c r="D1274" s="7451"/>
      <c r="E1274" s="7451"/>
      <c r="F1274" s="7451"/>
      <c r="G1274" s="7451"/>
      <c r="H1274" s="7451"/>
      <c r="I1274" s="7451"/>
      <c r="J1274" s="7451"/>
      <c r="K1274" s="7451"/>
      <c r="L1274" s="7451"/>
      <c r="M1274" s="7451"/>
      <c r="N1274" s="7451"/>
      <c r="O1274" s="7451"/>
      <c r="P1274" s="2616" t="s">
        <v>52</v>
      </c>
      <c r="Q1274" s="2616" t="s">
        <v>53</v>
      </c>
      <c r="R1274" s="2625">
        <v>13.53</v>
      </c>
      <c r="S1274" s="2626">
        <f>ROUND(K1270,2)*R1274</f>
        <v>989.71950000000004</v>
      </c>
    </row>
    <row r="1275" spans="1:19" ht="45" customHeight="1" x14ac:dyDescent="0.25">
      <c r="A1275" s="7451"/>
      <c r="B1275" s="7451"/>
      <c r="C1275" s="7451"/>
      <c r="D1275" s="7451"/>
      <c r="E1275" s="7451"/>
      <c r="F1275" s="7451"/>
      <c r="G1275" s="7451"/>
      <c r="H1275" s="7451"/>
      <c r="I1275" s="7451"/>
      <c r="J1275" s="7451"/>
      <c r="K1275" s="7451"/>
      <c r="L1275" s="7451"/>
      <c r="M1275" s="7451"/>
      <c r="N1275" s="7451"/>
      <c r="O1275" s="7451"/>
      <c r="P1275" s="2616" t="s">
        <v>54</v>
      </c>
      <c r="Q1275" s="2616" t="s">
        <v>55</v>
      </c>
      <c r="R1275" s="2627">
        <v>13.53</v>
      </c>
      <c r="S1275" s="2628">
        <f>ROUND(K1270,2)*R1275</f>
        <v>989.71950000000004</v>
      </c>
    </row>
    <row r="1276" spans="1:19" ht="45" customHeight="1" x14ac:dyDescent="0.25">
      <c r="A1276" s="7451"/>
      <c r="B1276" s="7451"/>
      <c r="C1276" s="7451"/>
      <c r="D1276" s="7451"/>
      <c r="E1276" s="7451"/>
      <c r="F1276" s="7451"/>
      <c r="G1276" s="7451"/>
      <c r="H1276" s="7451"/>
      <c r="I1276" s="7451"/>
      <c r="J1276" s="7451"/>
      <c r="K1276" s="7451"/>
      <c r="L1276" s="7451"/>
      <c r="M1276" s="7451"/>
      <c r="N1276" s="7451"/>
      <c r="O1276" s="7451"/>
      <c r="P1276" s="2616" t="s">
        <v>56</v>
      </c>
      <c r="Q1276" s="2616" t="s">
        <v>57</v>
      </c>
      <c r="R1276" s="2629">
        <v>13.53</v>
      </c>
      <c r="S1276" s="2630">
        <f>ROUND(K1270,2)*R1276</f>
        <v>989.71950000000004</v>
      </c>
    </row>
    <row r="1277" spans="1:19" ht="45" customHeight="1" x14ac:dyDescent="0.25">
      <c r="A1277" s="7451"/>
      <c r="B1277" s="7451"/>
      <c r="C1277" s="7451"/>
      <c r="D1277" s="7451"/>
      <c r="E1277" s="7451"/>
      <c r="F1277" s="7451"/>
      <c r="G1277" s="7451"/>
      <c r="H1277" s="7451"/>
      <c r="I1277" s="7451"/>
      <c r="J1277" s="7451"/>
      <c r="K1277" s="7451"/>
      <c r="L1277" s="7451"/>
      <c r="M1277" s="7451"/>
      <c r="N1277" s="7451"/>
      <c r="O1277" s="7451"/>
      <c r="P1277" s="2616" t="s">
        <v>58</v>
      </c>
      <c r="Q1277" s="2616" t="s">
        <v>59</v>
      </c>
      <c r="R1277" s="2631">
        <v>13.53</v>
      </c>
      <c r="S1277" s="2632">
        <f>ROUND(K1270,2)*R1277</f>
        <v>989.71950000000004</v>
      </c>
    </row>
    <row r="1278" spans="1:19" ht="45" customHeight="1" x14ac:dyDescent="0.25">
      <c r="A1278" s="7451"/>
      <c r="B1278" s="7451"/>
      <c r="C1278" s="7451"/>
      <c r="D1278" s="7451"/>
      <c r="E1278" s="7451"/>
      <c r="F1278" s="7451"/>
      <c r="G1278" s="7451"/>
      <c r="H1278" s="7451"/>
      <c r="I1278" s="7451"/>
      <c r="J1278" s="7451"/>
      <c r="K1278" s="7451"/>
      <c r="L1278" s="7451"/>
      <c r="M1278" s="7451"/>
      <c r="N1278" s="7451"/>
      <c r="O1278" s="7451"/>
      <c r="P1278" s="2616" t="s">
        <v>60</v>
      </c>
      <c r="Q1278" s="2616" t="s">
        <v>61</v>
      </c>
      <c r="R1278" s="2633">
        <v>13.53</v>
      </c>
      <c r="S1278" s="2634">
        <f>ROUND(K1270,2)*R1278</f>
        <v>989.71950000000004</v>
      </c>
    </row>
    <row r="1279" spans="1:19" ht="45" customHeight="1" x14ac:dyDescent="0.25">
      <c r="A1279" s="7451"/>
      <c r="B1279" s="7451"/>
      <c r="C1279" s="7451"/>
      <c r="D1279" s="7451"/>
      <c r="E1279" s="7451"/>
      <c r="F1279" s="7451"/>
      <c r="G1279" s="7451"/>
      <c r="H1279" s="7451"/>
      <c r="I1279" s="7451"/>
      <c r="J1279" s="7451"/>
      <c r="K1279" s="7451"/>
      <c r="L1279" s="7451"/>
      <c r="M1279" s="7451"/>
      <c r="N1279" s="7451"/>
      <c r="O1279" s="7451"/>
      <c r="P1279" s="2616" t="s">
        <v>62</v>
      </c>
      <c r="Q1279" s="2616" t="s">
        <v>63</v>
      </c>
      <c r="R1279" s="2635">
        <v>13.53</v>
      </c>
      <c r="S1279" s="2636">
        <f>ROUND(K1270,2)*R1279</f>
        <v>989.71950000000004</v>
      </c>
    </row>
    <row r="1280" spans="1:19" ht="45" customHeight="1" x14ac:dyDescent="0.25">
      <c r="A1280" s="7451"/>
      <c r="B1280" s="7451"/>
      <c r="C1280" s="7451"/>
      <c r="D1280" s="7451"/>
      <c r="E1280" s="7451"/>
      <c r="F1280" s="7451"/>
      <c r="G1280" s="7451"/>
      <c r="H1280" s="7451"/>
      <c r="I1280" s="7451"/>
      <c r="J1280" s="7451"/>
      <c r="K1280" s="7451"/>
      <c r="L1280" s="7451"/>
      <c r="M1280" s="7451"/>
      <c r="N1280" s="7451"/>
      <c r="O1280" s="7451"/>
      <c r="P1280" s="2616" t="s">
        <v>64</v>
      </c>
      <c r="Q1280" s="2616" t="s">
        <v>65</v>
      </c>
      <c r="R1280" s="2637">
        <v>13.53</v>
      </c>
      <c r="S1280" s="2638">
        <f>ROUND(K1270,2)*R1280</f>
        <v>989.71950000000004</v>
      </c>
    </row>
    <row r="1281" spans="1:19" ht="45" customHeight="1" x14ac:dyDescent="0.25">
      <c r="A1281" s="7451"/>
      <c r="B1281" s="7451"/>
      <c r="C1281" s="7451"/>
      <c r="D1281" s="7451"/>
      <c r="E1281" s="7451"/>
      <c r="F1281" s="7451"/>
      <c r="G1281" s="7451"/>
      <c r="H1281" s="7451"/>
      <c r="I1281" s="7451"/>
      <c r="J1281" s="7451"/>
      <c r="K1281" s="7451"/>
      <c r="L1281" s="7451"/>
      <c r="M1281" s="7451"/>
      <c r="N1281" s="7451"/>
      <c r="O1281" s="7451"/>
      <c r="P1281" s="2616" t="s">
        <v>66</v>
      </c>
      <c r="Q1281" s="2616" t="s">
        <v>67</v>
      </c>
      <c r="R1281" s="2639">
        <v>13.53</v>
      </c>
      <c r="S1281" s="2640">
        <f>ROUND(K1270,2)*R1281</f>
        <v>989.71950000000004</v>
      </c>
    </row>
    <row r="1282" spans="1:19" ht="45" customHeight="1" x14ac:dyDescent="0.25">
      <c r="A1282" s="7451"/>
      <c r="B1282" s="7451"/>
      <c r="C1282" s="7451"/>
      <c r="D1282" s="7451"/>
      <c r="E1282" s="7451"/>
      <c r="F1282" s="7451"/>
      <c r="G1282" s="7451"/>
      <c r="H1282" s="7451"/>
      <c r="I1282" s="7451"/>
      <c r="J1282" s="7451"/>
      <c r="K1282" s="7451"/>
      <c r="L1282" s="7451"/>
      <c r="M1282" s="7451"/>
      <c r="N1282" s="7451"/>
      <c r="O1282" s="7451"/>
      <c r="P1282" s="2616" t="s">
        <v>68</v>
      </c>
      <c r="Q1282" s="2616" t="s">
        <v>69</v>
      </c>
      <c r="R1282" s="2641">
        <v>13.53</v>
      </c>
      <c r="S1282" s="2642">
        <f>ROUND(K1270,2)*R1282</f>
        <v>989.71950000000004</v>
      </c>
    </row>
    <row r="1283" spans="1:19" ht="45" customHeight="1" x14ac:dyDescent="0.25">
      <c r="A1283" s="7451"/>
      <c r="B1283" s="7451"/>
      <c r="C1283" s="7451"/>
      <c r="D1283" s="7451"/>
      <c r="E1283" s="7451"/>
      <c r="F1283" s="7451"/>
      <c r="G1283" s="7451"/>
      <c r="H1283" s="7451"/>
      <c r="I1283" s="7451"/>
      <c r="J1283" s="7451"/>
      <c r="K1283" s="7451"/>
      <c r="L1283" s="7451"/>
      <c r="M1283" s="7451"/>
      <c r="N1283" s="7451"/>
      <c r="O1283" s="7451"/>
      <c r="P1283" s="2616" t="s">
        <v>70</v>
      </c>
      <c r="Q1283" s="2616" t="s">
        <v>71</v>
      </c>
      <c r="R1283" s="2643">
        <v>13.53</v>
      </c>
      <c r="S1283" s="2644">
        <f>ROUND(K1270,2)*R1283</f>
        <v>989.71950000000004</v>
      </c>
    </row>
    <row r="1284" spans="1:19" ht="45" customHeight="1" x14ac:dyDescent="0.25">
      <c r="A1284" s="7451"/>
      <c r="B1284" s="7451"/>
      <c r="C1284" s="7451"/>
      <c r="D1284" s="7451"/>
      <c r="E1284" s="7451"/>
      <c r="F1284" s="7451"/>
      <c r="G1284" s="7451"/>
      <c r="H1284" s="7451"/>
      <c r="I1284" s="7451"/>
      <c r="J1284" s="7451"/>
      <c r="K1284" s="7451"/>
      <c r="L1284" s="7451"/>
      <c r="M1284" s="7451"/>
      <c r="N1284" s="7451"/>
      <c r="O1284" s="7451"/>
      <c r="P1284" s="2616" t="s">
        <v>72</v>
      </c>
      <c r="Q1284" s="2616" t="s">
        <v>73</v>
      </c>
      <c r="R1284" s="2645">
        <v>13.53</v>
      </c>
      <c r="S1284" s="2646">
        <f>ROUND(K1270,2)*R1284</f>
        <v>989.71950000000004</v>
      </c>
    </row>
    <row r="1285" spans="1:19" ht="45" customHeight="1" x14ac:dyDescent="0.25">
      <c r="A1285" s="7451"/>
      <c r="B1285" s="7451"/>
      <c r="C1285" s="7451"/>
      <c r="D1285" s="7451"/>
      <c r="E1285" s="7451"/>
      <c r="F1285" s="7451"/>
      <c r="G1285" s="7451"/>
      <c r="H1285" s="7451"/>
      <c r="I1285" s="7451"/>
      <c r="J1285" s="7451"/>
      <c r="K1285" s="7451"/>
      <c r="L1285" s="7451"/>
      <c r="M1285" s="7451"/>
      <c r="N1285" s="7451"/>
      <c r="O1285" s="7451"/>
      <c r="P1285" s="2616" t="s">
        <v>74</v>
      </c>
      <c r="Q1285" s="2616" t="s">
        <v>75</v>
      </c>
      <c r="R1285" s="2647">
        <v>13.53</v>
      </c>
      <c r="S1285" s="2648">
        <f>ROUND(K1270,2)*R1285</f>
        <v>989.71950000000004</v>
      </c>
    </row>
    <row r="1286" spans="1:19" ht="45" customHeight="1" x14ac:dyDescent="0.25">
      <c r="A1286" s="7451"/>
      <c r="B1286" s="7451"/>
      <c r="C1286" s="7451"/>
      <c r="D1286" s="7451"/>
      <c r="E1286" s="7451"/>
      <c r="F1286" s="7451"/>
      <c r="G1286" s="7451"/>
      <c r="H1286" s="7451"/>
      <c r="I1286" s="7451"/>
      <c r="J1286" s="7451"/>
      <c r="K1286" s="7451"/>
      <c r="L1286" s="7451"/>
      <c r="M1286" s="7451"/>
      <c r="N1286" s="7451"/>
      <c r="O1286" s="7451"/>
      <c r="P1286" s="2616" t="s">
        <v>76</v>
      </c>
      <c r="Q1286" s="2616" t="s">
        <v>77</v>
      </c>
      <c r="R1286" s="2649">
        <v>13.53</v>
      </c>
      <c r="S1286" s="2650">
        <f>ROUND(K1270,2)*R1286</f>
        <v>989.71950000000004</v>
      </c>
    </row>
    <row r="1287" spans="1:19" ht="45" customHeight="1" x14ac:dyDescent="0.25">
      <c r="A1287" s="7451"/>
      <c r="B1287" s="7451"/>
      <c r="C1287" s="7451"/>
      <c r="D1287" s="7451"/>
      <c r="E1287" s="7451"/>
      <c r="F1287" s="7451"/>
      <c r="G1287" s="7451"/>
      <c r="H1287" s="7451"/>
      <c r="I1287" s="7451"/>
      <c r="J1287" s="7451"/>
      <c r="K1287" s="7451"/>
      <c r="L1287" s="7451"/>
      <c r="M1287" s="7451"/>
      <c r="N1287" s="7451"/>
      <c r="O1287" s="7451"/>
      <c r="P1287" s="2616" t="s">
        <v>78</v>
      </c>
      <c r="Q1287" s="2616" t="s">
        <v>79</v>
      </c>
      <c r="R1287" s="2651">
        <v>13.53</v>
      </c>
      <c r="S1287" s="2652">
        <f>ROUND(K1270,2)*R1287</f>
        <v>989.71950000000004</v>
      </c>
    </row>
    <row r="1288" spans="1:19" ht="45" customHeight="1" x14ac:dyDescent="0.25">
      <c r="A1288" s="7451"/>
      <c r="B1288" s="7451"/>
      <c r="C1288" s="7451"/>
      <c r="D1288" s="7451"/>
      <c r="E1288" s="7451"/>
      <c r="F1288" s="7451"/>
      <c r="G1288" s="7451"/>
      <c r="H1288" s="7451"/>
      <c r="I1288" s="7451"/>
      <c r="J1288" s="7451"/>
      <c r="K1288" s="7451"/>
      <c r="L1288" s="7451"/>
      <c r="M1288" s="7451"/>
      <c r="N1288" s="7451"/>
      <c r="O1288" s="7451"/>
      <c r="P1288" s="2616" t="s">
        <v>80</v>
      </c>
      <c r="Q1288" s="2616" t="s">
        <v>81</v>
      </c>
      <c r="R1288" s="2653">
        <v>13.53</v>
      </c>
      <c r="S1288" s="2654">
        <f>ROUND(K1270,2)*R1288</f>
        <v>989.71950000000004</v>
      </c>
    </row>
    <row r="1289" spans="1:19" ht="45" customHeight="1" x14ac:dyDescent="0.25">
      <c r="A1289" s="7451"/>
      <c r="B1289" s="7451"/>
      <c r="C1289" s="7451"/>
      <c r="D1289" s="7451"/>
      <c r="E1289" s="7451"/>
      <c r="F1289" s="7451"/>
      <c r="G1289" s="7451"/>
      <c r="H1289" s="7451"/>
      <c r="I1289" s="7451"/>
      <c r="J1289" s="7451"/>
      <c r="K1289" s="7451"/>
      <c r="L1289" s="7451"/>
      <c r="M1289" s="7451"/>
      <c r="N1289" s="7451"/>
      <c r="O1289" s="7451"/>
      <c r="P1289" s="2616" t="s">
        <v>82</v>
      </c>
      <c r="Q1289" s="2616" t="s">
        <v>83</v>
      </c>
      <c r="R1289" s="2655">
        <v>13.53</v>
      </c>
      <c r="S1289" s="2656">
        <f>ROUND(K1270,2)*R1289</f>
        <v>989.71950000000004</v>
      </c>
    </row>
    <row r="1290" spans="1:19" ht="45" customHeight="1" x14ac:dyDescent="0.25">
      <c r="A1290" s="7451"/>
      <c r="B1290" s="7451"/>
      <c r="C1290" s="7451"/>
      <c r="D1290" s="7451"/>
      <c r="E1290" s="7451"/>
      <c r="F1290" s="7451"/>
      <c r="G1290" s="7451"/>
      <c r="H1290" s="7451"/>
      <c r="I1290" s="7451"/>
      <c r="J1290" s="7451"/>
      <c r="K1290" s="7451"/>
      <c r="L1290" s="7451"/>
      <c r="M1290" s="7451"/>
      <c r="N1290" s="7451"/>
      <c r="O1290" s="7451"/>
      <c r="P1290" s="2616" t="s">
        <v>84</v>
      </c>
      <c r="Q1290" s="2616" t="s">
        <v>85</v>
      </c>
      <c r="R1290" s="2657">
        <v>13.53</v>
      </c>
      <c r="S1290" s="2658">
        <f>ROUND(K1270,2)*R1290</f>
        <v>989.71950000000004</v>
      </c>
    </row>
    <row r="1291" spans="1:19" ht="45" customHeight="1" x14ac:dyDescent="0.25">
      <c r="A1291" s="7451"/>
      <c r="B1291" s="7451"/>
      <c r="C1291" s="7451"/>
      <c r="D1291" s="7451"/>
      <c r="E1291" s="7451"/>
      <c r="F1291" s="7451"/>
      <c r="G1291" s="7451"/>
      <c r="H1291" s="7451"/>
      <c r="I1291" s="7451"/>
      <c r="J1291" s="7451"/>
      <c r="K1291" s="7451"/>
      <c r="L1291" s="7451"/>
      <c r="M1291" s="7451"/>
      <c r="N1291" s="7451"/>
      <c r="O1291" s="7451"/>
      <c r="P1291" s="2616" t="s">
        <v>86</v>
      </c>
      <c r="Q1291" s="2616" t="s">
        <v>87</v>
      </c>
      <c r="R1291" s="2659">
        <v>13.53</v>
      </c>
      <c r="S1291" s="2660">
        <f>ROUND(K1270,2)*R1291</f>
        <v>989.71950000000004</v>
      </c>
    </row>
    <row r="1292" spans="1:19" ht="45" customHeight="1" x14ac:dyDescent="0.25">
      <c r="A1292" s="7451"/>
      <c r="B1292" s="7451"/>
      <c r="C1292" s="7451"/>
      <c r="D1292" s="7451"/>
      <c r="E1292" s="7451"/>
      <c r="F1292" s="7451"/>
      <c r="G1292" s="7451"/>
      <c r="H1292" s="7451"/>
      <c r="I1292" s="7451"/>
      <c r="J1292" s="7451"/>
      <c r="K1292" s="7451"/>
      <c r="L1292" s="7451"/>
      <c r="M1292" s="7451"/>
      <c r="N1292" s="7451"/>
      <c r="O1292" s="7451"/>
      <c r="P1292" s="2616" t="s">
        <v>88</v>
      </c>
      <c r="Q1292" s="2616" t="s">
        <v>89</v>
      </c>
      <c r="R1292" s="2661">
        <v>13.53</v>
      </c>
      <c r="S1292" s="2662">
        <f>ROUND(K1270,2)*R1292</f>
        <v>989.71950000000004</v>
      </c>
    </row>
    <row r="1293" spans="1:19" ht="45" customHeight="1" x14ac:dyDescent="0.25">
      <c r="A1293" s="7451"/>
      <c r="B1293" s="7451"/>
      <c r="C1293" s="7451"/>
      <c r="D1293" s="7451"/>
      <c r="E1293" s="7451"/>
      <c r="F1293" s="7451"/>
      <c r="G1293" s="7451"/>
      <c r="H1293" s="7451"/>
      <c r="I1293" s="7451"/>
      <c r="J1293" s="7451"/>
      <c r="K1293" s="7451"/>
      <c r="L1293" s="7451"/>
      <c r="M1293" s="7451"/>
      <c r="N1293" s="7451"/>
      <c r="O1293" s="7451"/>
      <c r="P1293" s="2616" t="s">
        <v>90</v>
      </c>
      <c r="Q1293" s="2616" t="s">
        <v>91</v>
      </c>
      <c r="R1293" s="2663">
        <v>13.53</v>
      </c>
      <c r="S1293" s="2664">
        <f>ROUND(K1270,2)*R1293</f>
        <v>989.71950000000004</v>
      </c>
    </row>
    <row r="1294" spans="1:19" ht="45" customHeight="1" x14ac:dyDescent="0.25">
      <c r="A1294" s="7451"/>
      <c r="B1294" s="7451"/>
      <c r="C1294" s="7451"/>
      <c r="D1294" s="7451"/>
      <c r="E1294" s="7451"/>
      <c r="F1294" s="7451"/>
      <c r="G1294" s="7451"/>
      <c r="H1294" s="7451"/>
      <c r="I1294" s="7451"/>
      <c r="J1294" s="7451"/>
      <c r="K1294" s="7451"/>
      <c r="L1294" s="7451"/>
      <c r="M1294" s="7451"/>
      <c r="N1294" s="7451"/>
      <c r="O1294" s="7451"/>
      <c r="P1294" s="2616" t="s">
        <v>92</v>
      </c>
      <c r="Q1294" s="2616" t="s">
        <v>93</v>
      </c>
      <c r="R1294" s="2665">
        <v>13.53</v>
      </c>
      <c r="S1294" s="2666">
        <f>ROUND(K1270,2)*R1294</f>
        <v>989.71950000000004</v>
      </c>
    </row>
    <row r="1295" spans="1:19" ht="45" customHeight="1" x14ac:dyDescent="0.25">
      <c r="A1295" s="8102" t="s">
        <v>23</v>
      </c>
      <c r="B1295" s="8102" t="s">
        <v>254</v>
      </c>
      <c r="C1295" s="8102" t="s">
        <v>25</v>
      </c>
      <c r="D1295" s="8102" t="s">
        <v>255</v>
      </c>
      <c r="E1295" s="8102" t="s">
        <v>256</v>
      </c>
      <c r="F1295" s="8103">
        <f>R1295+R1296+R1297+R1298+R1299+R1300+R1301+R1302+R1303+R1304+R1305+R1306+R1307+R1308+R1309+R1310+R1311+R1312+R1313+R1314+R1315+R1316+R1317+R1318+R1319</f>
        <v>881.00000000000011</v>
      </c>
      <c r="G1295" s="8102" t="s">
        <v>28</v>
      </c>
      <c r="H1295" s="8104">
        <v>67.83</v>
      </c>
      <c r="I1295" s="8105">
        <v>67.83</v>
      </c>
      <c r="J1295" s="8106">
        <v>0.21579999999999999</v>
      </c>
      <c r="K1295" s="8107">
        <f>ROUND(I1295,2)+(ROUND(I1295,2)*J1295)</f>
        <v>82.467714000000001</v>
      </c>
      <c r="L1295" s="8108">
        <f>ROUND(S1295,2)+ROUND(S1296,2)+ROUND(S1297,2)+ROUND(S1298,2)+ROUND(S1299,2)+ROUND(S1300,2)+ROUND(S1301,2)+ROUND(S1302,2)+ROUND(S1303,2)+ROUND(S1304,2)+ROUND(S1305,2)+ROUND(S1306,2)+ROUND(S1307,2)+ROUND(S1308,2)+ROUND(S1309,2)+ROUND(S1310,2)+ROUND(S1311,2)+ROUND(S1312,2)+ROUND(S1313,2)+ROUND(S1314,2)+ROUND(S1315,2)+ROUND(S1316,2)+ROUND(S1317,2)+ROUND(S1318,2)+ROUND(S1319,2)</f>
        <v>72655.999999999985</v>
      </c>
      <c r="M1295" s="8102"/>
      <c r="N1295" s="8102" t="s">
        <v>70</v>
      </c>
      <c r="O1295" s="8102" t="s">
        <v>223</v>
      </c>
      <c r="P1295" s="2667" t="s">
        <v>20</v>
      </c>
      <c r="Q1295" s="2667" t="s">
        <v>29</v>
      </c>
      <c r="R1295" s="2668">
        <v>35.24</v>
      </c>
      <c r="S1295" s="2669">
        <f>ROUND(K1295,2)*R1295</f>
        <v>2906.2428</v>
      </c>
    </row>
    <row r="1296" spans="1:19" ht="45" customHeight="1" x14ac:dyDescent="0.25">
      <c r="A1296" s="7451"/>
      <c r="B1296" s="7451"/>
      <c r="C1296" s="7451"/>
      <c r="D1296" s="7451"/>
      <c r="E1296" s="7451"/>
      <c r="F1296" s="7451"/>
      <c r="G1296" s="7451"/>
      <c r="H1296" s="7451"/>
      <c r="I1296" s="7451"/>
      <c r="J1296" s="7451"/>
      <c r="K1296" s="7451"/>
      <c r="L1296" s="7451"/>
      <c r="M1296" s="7451"/>
      <c r="N1296" s="7451"/>
      <c r="O1296" s="7451"/>
      <c r="P1296" s="2667" t="s">
        <v>30</v>
      </c>
      <c r="Q1296" s="2667" t="s">
        <v>48</v>
      </c>
      <c r="R1296" s="2670">
        <v>35.24</v>
      </c>
      <c r="S1296" s="2671">
        <f>ROUND(K1295,2)*R1296</f>
        <v>2906.2428</v>
      </c>
    </row>
    <row r="1297" spans="1:19" ht="45" customHeight="1" x14ac:dyDescent="0.25">
      <c r="A1297" s="7451"/>
      <c r="B1297" s="7451"/>
      <c r="C1297" s="7451"/>
      <c r="D1297" s="7451"/>
      <c r="E1297" s="7451"/>
      <c r="F1297" s="7451"/>
      <c r="G1297" s="7451"/>
      <c r="H1297" s="7451"/>
      <c r="I1297" s="7451"/>
      <c r="J1297" s="7451"/>
      <c r="K1297" s="7451"/>
      <c r="L1297" s="7451"/>
      <c r="M1297" s="7451"/>
      <c r="N1297" s="7451"/>
      <c r="O1297" s="7451"/>
      <c r="P1297" s="2667" t="s">
        <v>43</v>
      </c>
      <c r="Q1297" s="2667" t="s">
        <v>49</v>
      </c>
      <c r="R1297" s="2672">
        <v>35.24</v>
      </c>
      <c r="S1297" s="2673">
        <f>ROUND(K1295,2)*R1297</f>
        <v>2906.2428</v>
      </c>
    </row>
    <row r="1298" spans="1:19" ht="45" customHeight="1" x14ac:dyDescent="0.25">
      <c r="A1298" s="7451"/>
      <c r="B1298" s="7451"/>
      <c r="C1298" s="7451"/>
      <c r="D1298" s="7451"/>
      <c r="E1298" s="7451"/>
      <c r="F1298" s="7451"/>
      <c r="G1298" s="7451"/>
      <c r="H1298" s="7451"/>
      <c r="I1298" s="7451"/>
      <c r="J1298" s="7451"/>
      <c r="K1298" s="7451"/>
      <c r="L1298" s="7451"/>
      <c r="M1298" s="7451"/>
      <c r="N1298" s="7451"/>
      <c r="O1298" s="7451"/>
      <c r="P1298" s="2667" t="s">
        <v>50</v>
      </c>
      <c r="Q1298" s="2667" t="s">
        <v>51</v>
      </c>
      <c r="R1298" s="2674">
        <v>35.24</v>
      </c>
      <c r="S1298" s="2675">
        <f>ROUND(K1295,2)*R1298</f>
        <v>2906.2428</v>
      </c>
    </row>
    <row r="1299" spans="1:19" ht="45" customHeight="1" x14ac:dyDescent="0.25">
      <c r="A1299" s="7451"/>
      <c r="B1299" s="7451"/>
      <c r="C1299" s="7451"/>
      <c r="D1299" s="7451"/>
      <c r="E1299" s="7451"/>
      <c r="F1299" s="7451"/>
      <c r="G1299" s="7451"/>
      <c r="H1299" s="7451"/>
      <c r="I1299" s="7451"/>
      <c r="J1299" s="7451"/>
      <c r="K1299" s="7451"/>
      <c r="L1299" s="7451"/>
      <c r="M1299" s="7451"/>
      <c r="N1299" s="7451"/>
      <c r="O1299" s="7451"/>
      <c r="P1299" s="2667" t="s">
        <v>52</v>
      </c>
      <c r="Q1299" s="2667" t="s">
        <v>53</v>
      </c>
      <c r="R1299" s="2676">
        <v>35.24</v>
      </c>
      <c r="S1299" s="2677">
        <f>ROUND(K1295,2)*R1299</f>
        <v>2906.2428</v>
      </c>
    </row>
    <row r="1300" spans="1:19" ht="45" customHeight="1" x14ac:dyDescent="0.25">
      <c r="A1300" s="7451"/>
      <c r="B1300" s="7451"/>
      <c r="C1300" s="7451"/>
      <c r="D1300" s="7451"/>
      <c r="E1300" s="7451"/>
      <c r="F1300" s="7451"/>
      <c r="G1300" s="7451"/>
      <c r="H1300" s="7451"/>
      <c r="I1300" s="7451"/>
      <c r="J1300" s="7451"/>
      <c r="K1300" s="7451"/>
      <c r="L1300" s="7451"/>
      <c r="M1300" s="7451"/>
      <c r="N1300" s="7451"/>
      <c r="O1300" s="7451"/>
      <c r="P1300" s="2667" t="s">
        <v>54</v>
      </c>
      <c r="Q1300" s="2667" t="s">
        <v>55</v>
      </c>
      <c r="R1300" s="2678">
        <v>35.24</v>
      </c>
      <c r="S1300" s="2679">
        <f>ROUND(K1295,2)*R1300</f>
        <v>2906.2428</v>
      </c>
    </row>
    <row r="1301" spans="1:19" ht="45" customHeight="1" x14ac:dyDescent="0.25">
      <c r="A1301" s="7451"/>
      <c r="B1301" s="7451"/>
      <c r="C1301" s="7451"/>
      <c r="D1301" s="7451"/>
      <c r="E1301" s="7451"/>
      <c r="F1301" s="7451"/>
      <c r="G1301" s="7451"/>
      <c r="H1301" s="7451"/>
      <c r="I1301" s="7451"/>
      <c r="J1301" s="7451"/>
      <c r="K1301" s="7451"/>
      <c r="L1301" s="7451"/>
      <c r="M1301" s="7451"/>
      <c r="N1301" s="7451"/>
      <c r="O1301" s="7451"/>
      <c r="P1301" s="2667" t="s">
        <v>56</v>
      </c>
      <c r="Q1301" s="2667" t="s">
        <v>57</v>
      </c>
      <c r="R1301" s="2680">
        <v>35.24</v>
      </c>
      <c r="S1301" s="2681">
        <f>ROUND(K1295,2)*R1301</f>
        <v>2906.2428</v>
      </c>
    </row>
    <row r="1302" spans="1:19" ht="45" customHeight="1" x14ac:dyDescent="0.25">
      <c r="A1302" s="7451"/>
      <c r="B1302" s="7451"/>
      <c r="C1302" s="7451"/>
      <c r="D1302" s="7451"/>
      <c r="E1302" s="7451"/>
      <c r="F1302" s="7451"/>
      <c r="G1302" s="7451"/>
      <c r="H1302" s="7451"/>
      <c r="I1302" s="7451"/>
      <c r="J1302" s="7451"/>
      <c r="K1302" s="7451"/>
      <c r="L1302" s="7451"/>
      <c r="M1302" s="7451"/>
      <c r="N1302" s="7451"/>
      <c r="O1302" s="7451"/>
      <c r="P1302" s="2667" t="s">
        <v>58</v>
      </c>
      <c r="Q1302" s="2667" t="s">
        <v>59</v>
      </c>
      <c r="R1302" s="2682">
        <v>35.24</v>
      </c>
      <c r="S1302" s="2683">
        <f>ROUND(K1295,2)*R1302</f>
        <v>2906.2428</v>
      </c>
    </row>
    <row r="1303" spans="1:19" ht="45" customHeight="1" x14ac:dyDescent="0.25">
      <c r="A1303" s="7451"/>
      <c r="B1303" s="7451"/>
      <c r="C1303" s="7451"/>
      <c r="D1303" s="7451"/>
      <c r="E1303" s="7451"/>
      <c r="F1303" s="7451"/>
      <c r="G1303" s="7451"/>
      <c r="H1303" s="7451"/>
      <c r="I1303" s="7451"/>
      <c r="J1303" s="7451"/>
      <c r="K1303" s="7451"/>
      <c r="L1303" s="7451"/>
      <c r="M1303" s="7451"/>
      <c r="N1303" s="7451"/>
      <c r="O1303" s="7451"/>
      <c r="P1303" s="2667" t="s">
        <v>60</v>
      </c>
      <c r="Q1303" s="2667" t="s">
        <v>61</v>
      </c>
      <c r="R1303" s="2684">
        <v>35.24</v>
      </c>
      <c r="S1303" s="2685">
        <f>ROUND(K1295,2)*R1303</f>
        <v>2906.2428</v>
      </c>
    </row>
    <row r="1304" spans="1:19" ht="45" customHeight="1" x14ac:dyDescent="0.25">
      <c r="A1304" s="7451"/>
      <c r="B1304" s="7451"/>
      <c r="C1304" s="7451"/>
      <c r="D1304" s="7451"/>
      <c r="E1304" s="7451"/>
      <c r="F1304" s="7451"/>
      <c r="G1304" s="7451"/>
      <c r="H1304" s="7451"/>
      <c r="I1304" s="7451"/>
      <c r="J1304" s="7451"/>
      <c r="K1304" s="7451"/>
      <c r="L1304" s="7451"/>
      <c r="M1304" s="7451"/>
      <c r="N1304" s="7451"/>
      <c r="O1304" s="7451"/>
      <c r="P1304" s="2667" t="s">
        <v>62</v>
      </c>
      <c r="Q1304" s="2667" t="s">
        <v>63</v>
      </c>
      <c r="R1304" s="2686">
        <v>35.24</v>
      </c>
      <c r="S1304" s="2687">
        <f>ROUND(K1295,2)*R1304</f>
        <v>2906.2428</v>
      </c>
    </row>
    <row r="1305" spans="1:19" ht="45" customHeight="1" x14ac:dyDescent="0.25">
      <c r="A1305" s="7451"/>
      <c r="B1305" s="7451"/>
      <c r="C1305" s="7451"/>
      <c r="D1305" s="7451"/>
      <c r="E1305" s="7451"/>
      <c r="F1305" s="7451"/>
      <c r="G1305" s="7451"/>
      <c r="H1305" s="7451"/>
      <c r="I1305" s="7451"/>
      <c r="J1305" s="7451"/>
      <c r="K1305" s="7451"/>
      <c r="L1305" s="7451"/>
      <c r="M1305" s="7451"/>
      <c r="N1305" s="7451"/>
      <c r="O1305" s="7451"/>
      <c r="P1305" s="2667" t="s">
        <v>64</v>
      </c>
      <c r="Q1305" s="2667" t="s">
        <v>65</v>
      </c>
      <c r="R1305" s="2688">
        <v>35.24</v>
      </c>
      <c r="S1305" s="2689">
        <f>ROUND(K1295,2)*R1305</f>
        <v>2906.2428</v>
      </c>
    </row>
    <row r="1306" spans="1:19" ht="45" customHeight="1" x14ac:dyDescent="0.25">
      <c r="A1306" s="7451"/>
      <c r="B1306" s="7451"/>
      <c r="C1306" s="7451"/>
      <c r="D1306" s="7451"/>
      <c r="E1306" s="7451"/>
      <c r="F1306" s="7451"/>
      <c r="G1306" s="7451"/>
      <c r="H1306" s="7451"/>
      <c r="I1306" s="7451"/>
      <c r="J1306" s="7451"/>
      <c r="K1306" s="7451"/>
      <c r="L1306" s="7451"/>
      <c r="M1306" s="7451"/>
      <c r="N1306" s="7451"/>
      <c r="O1306" s="7451"/>
      <c r="P1306" s="2667" t="s">
        <v>66</v>
      </c>
      <c r="Q1306" s="2667" t="s">
        <v>67</v>
      </c>
      <c r="R1306" s="2690">
        <v>35.24</v>
      </c>
      <c r="S1306" s="2691">
        <f>ROUND(K1295,2)*R1306</f>
        <v>2906.2428</v>
      </c>
    </row>
    <row r="1307" spans="1:19" ht="45" customHeight="1" x14ac:dyDescent="0.25">
      <c r="A1307" s="7451"/>
      <c r="B1307" s="7451"/>
      <c r="C1307" s="7451"/>
      <c r="D1307" s="7451"/>
      <c r="E1307" s="7451"/>
      <c r="F1307" s="7451"/>
      <c r="G1307" s="7451"/>
      <c r="H1307" s="7451"/>
      <c r="I1307" s="7451"/>
      <c r="J1307" s="7451"/>
      <c r="K1307" s="7451"/>
      <c r="L1307" s="7451"/>
      <c r="M1307" s="7451"/>
      <c r="N1307" s="7451"/>
      <c r="O1307" s="7451"/>
      <c r="P1307" s="2667" t="s">
        <v>68</v>
      </c>
      <c r="Q1307" s="2667" t="s">
        <v>69</v>
      </c>
      <c r="R1307" s="2692">
        <v>35.24</v>
      </c>
      <c r="S1307" s="2693">
        <f>ROUND(K1295,2)*R1307</f>
        <v>2906.2428</v>
      </c>
    </row>
    <row r="1308" spans="1:19" ht="45" customHeight="1" x14ac:dyDescent="0.25">
      <c r="A1308" s="7451"/>
      <c r="B1308" s="7451"/>
      <c r="C1308" s="7451"/>
      <c r="D1308" s="7451"/>
      <c r="E1308" s="7451"/>
      <c r="F1308" s="7451"/>
      <c r="G1308" s="7451"/>
      <c r="H1308" s="7451"/>
      <c r="I1308" s="7451"/>
      <c r="J1308" s="7451"/>
      <c r="K1308" s="7451"/>
      <c r="L1308" s="7451"/>
      <c r="M1308" s="7451"/>
      <c r="N1308" s="7451"/>
      <c r="O1308" s="7451"/>
      <c r="P1308" s="2667" t="s">
        <v>70</v>
      </c>
      <c r="Q1308" s="2667" t="s">
        <v>71</v>
      </c>
      <c r="R1308" s="2694">
        <v>35.24</v>
      </c>
      <c r="S1308" s="2695">
        <f>ROUND(K1295,2)*R1308</f>
        <v>2906.2428</v>
      </c>
    </row>
    <row r="1309" spans="1:19" ht="45" customHeight="1" x14ac:dyDescent="0.25">
      <c r="A1309" s="7451"/>
      <c r="B1309" s="7451"/>
      <c r="C1309" s="7451"/>
      <c r="D1309" s="7451"/>
      <c r="E1309" s="7451"/>
      <c r="F1309" s="7451"/>
      <c r="G1309" s="7451"/>
      <c r="H1309" s="7451"/>
      <c r="I1309" s="7451"/>
      <c r="J1309" s="7451"/>
      <c r="K1309" s="7451"/>
      <c r="L1309" s="7451"/>
      <c r="M1309" s="7451"/>
      <c r="N1309" s="7451"/>
      <c r="O1309" s="7451"/>
      <c r="P1309" s="2667" t="s">
        <v>72</v>
      </c>
      <c r="Q1309" s="2667" t="s">
        <v>73</v>
      </c>
      <c r="R1309" s="2696">
        <v>35.24</v>
      </c>
      <c r="S1309" s="2697">
        <f>ROUND(K1295,2)*R1309</f>
        <v>2906.2428</v>
      </c>
    </row>
    <row r="1310" spans="1:19" ht="45" customHeight="1" x14ac:dyDescent="0.25">
      <c r="A1310" s="7451"/>
      <c r="B1310" s="7451"/>
      <c r="C1310" s="7451"/>
      <c r="D1310" s="7451"/>
      <c r="E1310" s="7451"/>
      <c r="F1310" s="7451"/>
      <c r="G1310" s="7451"/>
      <c r="H1310" s="7451"/>
      <c r="I1310" s="7451"/>
      <c r="J1310" s="7451"/>
      <c r="K1310" s="7451"/>
      <c r="L1310" s="7451"/>
      <c r="M1310" s="7451"/>
      <c r="N1310" s="7451"/>
      <c r="O1310" s="7451"/>
      <c r="P1310" s="2667" t="s">
        <v>74</v>
      </c>
      <c r="Q1310" s="2667" t="s">
        <v>75</v>
      </c>
      <c r="R1310" s="2698">
        <v>35.24</v>
      </c>
      <c r="S1310" s="2699">
        <f>ROUND(K1295,2)*R1310</f>
        <v>2906.2428</v>
      </c>
    </row>
    <row r="1311" spans="1:19" ht="45" customHeight="1" x14ac:dyDescent="0.25">
      <c r="A1311" s="7451"/>
      <c r="B1311" s="7451"/>
      <c r="C1311" s="7451"/>
      <c r="D1311" s="7451"/>
      <c r="E1311" s="7451"/>
      <c r="F1311" s="7451"/>
      <c r="G1311" s="7451"/>
      <c r="H1311" s="7451"/>
      <c r="I1311" s="7451"/>
      <c r="J1311" s="7451"/>
      <c r="K1311" s="7451"/>
      <c r="L1311" s="7451"/>
      <c r="M1311" s="7451"/>
      <c r="N1311" s="7451"/>
      <c r="O1311" s="7451"/>
      <c r="P1311" s="2667" t="s">
        <v>76</v>
      </c>
      <c r="Q1311" s="2667" t="s">
        <v>77</v>
      </c>
      <c r="R1311" s="2700">
        <v>35.24</v>
      </c>
      <c r="S1311" s="2701">
        <f>ROUND(K1295,2)*R1311</f>
        <v>2906.2428</v>
      </c>
    </row>
    <row r="1312" spans="1:19" ht="45" customHeight="1" x14ac:dyDescent="0.25">
      <c r="A1312" s="7451"/>
      <c r="B1312" s="7451"/>
      <c r="C1312" s="7451"/>
      <c r="D1312" s="7451"/>
      <c r="E1312" s="7451"/>
      <c r="F1312" s="7451"/>
      <c r="G1312" s="7451"/>
      <c r="H1312" s="7451"/>
      <c r="I1312" s="7451"/>
      <c r="J1312" s="7451"/>
      <c r="K1312" s="7451"/>
      <c r="L1312" s="7451"/>
      <c r="M1312" s="7451"/>
      <c r="N1312" s="7451"/>
      <c r="O1312" s="7451"/>
      <c r="P1312" s="2667" t="s">
        <v>78</v>
      </c>
      <c r="Q1312" s="2667" t="s">
        <v>79</v>
      </c>
      <c r="R1312" s="2702">
        <v>35.24</v>
      </c>
      <c r="S1312" s="2703">
        <f>ROUND(K1295,2)*R1312</f>
        <v>2906.2428</v>
      </c>
    </row>
    <row r="1313" spans="1:19" ht="45" customHeight="1" x14ac:dyDescent="0.25">
      <c r="A1313" s="7451"/>
      <c r="B1313" s="7451"/>
      <c r="C1313" s="7451"/>
      <c r="D1313" s="7451"/>
      <c r="E1313" s="7451"/>
      <c r="F1313" s="7451"/>
      <c r="G1313" s="7451"/>
      <c r="H1313" s="7451"/>
      <c r="I1313" s="7451"/>
      <c r="J1313" s="7451"/>
      <c r="K1313" s="7451"/>
      <c r="L1313" s="7451"/>
      <c r="M1313" s="7451"/>
      <c r="N1313" s="7451"/>
      <c r="O1313" s="7451"/>
      <c r="P1313" s="2667" t="s">
        <v>80</v>
      </c>
      <c r="Q1313" s="2667" t="s">
        <v>81</v>
      </c>
      <c r="R1313" s="2704">
        <v>35.24</v>
      </c>
      <c r="S1313" s="2705">
        <f>ROUND(K1295,2)*R1313</f>
        <v>2906.2428</v>
      </c>
    </row>
    <row r="1314" spans="1:19" ht="45" customHeight="1" x14ac:dyDescent="0.25">
      <c r="A1314" s="7451"/>
      <c r="B1314" s="7451"/>
      <c r="C1314" s="7451"/>
      <c r="D1314" s="7451"/>
      <c r="E1314" s="7451"/>
      <c r="F1314" s="7451"/>
      <c r="G1314" s="7451"/>
      <c r="H1314" s="7451"/>
      <c r="I1314" s="7451"/>
      <c r="J1314" s="7451"/>
      <c r="K1314" s="7451"/>
      <c r="L1314" s="7451"/>
      <c r="M1314" s="7451"/>
      <c r="N1314" s="7451"/>
      <c r="O1314" s="7451"/>
      <c r="P1314" s="2667" t="s">
        <v>82</v>
      </c>
      <c r="Q1314" s="2667" t="s">
        <v>83</v>
      </c>
      <c r="R1314" s="2706">
        <v>35.24</v>
      </c>
      <c r="S1314" s="2707">
        <f>ROUND(K1295,2)*R1314</f>
        <v>2906.2428</v>
      </c>
    </row>
    <row r="1315" spans="1:19" ht="45" customHeight="1" x14ac:dyDescent="0.25">
      <c r="A1315" s="7451"/>
      <c r="B1315" s="7451"/>
      <c r="C1315" s="7451"/>
      <c r="D1315" s="7451"/>
      <c r="E1315" s="7451"/>
      <c r="F1315" s="7451"/>
      <c r="G1315" s="7451"/>
      <c r="H1315" s="7451"/>
      <c r="I1315" s="7451"/>
      <c r="J1315" s="7451"/>
      <c r="K1315" s="7451"/>
      <c r="L1315" s="7451"/>
      <c r="M1315" s="7451"/>
      <c r="N1315" s="7451"/>
      <c r="O1315" s="7451"/>
      <c r="P1315" s="2667" t="s">
        <v>84</v>
      </c>
      <c r="Q1315" s="2667" t="s">
        <v>85</v>
      </c>
      <c r="R1315" s="2708">
        <v>35.24</v>
      </c>
      <c r="S1315" s="2709">
        <f>ROUND(K1295,2)*R1315</f>
        <v>2906.2428</v>
      </c>
    </row>
    <row r="1316" spans="1:19" ht="45" customHeight="1" x14ac:dyDescent="0.25">
      <c r="A1316" s="7451"/>
      <c r="B1316" s="7451"/>
      <c r="C1316" s="7451"/>
      <c r="D1316" s="7451"/>
      <c r="E1316" s="7451"/>
      <c r="F1316" s="7451"/>
      <c r="G1316" s="7451"/>
      <c r="H1316" s="7451"/>
      <c r="I1316" s="7451"/>
      <c r="J1316" s="7451"/>
      <c r="K1316" s="7451"/>
      <c r="L1316" s="7451"/>
      <c r="M1316" s="7451"/>
      <c r="N1316" s="7451"/>
      <c r="O1316" s="7451"/>
      <c r="P1316" s="2667" t="s">
        <v>86</v>
      </c>
      <c r="Q1316" s="2667" t="s">
        <v>87</v>
      </c>
      <c r="R1316" s="2710">
        <v>35.24</v>
      </c>
      <c r="S1316" s="2711">
        <f>ROUND(K1295,2)*R1316</f>
        <v>2906.2428</v>
      </c>
    </row>
    <row r="1317" spans="1:19" ht="45" customHeight="1" x14ac:dyDescent="0.25">
      <c r="A1317" s="7451"/>
      <c r="B1317" s="7451"/>
      <c r="C1317" s="7451"/>
      <c r="D1317" s="7451"/>
      <c r="E1317" s="7451"/>
      <c r="F1317" s="7451"/>
      <c r="G1317" s="7451"/>
      <c r="H1317" s="7451"/>
      <c r="I1317" s="7451"/>
      <c r="J1317" s="7451"/>
      <c r="K1317" s="7451"/>
      <c r="L1317" s="7451"/>
      <c r="M1317" s="7451"/>
      <c r="N1317" s="7451"/>
      <c r="O1317" s="7451"/>
      <c r="P1317" s="2667" t="s">
        <v>88</v>
      </c>
      <c r="Q1317" s="2667" t="s">
        <v>89</v>
      </c>
      <c r="R1317" s="2712">
        <v>35.24</v>
      </c>
      <c r="S1317" s="2713">
        <f>ROUND(K1295,2)*R1317</f>
        <v>2906.2428</v>
      </c>
    </row>
    <row r="1318" spans="1:19" ht="45" customHeight="1" x14ac:dyDescent="0.25">
      <c r="A1318" s="7451"/>
      <c r="B1318" s="7451"/>
      <c r="C1318" s="7451"/>
      <c r="D1318" s="7451"/>
      <c r="E1318" s="7451"/>
      <c r="F1318" s="7451"/>
      <c r="G1318" s="7451"/>
      <c r="H1318" s="7451"/>
      <c r="I1318" s="7451"/>
      <c r="J1318" s="7451"/>
      <c r="K1318" s="7451"/>
      <c r="L1318" s="7451"/>
      <c r="M1318" s="7451"/>
      <c r="N1318" s="7451"/>
      <c r="O1318" s="7451"/>
      <c r="P1318" s="2667" t="s">
        <v>90</v>
      </c>
      <c r="Q1318" s="2667" t="s">
        <v>91</v>
      </c>
      <c r="R1318" s="2714">
        <v>35.24</v>
      </c>
      <c r="S1318" s="2715">
        <f>ROUND(K1295,2)*R1318</f>
        <v>2906.2428</v>
      </c>
    </row>
    <row r="1319" spans="1:19" ht="45" customHeight="1" x14ac:dyDescent="0.25">
      <c r="A1319" s="7451"/>
      <c r="B1319" s="7451"/>
      <c r="C1319" s="7451"/>
      <c r="D1319" s="7451"/>
      <c r="E1319" s="7451"/>
      <c r="F1319" s="7451"/>
      <c r="G1319" s="7451"/>
      <c r="H1319" s="7451"/>
      <c r="I1319" s="7451"/>
      <c r="J1319" s="7451"/>
      <c r="K1319" s="7451"/>
      <c r="L1319" s="7451"/>
      <c r="M1319" s="7451"/>
      <c r="N1319" s="7451"/>
      <c r="O1319" s="7451"/>
      <c r="P1319" s="2667" t="s">
        <v>92</v>
      </c>
      <c r="Q1319" s="2667" t="s">
        <v>93</v>
      </c>
      <c r="R1319" s="2716">
        <v>35.24</v>
      </c>
      <c r="S1319" s="2717">
        <f>ROUND(K1295,2)*R1319</f>
        <v>2906.2428</v>
      </c>
    </row>
    <row r="1320" spans="1:19" ht="45" customHeight="1" x14ac:dyDescent="0.25">
      <c r="A1320" s="2718" t="s">
        <v>19</v>
      </c>
      <c r="B1320" s="2718" t="s">
        <v>72</v>
      </c>
      <c r="C1320" s="2718" t="s">
        <v>21</v>
      </c>
      <c r="D1320" s="2718" t="s">
        <v>21</v>
      </c>
      <c r="E1320" s="2718" t="s">
        <v>257</v>
      </c>
      <c r="F1320" s="2718" t="s">
        <v>21</v>
      </c>
      <c r="G1320" s="2718" t="s">
        <v>21</v>
      </c>
      <c r="H1320" s="2718" t="s">
        <v>21</v>
      </c>
      <c r="I1320" s="2718" t="s">
        <v>21</v>
      </c>
      <c r="J1320" s="2718" t="s">
        <v>21</v>
      </c>
      <c r="K1320" s="2718" t="s">
        <v>21</v>
      </c>
      <c r="L1320" s="2719">
        <f>ROUND(L1321,2)+ROUND(L1346,2)+ROUND(L1371,2)+ROUND(L1396,2)+ROUND(L1421,2)+ROUND(L1446,2)+ROUND(L1471,2)</f>
        <v>216678.75</v>
      </c>
      <c r="M1320" s="2718" t="s">
        <v>21</v>
      </c>
      <c r="N1320" s="2718" t="s">
        <v>21</v>
      </c>
      <c r="O1320" s="2718" t="s">
        <v>21</v>
      </c>
      <c r="P1320" s="2718" t="s">
        <v>21</v>
      </c>
      <c r="Q1320" s="2718" t="s">
        <v>21</v>
      </c>
      <c r="R1320" s="2718" t="s">
        <v>21</v>
      </c>
      <c r="S1320" s="2718" t="s">
        <v>21</v>
      </c>
    </row>
    <row r="1321" spans="1:19" ht="45" customHeight="1" x14ac:dyDescent="0.25">
      <c r="A1321" s="8081" t="s">
        <v>23</v>
      </c>
      <c r="B1321" s="8081" t="s">
        <v>258</v>
      </c>
      <c r="C1321" s="8081" t="s">
        <v>25</v>
      </c>
      <c r="D1321" s="8081" t="s">
        <v>259</v>
      </c>
      <c r="E1321" s="8081" t="s">
        <v>260</v>
      </c>
      <c r="F1321" s="8082">
        <f>R1321+R1322+R1323+R1324+R1325+R1326+R1327+R1328+R1329+R1330+R1331+R1332+R1333+R1334+R1335+R1336+R1337+R1338+R1339+R1340+R1341+R1342+R1343+R1344+R1345</f>
        <v>1289.9999999999998</v>
      </c>
      <c r="G1321" s="8081" t="s">
        <v>28</v>
      </c>
      <c r="H1321" s="8083">
        <v>21.88</v>
      </c>
      <c r="I1321" s="8084">
        <v>21.88</v>
      </c>
      <c r="J1321" s="8085">
        <v>0.21579999999999999</v>
      </c>
      <c r="K1321" s="8086">
        <f>ROUND(I1321,2)+(ROUND(I1321,2)*J1321)</f>
        <v>26.601703999999998</v>
      </c>
      <c r="L1321" s="8087">
        <f>ROUND(S1321,2)+ROUND(S1322,2)+ROUND(S1323,2)+ROUND(S1324,2)+ROUND(S1325,2)+ROUND(S1326,2)+ROUND(S1327,2)+ROUND(S1328,2)+ROUND(S1329,2)+ROUND(S1330,2)+ROUND(S1331,2)+ROUND(S1332,2)+ROUND(S1333,2)+ROUND(S1334,2)+ROUND(S1335,2)+ROUND(S1336,2)+ROUND(S1337,2)+ROUND(S1338,2)+ROUND(S1339,2)+ROUND(S1340,2)+ROUND(S1341,2)+ROUND(S1342,2)+ROUND(S1343,2)+ROUND(S1344,2)+ROUND(S1345,2)</f>
        <v>34314.000000000007</v>
      </c>
      <c r="M1321" s="8081"/>
      <c r="N1321" s="8081" t="s">
        <v>72</v>
      </c>
      <c r="O1321" s="8081" t="s">
        <v>257</v>
      </c>
      <c r="P1321" s="2720" t="s">
        <v>20</v>
      </c>
      <c r="Q1321" s="2720" t="s">
        <v>29</v>
      </c>
      <c r="R1321" s="2721">
        <v>51.6</v>
      </c>
      <c r="S1321" s="2722">
        <f>ROUND(K1321,2)*R1321</f>
        <v>1372.5600000000002</v>
      </c>
    </row>
    <row r="1322" spans="1:19" ht="45" customHeight="1" x14ac:dyDescent="0.25">
      <c r="A1322" s="7451"/>
      <c r="B1322" s="7451"/>
      <c r="C1322" s="7451"/>
      <c r="D1322" s="7451"/>
      <c r="E1322" s="7451"/>
      <c r="F1322" s="7451"/>
      <c r="G1322" s="7451"/>
      <c r="H1322" s="7451"/>
      <c r="I1322" s="7451"/>
      <c r="J1322" s="7451"/>
      <c r="K1322" s="7451"/>
      <c r="L1322" s="7451"/>
      <c r="M1322" s="7451"/>
      <c r="N1322" s="7451"/>
      <c r="O1322" s="7451"/>
      <c r="P1322" s="2720" t="s">
        <v>30</v>
      </c>
      <c r="Q1322" s="2720" t="s">
        <v>48</v>
      </c>
      <c r="R1322" s="2723">
        <v>51.6</v>
      </c>
      <c r="S1322" s="2724">
        <f>ROUND(K1321,2)*R1322</f>
        <v>1372.5600000000002</v>
      </c>
    </row>
    <row r="1323" spans="1:19" ht="45" customHeight="1" x14ac:dyDescent="0.25">
      <c r="A1323" s="7451"/>
      <c r="B1323" s="7451"/>
      <c r="C1323" s="7451"/>
      <c r="D1323" s="7451"/>
      <c r="E1323" s="7451"/>
      <c r="F1323" s="7451"/>
      <c r="G1323" s="7451"/>
      <c r="H1323" s="7451"/>
      <c r="I1323" s="7451"/>
      <c r="J1323" s="7451"/>
      <c r="K1323" s="7451"/>
      <c r="L1323" s="7451"/>
      <c r="M1323" s="7451"/>
      <c r="N1323" s="7451"/>
      <c r="O1323" s="7451"/>
      <c r="P1323" s="2720" t="s">
        <v>43</v>
      </c>
      <c r="Q1323" s="2720" t="s">
        <v>49</v>
      </c>
      <c r="R1323" s="2725">
        <v>51.6</v>
      </c>
      <c r="S1323" s="2726">
        <f>ROUND(K1321,2)*R1323</f>
        <v>1372.5600000000002</v>
      </c>
    </row>
    <row r="1324" spans="1:19" ht="45" customHeight="1" x14ac:dyDescent="0.25">
      <c r="A1324" s="7451"/>
      <c r="B1324" s="7451"/>
      <c r="C1324" s="7451"/>
      <c r="D1324" s="7451"/>
      <c r="E1324" s="7451"/>
      <c r="F1324" s="7451"/>
      <c r="G1324" s="7451"/>
      <c r="H1324" s="7451"/>
      <c r="I1324" s="7451"/>
      <c r="J1324" s="7451"/>
      <c r="K1324" s="7451"/>
      <c r="L1324" s="7451"/>
      <c r="M1324" s="7451"/>
      <c r="N1324" s="7451"/>
      <c r="O1324" s="7451"/>
      <c r="P1324" s="2720" t="s">
        <v>50</v>
      </c>
      <c r="Q1324" s="2720" t="s">
        <v>51</v>
      </c>
      <c r="R1324" s="2727">
        <v>51.6</v>
      </c>
      <c r="S1324" s="2728">
        <f>ROUND(K1321,2)*R1324</f>
        <v>1372.5600000000002</v>
      </c>
    </row>
    <row r="1325" spans="1:19" ht="45" customHeight="1" x14ac:dyDescent="0.25">
      <c r="A1325" s="7451"/>
      <c r="B1325" s="7451"/>
      <c r="C1325" s="7451"/>
      <c r="D1325" s="7451"/>
      <c r="E1325" s="7451"/>
      <c r="F1325" s="7451"/>
      <c r="G1325" s="7451"/>
      <c r="H1325" s="7451"/>
      <c r="I1325" s="7451"/>
      <c r="J1325" s="7451"/>
      <c r="K1325" s="7451"/>
      <c r="L1325" s="7451"/>
      <c r="M1325" s="7451"/>
      <c r="N1325" s="7451"/>
      <c r="O1325" s="7451"/>
      <c r="P1325" s="2720" t="s">
        <v>52</v>
      </c>
      <c r="Q1325" s="2720" t="s">
        <v>53</v>
      </c>
      <c r="R1325" s="2729">
        <v>51.6</v>
      </c>
      <c r="S1325" s="2730">
        <f>ROUND(K1321,2)*R1325</f>
        <v>1372.5600000000002</v>
      </c>
    </row>
    <row r="1326" spans="1:19" ht="45" customHeight="1" x14ac:dyDescent="0.25">
      <c r="A1326" s="7451"/>
      <c r="B1326" s="7451"/>
      <c r="C1326" s="7451"/>
      <c r="D1326" s="7451"/>
      <c r="E1326" s="7451"/>
      <c r="F1326" s="7451"/>
      <c r="G1326" s="7451"/>
      <c r="H1326" s="7451"/>
      <c r="I1326" s="7451"/>
      <c r="J1326" s="7451"/>
      <c r="K1326" s="7451"/>
      <c r="L1326" s="7451"/>
      <c r="M1326" s="7451"/>
      <c r="N1326" s="7451"/>
      <c r="O1326" s="7451"/>
      <c r="P1326" s="2720" t="s">
        <v>54</v>
      </c>
      <c r="Q1326" s="2720" t="s">
        <v>55</v>
      </c>
      <c r="R1326" s="2731">
        <v>51.6</v>
      </c>
      <c r="S1326" s="2732">
        <f>ROUND(K1321,2)*R1326</f>
        <v>1372.5600000000002</v>
      </c>
    </row>
    <row r="1327" spans="1:19" ht="45" customHeight="1" x14ac:dyDescent="0.25">
      <c r="A1327" s="7451"/>
      <c r="B1327" s="7451"/>
      <c r="C1327" s="7451"/>
      <c r="D1327" s="7451"/>
      <c r="E1327" s="7451"/>
      <c r="F1327" s="7451"/>
      <c r="G1327" s="7451"/>
      <c r="H1327" s="7451"/>
      <c r="I1327" s="7451"/>
      <c r="J1327" s="7451"/>
      <c r="K1327" s="7451"/>
      <c r="L1327" s="7451"/>
      <c r="M1327" s="7451"/>
      <c r="N1327" s="7451"/>
      <c r="O1327" s="7451"/>
      <c r="P1327" s="2720" t="s">
        <v>56</v>
      </c>
      <c r="Q1327" s="2720" t="s">
        <v>57</v>
      </c>
      <c r="R1327" s="2733">
        <v>51.6</v>
      </c>
      <c r="S1327" s="2734">
        <f>ROUND(K1321,2)*R1327</f>
        <v>1372.5600000000002</v>
      </c>
    </row>
    <row r="1328" spans="1:19" ht="45" customHeight="1" x14ac:dyDescent="0.25">
      <c r="A1328" s="7451"/>
      <c r="B1328" s="7451"/>
      <c r="C1328" s="7451"/>
      <c r="D1328" s="7451"/>
      <c r="E1328" s="7451"/>
      <c r="F1328" s="7451"/>
      <c r="G1328" s="7451"/>
      <c r="H1328" s="7451"/>
      <c r="I1328" s="7451"/>
      <c r="J1328" s="7451"/>
      <c r="K1328" s="7451"/>
      <c r="L1328" s="7451"/>
      <c r="M1328" s="7451"/>
      <c r="N1328" s="7451"/>
      <c r="O1328" s="7451"/>
      <c r="P1328" s="2720" t="s">
        <v>58</v>
      </c>
      <c r="Q1328" s="2720" t="s">
        <v>59</v>
      </c>
      <c r="R1328" s="2735">
        <v>51.6</v>
      </c>
      <c r="S1328" s="2736">
        <f>ROUND(K1321,2)*R1328</f>
        <v>1372.5600000000002</v>
      </c>
    </row>
    <row r="1329" spans="1:19" ht="45" customHeight="1" x14ac:dyDescent="0.25">
      <c r="A1329" s="7451"/>
      <c r="B1329" s="7451"/>
      <c r="C1329" s="7451"/>
      <c r="D1329" s="7451"/>
      <c r="E1329" s="7451"/>
      <c r="F1329" s="7451"/>
      <c r="G1329" s="7451"/>
      <c r="H1329" s="7451"/>
      <c r="I1329" s="7451"/>
      <c r="J1329" s="7451"/>
      <c r="K1329" s="7451"/>
      <c r="L1329" s="7451"/>
      <c r="M1329" s="7451"/>
      <c r="N1329" s="7451"/>
      <c r="O1329" s="7451"/>
      <c r="P1329" s="2720" t="s">
        <v>60</v>
      </c>
      <c r="Q1329" s="2720" t="s">
        <v>61</v>
      </c>
      <c r="R1329" s="2737">
        <v>51.6</v>
      </c>
      <c r="S1329" s="2738">
        <f>ROUND(K1321,2)*R1329</f>
        <v>1372.5600000000002</v>
      </c>
    </row>
    <row r="1330" spans="1:19" ht="45" customHeight="1" x14ac:dyDescent="0.25">
      <c r="A1330" s="7451"/>
      <c r="B1330" s="7451"/>
      <c r="C1330" s="7451"/>
      <c r="D1330" s="7451"/>
      <c r="E1330" s="7451"/>
      <c r="F1330" s="7451"/>
      <c r="G1330" s="7451"/>
      <c r="H1330" s="7451"/>
      <c r="I1330" s="7451"/>
      <c r="J1330" s="7451"/>
      <c r="K1330" s="7451"/>
      <c r="L1330" s="7451"/>
      <c r="M1330" s="7451"/>
      <c r="N1330" s="7451"/>
      <c r="O1330" s="7451"/>
      <c r="P1330" s="2720" t="s">
        <v>62</v>
      </c>
      <c r="Q1330" s="2720" t="s">
        <v>63</v>
      </c>
      <c r="R1330" s="2739">
        <v>51.6</v>
      </c>
      <c r="S1330" s="2740">
        <f>ROUND(K1321,2)*R1330</f>
        <v>1372.5600000000002</v>
      </c>
    </row>
    <row r="1331" spans="1:19" ht="45" customHeight="1" x14ac:dyDescent="0.25">
      <c r="A1331" s="7451"/>
      <c r="B1331" s="7451"/>
      <c r="C1331" s="7451"/>
      <c r="D1331" s="7451"/>
      <c r="E1331" s="7451"/>
      <c r="F1331" s="7451"/>
      <c r="G1331" s="7451"/>
      <c r="H1331" s="7451"/>
      <c r="I1331" s="7451"/>
      <c r="J1331" s="7451"/>
      <c r="K1331" s="7451"/>
      <c r="L1331" s="7451"/>
      <c r="M1331" s="7451"/>
      <c r="N1331" s="7451"/>
      <c r="O1331" s="7451"/>
      <c r="P1331" s="2720" t="s">
        <v>64</v>
      </c>
      <c r="Q1331" s="2720" t="s">
        <v>65</v>
      </c>
      <c r="R1331" s="2741">
        <v>51.6</v>
      </c>
      <c r="S1331" s="2742">
        <f>ROUND(K1321,2)*R1331</f>
        <v>1372.5600000000002</v>
      </c>
    </row>
    <row r="1332" spans="1:19" ht="45" customHeight="1" x14ac:dyDescent="0.25">
      <c r="A1332" s="7451"/>
      <c r="B1332" s="7451"/>
      <c r="C1332" s="7451"/>
      <c r="D1332" s="7451"/>
      <c r="E1332" s="7451"/>
      <c r="F1332" s="7451"/>
      <c r="G1332" s="7451"/>
      <c r="H1332" s="7451"/>
      <c r="I1332" s="7451"/>
      <c r="J1332" s="7451"/>
      <c r="K1332" s="7451"/>
      <c r="L1332" s="7451"/>
      <c r="M1332" s="7451"/>
      <c r="N1332" s="7451"/>
      <c r="O1332" s="7451"/>
      <c r="P1332" s="2720" t="s">
        <v>66</v>
      </c>
      <c r="Q1332" s="2720" t="s">
        <v>67</v>
      </c>
      <c r="R1332" s="2743">
        <v>51.6</v>
      </c>
      <c r="S1332" s="2744">
        <f>ROUND(K1321,2)*R1332</f>
        <v>1372.5600000000002</v>
      </c>
    </row>
    <row r="1333" spans="1:19" ht="45" customHeight="1" x14ac:dyDescent="0.25">
      <c r="A1333" s="7451"/>
      <c r="B1333" s="7451"/>
      <c r="C1333" s="7451"/>
      <c r="D1333" s="7451"/>
      <c r="E1333" s="7451"/>
      <c r="F1333" s="7451"/>
      <c r="G1333" s="7451"/>
      <c r="H1333" s="7451"/>
      <c r="I1333" s="7451"/>
      <c r="J1333" s="7451"/>
      <c r="K1333" s="7451"/>
      <c r="L1333" s="7451"/>
      <c r="M1333" s="7451"/>
      <c r="N1333" s="7451"/>
      <c r="O1333" s="7451"/>
      <c r="P1333" s="2720" t="s">
        <v>68</v>
      </c>
      <c r="Q1333" s="2720" t="s">
        <v>69</v>
      </c>
      <c r="R1333" s="2745">
        <v>51.6</v>
      </c>
      <c r="S1333" s="2746">
        <f>ROUND(K1321,2)*R1333</f>
        <v>1372.5600000000002</v>
      </c>
    </row>
    <row r="1334" spans="1:19" ht="45" customHeight="1" x14ac:dyDescent="0.25">
      <c r="A1334" s="7451"/>
      <c r="B1334" s="7451"/>
      <c r="C1334" s="7451"/>
      <c r="D1334" s="7451"/>
      <c r="E1334" s="7451"/>
      <c r="F1334" s="7451"/>
      <c r="G1334" s="7451"/>
      <c r="H1334" s="7451"/>
      <c r="I1334" s="7451"/>
      <c r="J1334" s="7451"/>
      <c r="K1334" s="7451"/>
      <c r="L1334" s="7451"/>
      <c r="M1334" s="7451"/>
      <c r="N1334" s="7451"/>
      <c r="O1334" s="7451"/>
      <c r="P1334" s="2720" t="s">
        <v>70</v>
      </c>
      <c r="Q1334" s="2720" t="s">
        <v>71</v>
      </c>
      <c r="R1334" s="2747">
        <v>51.6</v>
      </c>
      <c r="S1334" s="2748">
        <f>ROUND(K1321,2)*R1334</f>
        <v>1372.5600000000002</v>
      </c>
    </row>
    <row r="1335" spans="1:19" ht="45" customHeight="1" x14ac:dyDescent="0.25">
      <c r="A1335" s="7451"/>
      <c r="B1335" s="7451"/>
      <c r="C1335" s="7451"/>
      <c r="D1335" s="7451"/>
      <c r="E1335" s="7451"/>
      <c r="F1335" s="7451"/>
      <c r="G1335" s="7451"/>
      <c r="H1335" s="7451"/>
      <c r="I1335" s="7451"/>
      <c r="J1335" s="7451"/>
      <c r="K1335" s="7451"/>
      <c r="L1335" s="7451"/>
      <c r="M1335" s="7451"/>
      <c r="N1335" s="7451"/>
      <c r="O1335" s="7451"/>
      <c r="P1335" s="2720" t="s">
        <v>72</v>
      </c>
      <c r="Q1335" s="2720" t="s">
        <v>73</v>
      </c>
      <c r="R1335" s="2749">
        <v>51.6</v>
      </c>
      <c r="S1335" s="2750">
        <f>ROUND(K1321,2)*R1335</f>
        <v>1372.5600000000002</v>
      </c>
    </row>
    <row r="1336" spans="1:19" ht="45" customHeight="1" x14ac:dyDescent="0.25">
      <c r="A1336" s="7451"/>
      <c r="B1336" s="7451"/>
      <c r="C1336" s="7451"/>
      <c r="D1336" s="7451"/>
      <c r="E1336" s="7451"/>
      <c r="F1336" s="7451"/>
      <c r="G1336" s="7451"/>
      <c r="H1336" s="7451"/>
      <c r="I1336" s="7451"/>
      <c r="J1336" s="7451"/>
      <c r="K1336" s="7451"/>
      <c r="L1336" s="7451"/>
      <c r="M1336" s="7451"/>
      <c r="N1336" s="7451"/>
      <c r="O1336" s="7451"/>
      <c r="P1336" s="2720" t="s">
        <v>74</v>
      </c>
      <c r="Q1336" s="2720" t="s">
        <v>75</v>
      </c>
      <c r="R1336" s="2751">
        <v>51.6</v>
      </c>
      <c r="S1336" s="2752">
        <f>ROUND(K1321,2)*R1336</f>
        <v>1372.5600000000002</v>
      </c>
    </row>
    <row r="1337" spans="1:19" ht="45" customHeight="1" x14ac:dyDescent="0.25">
      <c r="A1337" s="7451"/>
      <c r="B1337" s="7451"/>
      <c r="C1337" s="7451"/>
      <c r="D1337" s="7451"/>
      <c r="E1337" s="7451"/>
      <c r="F1337" s="7451"/>
      <c r="G1337" s="7451"/>
      <c r="H1337" s="7451"/>
      <c r="I1337" s="7451"/>
      <c r="J1337" s="7451"/>
      <c r="K1337" s="7451"/>
      <c r="L1337" s="7451"/>
      <c r="M1337" s="7451"/>
      <c r="N1337" s="7451"/>
      <c r="O1337" s="7451"/>
      <c r="P1337" s="2720" t="s">
        <v>76</v>
      </c>
      <c r="Q1337" s="2720" t="s">
        <v>77</v>
      </c>
      <c r="R1337" s="2753">
        <v>51.6</v>
      </c>
      <c r="S1337" s="2754">
        <f>ROUND(K1321,2)*R1337</f>
        <v>1372.5600000000002</v>
      </c>
    </row>
    <row r="1338" spans="1:19" ht="45" customHeight="1" x14ac:dyDescent="0.25">
      <c r="A1338" s="7451"/>
      <c r="B1338" s="7451"/>
      <c r="C1338" s="7451"/>
      <c r="D1338" s="7451"/>
      <c r="E1338" s="7451"/>
      <c r="F1338" s="7451"/>
      <c r="G1338" s="7451"/>
      <c r="H1338" s="7451"/>
      <c r="I1338" s="7451"/>
      <c r="J1338" s="7451"/>
      <c r="K1338" s="7451"/>
      <c r="L1338" s="7451"/>
      <c r="M1338" s="7451"/>
      <c r="N1338" s="7451"/>
      <c r="O1338" s="7451"/>
      <c r="P1338" s="2720" t="s">
        <v>78</v>
      </c>
      <c r="Q1338" s="2720" t="s">
        <v>79</v>
      </c>
      <c r="R1338" s="2755">
        <v>51.6</v>
      </c>
      <c r="S1338" s="2756">
        <f>ROUND(K1321,2)*R1338</f>
        <v>1372.5600000000002</v>
      </c>
    </row>
    <row r="1339" spans="1:19" ht="45" customHeight="1" x14ac:dyDescent="0.25">
      <c r="A1339" s="7451"/>
      <c r="B1339" s="7451"/>
      <c r="C1339" s="7451"/>
      <c r="D1339" s="7451"/>
      <c r="E1339" s="7451"/>
      <c r="F1339" s="7451"/>
      <c r="G1339" s="7451"/>
      <c r="H1339" s="7451"/>
      <c r="I1339" s="7451"/>
      <c r="J1339" s="7451"/>
      <c r="K1339" s="7451"/>
      <c r="L1339" s="7451"/>
      <c r="M1339" s="7451"/>
      <c r="N1339" s="7451"/>
      <c r="O1339" s="7451"/>
      <c r="P1339" s="2720" t="s">
        <v>80</v>
      </c>
      <c r="Q1339" s="2720" t="s">
        <v>81</v>
      </c>
      <c r="R1339" s="2757">
        <v>51.6</v>
      </c>
      <c r="S1339" s="2758">
        <f>ROUND(K1321,2)*R1339</f>
        <v>1372.5600000000002</v>
      </c>
    </row>
    <row r="1340" spans="1:19" ht="45" customHeight="1" x14ac:dyDescent="0.25">
      <c r="A1340" s="7451"/>
      <c r="B1340" s="7451"/>
      <c r="C1340" s="7451"/>
      <c r="D1340" s="7451"/>
      <c r="E1340" s="7451"/>
      <c r="F1340" s="7451"/>
      <c r="G1340" s="7451"/>
      <c r="H1340" s="7451"/>
      <c r="I1340" s="7451"/>
      <c r="J1340" s="7451"/>
      <c r="K1340" s="7451"/>
      <c r="L1340" s="7451"/>
      <c r="M1340" s="7451"/>
      <c r="N1340" s="7451"/>
      <c r="O1340" s="7451"/>
      <c r="P1340" s="2720" t="s">
        <v>82</v>
      </c>
      <c r="Q1340" s="2720" t="s">
        <v>83</v>
      </c>
      <c r="R1340" s="2759">
        <v>51.6</v>
      </c>
      <c r="S1340" s="2760">
        <f>ROUND(K1321,2)*R1340</f>
        <v>1372.5600000000002</v>
      </c>
    </row>
    <row r="1341" spans="1:19" ht="45" customHeight="1" x14ac:dyDescent="0.25">
      <c r="A1341" s="7451"/>
      <c r="B1341" s="7451"/>
      <c r="C1341" s="7451"/>
      <c r="D1341" s="7451"/>
      <c r="E1341" s="7451"/>
      <c r="F1341" s="7451"/>
      <c r="G1341" s="7451"/>
      <c r="H1341" s="7451"/>
      <c r="I1341" s="7451"/>
      <c r="J1341" s="7451"/>
      <c r="K1341" s="7451"/>
      <c r="L1341" s="7451"/>
      <c r="M1341" s="7451"/>
      <c r="N1341" s="7451"/>
      <c r="O1341" s="7451"/>
      <c r="P1341" s="2720" t="s">
        <v>84</v>
      </c>
      <c r="Q1341" s="2720" t="s">
        <v>85</v>
      </c>
      <c r="R1341" s="2761">
        <v>51.6</v>
      </c>
      <c r="S1341" s="2762">
        <f>ROUND(K1321,2)*R1341</f>
        <v>1372.5600000000002</v>
      </c>
    </row>
    <row r="1342" spans="1:19" ht="45" customHeight="1" x14ac:dyDescent="0.25">
      <c r="A1342" s="7451"/>
      <c r="B1342" s="7451"/>
      <c r="C1342" s="7451"/>
      <c r="D1342" s="7451"/>
      <c r="E1342" s="7451"/>
      <c r="F1342" s="7451"/>
      <c r="G1342" s="7451"/>
      <c r="H1342" s="7451"/>
      <c r="I1342" s="7451"/>
      <c r="J1342" s="7451"/>
      <c r="K1342" s="7451"/>
      <c r="L1342" s="7451"/>
      <c r="M1342" s="7451"/>
      <c r="N1342" s="7451"/>
      <c r="O1342" s="7451"/>
      <c r="P1342" s="2720" t="s">
        <v>86</v>
      </c>
      <c r="Q1342" s="2720" t="s">
        <v>87</v>
      </c>
      <c r="R1342" s="2763">
        <v>51.6</v>
      </c>
      <c r="S1342" s="2764">
        <f>ROUND(K1321,2)*R1342</f>
        <v>1372.5600000000002</v>
      </c>
    </row>
    <row r="1343" spans="1:19" ht="45" customHeight="1" x14ac:dyDescent="0.25">
      <c r="A1343" s="7451"/>
      <c r="B1343" s="7451"/>
      <c r="C1343" s="7451"/>
      <c r="D1343" s="7451"/>
      <c r="E1343" s="7451"/>
      <c r="F1343" s="7451"/>
      <c r="G1343" s="7451"/>
      <c r="H1343" s="7451"/>
      <c r="I1343" s="7451"/>
      <c r="J1343" s="7451"/>
      <c r="K1343" s="7451"/>
      <c r="L1343" s="7451"/>
      <c r="M1343" s="7451"/>
      <c r="N1343" s="7451"/>
      <c r="O1343" s="7451"/>
      <c r="P1343" s="2720" t="s">
        <v>88</v>
      </c>
      <c r="Q1343" s="2720" t="s">
        <v>89</v>
      </c>
      <c r="R1343" s="2765">
        <v>51.6</v>
      </c>
      <c r="S1343" s="2766">
        <f>ROUND(K1321,2)*R1343</f>
        <v>1372.5600000000002</v>
      </c>
    </row>
    <row r="1344" spans="1:19" ht="45" customHeight="1" x14ac:dyDescent="0.25">
      <c r="A1344" s="7451"/>
      <c r="B1344" s="7451"/>
      <c r="C1344" s="7451"/>
      <c r="D1344" s="7451"/>
      <c r="E1344" s="7451"/>
      <c r="F1344" s="7451"/>
      <c r="G1344" s="7451"/>
      <c r="H1344" s="7451"/>
      <c r="I1344" s="7451"/>
      <c r="J1344" s="7451"/>
      <c r="K1344" s="7451"/>
      <c r="L1344" s="7451"/>
      <c r="M1344" s="7451"/>
      <c r="N1344" s="7451"/>
      <c r="O1344" s="7451"/>
      <c r="P1344" s="2720" t="s">
        <v>90</v>
      </c>
      <c r="Q1344" s="2720" t="s">
        <v>91</v>
      </c>
      <c r="R1344" s="2767">
        <v>51.6</v>
      </c>
      <c r="S1344" s="2768">
        <f>ROUND(K1321,2)*R1344</f>
        <v>1372.5600000000002</v>
      </c>
    </row>
    <row r="1345" spans="1:19" ht="45" customHeight="1" x14ac:dyDescent="0.25">
      <c r="A1345" s="7451"/>
      <c r="B1345" s="7451"/>
      <c r="C1345" s="7451"/>
      <c r="D1345" s="7451"/>
      <c r="E1345" s="7451"/>
      <c r="F1345" s="7451"/>
      <c r="G1345" s="7451"/>
      <c r="H1345" s="7451"/>
      <c r="I1345" s="7451"/>
      <c r="J1345" s="7451"/>
      <c r="K1345" s="7451"/>
      <c r="L1345" s="7451"/>
      <c r="M1345" s="7451"/>
      <c r="N1345" s="7451"/>
      <c r="O1345" s="7451"/>
      <c r="P1345" s="2720" t="s">
        <v>92</v>
      </c>
      <c r="Q1345" s="2720" t="s">
        <v>93</v>
      </c>
      <c r="R1345" s="2769">
        <v>51.6</v>
      </c>
      <c r="S1345" s="2770">
        <f>ROUND(K1321,2)*R1345</f>
        <v>1372.5600000000002</v>
      </c>
    </row>
    <row r="1346" spans="1:19" ht="45" customHeight="1" x14ac:dyDescent="0.25">
      <c r="A1346" s="8088" t="s">
        <v>23</v>
      </c>
      <c r="B1346" s="8088" t="s">
        <v>261</v>
      </c>
      <c r="C1346" s="8088" t="s">
        <v>25</v>
      </c>
      <c r="D1346" s="8088" t="s">
        <v>262</v>
      </c>
      <c r="E1346" s="8088" t="s">
        <v>263</v>
      </c>
      <c r="F1346" s="8089">
        <f>R1346+R1347+R1348+R1349+R1350+R1351+R1352+R1353+R1354+R1355+R1356+R1357+R1358+R1359+R1360+R1361+R1362+R1363+R1364+R1365+R1366+R1367+R1368+R1369+R1370</f>
        <v>1289.9999999999998</v>
      </c>
      <c r="G1346" s="8088" t="s">
        <v>28</v>
      </c>
      <c r="H1346" s="8090">
        <v>37.880000000000003</v>
      </c>
      <c r="I1346" s="8091">
        <v>37.880000000000003</v>
      </c>
      <c r="J1346" s="8092">
        <v>0.21579999999999999</v>
      </c>
      <c r="K1346" s="8093">
        <f>ROUND(I1346,2)+(ROUND(I1346,2)*J1346)</f>
        <v>46.054504000000001</v>
      </c>
      <c r="L1346" s="8094">
        <f>ROUND(S1346,2)+ROUND(S1347,2)+ROUND(S1348,2)+ROUND(S1349,2)+ROUND(S1350,2)+ROUND(S1351,2)+ROUND(S1352,2)+ROUND(S1353,2)+ROUND(S1354,2)+ROUND(S1355,2)+ROUND(S1356,2)+ROUND(S1357,2)+ROUND(S1358,2)+ROUND(S1359,2)+ROUND(S1360,2)+ROUND(S1361,2)+ROUND(S1362,2)+ROUND(S1363,2)+ROUND(S1364,2)+ROUND(S1365,2)+ROUND(S1366,2)+ROUND(S1367,2)+ROUND(S1368,2)+ROUND(S1369,2)+ROUND(S1370,2)</f>
        <v>59404.5</v>
      </c>
      <c r="M1346" s="8088"/>
      <c r="N1346" s="8088" t="s">
        <v>72</v>
      </c>
      <c r="O1346" s="8088" t="s">
        <v>257</v>
      </c>
      <c r="P1346" s="2771" t="s">
        <v>20</v>
      </c>
      <c r="Q1346" s="2771" t="s">
        <v>29</v>
      </c>
      <c r="R1346" s="2772">
        <v>51.6</v>
      </c>
      <c r="S1346" s="2773">
        <f>ROUND(K1346,2)*R1346</f>
        <v>2376.1799999999998</v>
      </c>
    </row>
    <row r="1347" spans="1:19" ht="45" customHeight="1" x14ac:dyDescent="0.25">
      <c r="A1347" s="7451"/>
      <c r="B1347" s="7451"/>
      <c r="C1347" s="7451"/>
      <c r="D1347" s="7451"/>
      <c r="E1347" s="7451"/>
      <c r="F1347" s="7451"/>
      <c r="G1347" s="7451"/>
      <c r="H1347" s="7451"/>
      <c r="I1347" s="7451"/>
      <c r="J1347" s="7451"/>
      <c r="K1347" s="7451"/>
      <c r="L1347" s="7451"/>
      <c r="M1347" s="7451"/>
      <c r="N1347" s="7451"/>
      <c r="O1347" s="7451"/>
      <c r="P1347" s="2771" t="s">
        <v>30</v>
      </c>
      <c r="Q1347" s="2771" t="s">
        <v>48</v>
      </c>
      <c r="R1347" s="2774">
        <v>51.6</v>
      </c>
      <c r="S1347" s="2775">
        <f>ROUND(K1346,2)*R1347</f>
        <v>2376.1799999999998</v>
      </c>
    </row>
    <row r="1348" spans="1:19" ht="45" customHeight="1" x14ac:dyDescent="0.25">
      <c r="A1348" s="7451"/>
      <c r="B1348" s="7451"/>
      <c r="C1348" s="7451"/>
      <c r="D1348" s="7451"/>
      <c r="E1348" s="7451"/>
      <c r="F1348" s="7451"/>
      <c r="G1348" s="7451"/>
      <c r="H1348" s="7451"/>
      <c r="I1348" s="7451"/>
      <c r="J1348" s="7451"/>
      <c r="K1348" s="7451"/>
      <c r="L1348" s="7451"/>
      <c r="M1348" s="7451"/>
      <c r="N1348" s="7451"/>
      <c r="O1348" s="7451"/>
      <c r="P1348" s="2771" t="s">
        <v>43</v>
      </c>
      <c r="Q1348" s="2771" t="s">
        <v>49</v>
      </c>
      <c r="R1348" s="2776">
        <v>51.6</v>
      </c>
      <c r="S1348" s="2777">
        <f>ROUND(K1346,2)*R1348</f>
        <v>2376.1799999999998</v>
      </c>
    </row>
    <row r="1349" spans="1:19" ht="45" customHeight="1" x14ac:dyDescent="0.25">
      <c r="A1349" s="7451"/>
      <c r="B1349" s="7451"/>
      <c r="C1349" s="7451"/>
      <c r="D1349" s="7451"/>
      <c r="E1349" s="7451"/>
      <c r="F1349" s="7451"/>
      <c r="G1349" s="7451"/>
      <c r="H1349" s="7451"/>
      <c r="I1349" s="7451"/>
      <c r="J1349" s="7451"/>
      <c r="K1349" s="7451"/>
      <c r="L1349" s="7451"/>
      <c r="M1349" s="7451"/>
      <c r="N1349" s="7451"/>
      <c r="O1349" s="7451"/>
      <c r="P1349" s="2771" t="s">
        <v>50</v>
      </c>
      <c r="Q1349" s="2771" t="s">
        <v>51</v>
      </c>
      <c r="R1349" s="2778">
        <v>51.6</v>
      </c>
      <c r="S1349" s="2779">
        <f>ROUND(K1346,2)*R1349</f>
        <v>2376.1799999999998</v>
      </c>
    </row>
    <row r="1350" spans="1:19" ht="45" customHeight="1" x14ac:dyDescent="0.25">
      <c r="A1350" s="7451"/>
      <c r="B1350" s="7451"/>
      <c r="C1350" s="7451"/>
      <c r="D1350" s="7451"/>
      <c r="E1350" s="7451"/>
      <c r="F1350" s="7451"/>
      <c r="G1350" s="7451"/>
      <c r="H1350" s="7451"/>
      <c r="I1350" s="7451"/>
      <c r="J1350" s="7451"/>
      <c r="K1350" s="7451"/>
      <c r="L1350" s="7451"/>
      <c r="M1350" s="7451"/>
      <c r="N1350" s="7451"/>
      <c r="O1350" s="7451"/>
      <c r="P1350" s="2771" t="s">
        <v>52</v>
      </c>
      <c r="Q1350" s="2771" t="s">
        <v>53</v>
      </c>
      <c r="R1350" s="2780">
        <v>51.6</v>
      </c>
      <c r="S1350" s="2781">
        <f>ROUND(K1346,2)*R1350</f>
        <v>2376.1799999999998</v>
      </c>
    </row>
    <row r="1351" spans="1:19" ht="45" customHeight="1" x14ac:dyDescent="0.25">
      <c r="A1351" s="7451"/>
      <c r="B1351" s="7451"/>
      <c r="C1351" s="7451"/>
      <c r="D1351" s="7451"/>
      <c r="E1351" s="7451"/>
      <c r="F1351" s="7451"/>
      <c r="G1351" s="7451"/>
      <c r="H1351" s="7451"/>
      <c r="I1351" s="7451"/>
      <c r="J1351" s="7451"/>
      <c r="K1351" s="7451"/>
      <c r="L1351" s="7451"/>
      <c r="M1351" s="7451"/>
      <c r="N1351" s="7451"/>
      <c r="O1351" s="7451"/>
      <c r="P1351" s="2771" t="s">
        <v>54</v>
      </c>
      <c r="Q1351" s="2771" t="s">
        <v>55</v>
      </c>
      <c r="R1351" s="2782">
        <v>51.6</v>
      </c>
      <c r="S1351" s="2783">
        <f>ROUND(K1346,2)*R1351</f>
        <v>2376.1799999999998</v>
      </c>
    </row>
    <row r="1352" spans="1:19" ht="45" customHeight="1" x14ac:dyDescent="0.25">
      <c r="A1352" s="7451"/>
      <c r="B1352" s="7451"/>
      <c r="C1352" s="7451"/>
      <c r="D1352" s="7451"/>
      <c r="E1352" s="7451"/>
      <c r="F1352" s="7451"/>
      <c r="G1352" s="7451"/>
      <c r="H1352" s="7451"/>
      <c r="I1352" s="7451"/>
      <c r="J1352" s="7451"/>
      <c r="K1352" s="7451"/>
      <c r="L1352" s="7451"/>
      <c r="M1352" s="7451"/>
      <c r="N1352" s="7451"/>
      <c r="O1352" s="7451"/>
      <c r="P1352" s="2771" t="s">
        <v>56</v>
      </c>
      <c r="Q1352" s="2771" t="s">
        <v>57</v>
      </c>
      <c r="R1352" s="2784">
        <v>51.6</v>
      </c>
      <c r="S1352" s="2785">
        <f>ROUND(K1346,2)*R1352</f>
        <v>2376.1799999999998</v>
      </c>
    </row>
    <row r="1353" spans="1:19" ht="45" customHeight="1" x14ac:dyDescent="0.25">
      <c r="A1353" s="7451"/>
      <c r="B1353" s="7451"/>
      <c r="C1353" s="7451"/>
      <c r="D1353" s="7451"/>
      <c r="E1353" s="7451"/>
      <c r="F1353" s="7451"/>
      <c r="G1353" s="7451"/>
      <c r="H1353" s="7451"/>
      <c r="I1353" s="7451"/>
      <c r="J1353" s="7451"/>
      <c r="K1353" s="7451"/>
      <c r="L1353" s="7451"/>
      <c r="M1353" s="7451"/>
      <c r="N1353" s="7451"/>
      <c r="O1353" s="7451"/>
      <c r="P1353" s="2771" t="s">
        <v>58</v>
      </c>
      <c r="Q1353" s="2771" t="s">
        <v>59</v>
      </c>
      <c r="R1353" s="2786">
        <v>51.6</v>
      </c>
      <c r="S1353" s="2787">
        <f>ROUND(K1346,2)*R1353</f>
        <v>2376.1799999999998</v>
      </c>
    </row>
    <row r="1354" spans="1:19" ht="45" customHeight="1" x14ac:dyDescent="0.25">
      <c r="A1354" s="7451"/>
      <c r="B1354" s="7451"/>
      <c r="C1354" s="7451"/>
      <c r="D1354" s="7451"/>
      <c r="E1354" s="7451"/>
      <c r="F1354" s="7451"/>
      <c r="G1354" s="7451"/>
      <c r="H1354" s="7451"/>
      <c r="I1354" s="7451"/>
      <c r="J1354" s="7451"/>
      <c r="K1354" s="7451"/>
      <c r="L1354" s="7451"/>
      <c r="M1354" s="7451"/>
      <c r="N1354" s="7451"/>
      <c r="O1354" s="7451"/>
      <c r="P1354" s="2771" t="s">
        <v>60</v>
      </c>
      <c r="Q1354" s="2771" t="s">
        <v>61</v>
      </c>
      <c r="R1354" s="2788">
        <v>51.6</v>
      </c>
      <c r="S1354" s="2789">
        <f>ROUND(K1346,2)*R1354</f>
        <v>2376.1799999999998</v>
      </c>
    </row>
    <row r="1355" spans="1:19" ht="45" customHeight="1" x14ac:dyDescent="0.25">
      <c r="A1355" s="7451"/>
      <c r="B1355" s="7451"/>
      <c r="C1355" s="7451"/>
      <c r="D1355" s="7451"/>
      <c r="E1355" s="7451"/>
      <c r="F1355" s="7451"/>
      <c r="G1355" s="7451"/>
      <c r="H1355" s="7451"/>
      <c r="I1355" s="7451"/>
      <c r="J1355" s="7451"/>
      <c r="K1355" s="7451"/>
      <c r="L1355" s="7451"/>
      <c r="M1355" s="7451"/>
      <c r="N1355" s="7451"/>
      <c r="O1355" s="7451"/>
      <c r="P1355" s="2771" t="s">
        <v>62</v>
      </c>
      <c r="Q1355" s="2771" t="s">
        <v>63</v>
      </c>
      <c r="R1355" s="2790">
        <v>51.6</v>
      </c>
      <c r="S1355" s="2791">
        <f>ROUND(K1346,2)*R1355</f>
        <v>2376.1799999999998</v>
      </c>
    </row>
    <row r="1356" spans="1:19" ht="45" customHeight="1" x14ac:dyDescent="0.25">
      <c r="A1356" s="7451"/>
      <c r="B1356" s="7451"/>
      <c r="C1356" s="7451"/>
      <c r="D1356" s="7451"/>
      <c r="E1356" s="7451"/>
      <c r="F1356" s="7451"/>
      <c r="G1356" s="7451"/>
      <c r="H1356" s="7451"/>
      <c r="I1356" s="7451"/>
      <c r="J1356" s="7451"/>
      <c r="K1356" s="7451"/>
      <c r="L1356" s="7451"/>
      <c r="M1356" s="7451"/>
      <c r="N1356" s="7451"/>
      <c r="O1356" s="7451"/>
      <c r="P1356" s="2771" t="s">
        <v>64</v>
      </c>
      <c r="Q1356" s="2771" t="s">
        <v>65</v>
      </c>
      <c r="R1356" s="2792">
        <v>51.6</v>
      </c>
      <c r="S1356" s="2793">
        <f>ROUND(K1346,2)*R1356</f>
        <v>2376.1799999999998</v>
      </c>
    </row>
    <row r="1357" spans="1:19" ht="45" customHeight="1" x14ac:dyDescent="0.25">
      <c r="A1357" s="7451"/>
      <c r="B1357" s="7451"/>
      <c r="C1357" s="7451"/>
      <c r="D1357" s="7451"/>
      <c r="E1357" s="7451"/>
      <c r="F1357" s="7451"/>
      <c r="G1357" s="7451"/>
      <c r="H1357" s="7451"/>
      <c r="I1357" s="7451"/>
      <c r="J1357" s="7451"/>
      <c r="K1357" s="7451"/>
      <c r="L1357" s="7451"/>
      <c r="M1357" s="7451"/>
      <c r="N1357" s="7451"/>
      <c r="O1357" s="7451"/>
      <c r="P1357" s="2771" t="s">
        <v>66</v>
      </c>
      <c r="Q1357" s="2771" t="s">
        <v>67</v>
      </c>
      <c r="R1357" s="2794">
        <v>51.6</v>
      </c>
      <c r="S1357" s="2795">
        <f>ROUND(K1346,2)*R1357</f>
        <v>2376.1799999999998</v>
      </c>
    </row>
    <row r="1358" spans="1:19" ht="45" customHeight="1" x14ac:dyDescent="0.25">
      <c r="A1358" s="7451"/>
      <c r="B1358" s="7451"/>
      <c r="C1358" s="7451"/>
      <c r="D1358" s="7451"/>
      <c r="E1358" s="7451"/>
      <c r="F1358" s="7451"/>
      <c r="G1358" s="7451"/>
      <c r="H1358" s="7451"/>
      <c r="I1358" s="7451"/>
      <c r="J1358" s="7451"/>
      <c r="K1358" s="7451"/>
      <c r="L1358" s="7451"/>
      <c r="M1358" s="7451"/>
      <c r="N1358" s="7451"/>
      <c r="O1358" s="7451"/>
      <c r="P1358" s="2771" t="s">
        <v>68</v>
      </c>
      <c r="Q1358" s="2771" t="s">
        <v>69</v>
      </c>
      <c r="R1358" s="2796">
        <v>51.6</v>
      </c>
      <c r="S1358" s="2797">
        <f>ROUND(K1346,2)*R1358</f>
        <v>2376.1799999999998</v>
      </c>
    </row>
    <row r="1359" spans="1:19" ht="45" customHeight="1" x14ac:dyDescent="0.25">
      <c r="A1359" s="7451"/>
      <c r="B1359" s="7451"/>
      <c r="C1359" s="7451"/>
      <c r="D1359" s="7451"/>
      <c r="E1359" s="7451"/>
      <c r="F1359" s="7451"/>
      <c r="G1359" s="7451"/>
      <c r="H1359" s="7451"/>
      <c r="I1359" s="7451"/>
      <c r="J1359" s="7451"/>
      <c r="K1359" s="7451"/>
      <c r="L1359" s="7451"/>
      <c r="M1359" s="7451"/>
      <c r="N1359" s="7451"/>
      <c r="O1359" s="7451"/>
      <c r="P1359" s="2771" t="s">
        <v>70</v>
      </c>
      <c r="Q1359" s="2771" t="s">
        <v>71</v>
      </c>
      <c r="R1359" s="2798">
        <v>51.6</v>
      </c>
      <c r="S1359" s="2799">
        <f>ROUND(K1346,2)*R1359</f>
        <v>2376.1799999999998</v>
      </c>
    </row>
    <row r="1360" spans="1:19" ht="45" customHeight="1" x14ac:dyDescent="0.25">
      <c r="A1360" s="7451"/>
      <c r="B1360" s="7451"/>
      <c r="C1360" s="7451"/>
      <c r="D1360" s="7451"/>
      <c r="E1360" s="7451"/>
      <c r="F1360" s="7451"/>
      <c r="G1360" s="7451"/>
      <c r="H1360" s="7451"/>
      <c r="I1360" s="7451"/>
      <c r="J1360" s="7451"/>
      <c r="K1360" s="7451"/>
      <c r="L1360" s="7451"/>
      <c r="M1360" s="7451"/>
      <c r="N1360" s="7451"/>
      <c r="O1360" s="7451"/>
      <c r="P1360" s="2771" t="s">
        <v>72</v>
      </c>
      <c r="Q1360" s="2771" t="s">
        <v>73</v>
      </c>
      <c r="R1360" s="2800">
        <v>51.6</v>
      </c>
      <c r="S1360" s="2801">
        <f>ROUND(K1346,2)*R1360</f>
        <v>2376.1799999999998</v>
      </c>
    </row>
    <row r="1361" spans="1:19" ht="45" customHeight="1" x14ac:dyDescent="0.25">
      <c r="A1361" s="7451"/>
      <c r="B1361" s="7451"/>
      <c r="C1361" s="7451"/>
      <c r="D1361" s="7451"/>
      <c r="E1361" s="7451"/>
      <c r="F1361" s="7451"/>
      <c r="G1361" s="7451"/>
      <c r="H1361" s="7451"/>
      <c r="I1361" s="7451"/>
      <c r="J1361" s="7451"/>
      <c r="K1361" s="7451"/>
      <c r="L1361" s="7451"/>
      <c r="M1361" s="7451"/>
      <c r="N1361" s="7451"/>
      <c r="O1361" s="7451"/>
      <c r="P1361" s="2771" t="s">
        <v>74</v>
      </c>
      <c r="Q1361" s="2771" t="s">
        <v>75</v>
      </c>
      <c r="R1361" s="2802">
        <v>51.6</v>
      </c>
      <c r="S1361" s="2803">
        <f>ROUND(K1346,2)*R1361</f>
        <v>2376.1799999999998</v>
      </c>
    </row>
    <row r="1362" spans="1:19" ht="45" customHeight="1" x14ac:dyDescent="0.25">
      <c r="A1362" s="7451"/>
      <c r="B1362" s="7451"/>
      <c r="C1362" s="7451"/>
      <c r="D1362" s="7451"/>
      <c r="E1362" s="7451"/>
      <c r="F1362" s="7451"/>
      <c r="G1362" s="7451"/>
      <c r="H1362" s="7451"/>
      <c r="I1362" s="7451"/>
      <c r="J1362" s="7451"/>
      <c r="K1362" s="7451"/>
      <c r="L1362" s="7451"/>
      <c r="M1362" s="7451"/>
      <c r="N1362" s="7451"/>
      <c r="O1362" s="7451"/>
      <c r="P1362" s="2771" t="s">
        <v>76</v>
      </c>
      <c r="Q1362" s="2771" t="s">
        <v>77</v>
      </c>
      <c r="R1362" s="2804">
        <v>51.6</v>
      </c>
      <c r="S1362" s="2805">
        <f>ROUND(K1346,2)*R1362</f>
        <v>2376.1799999999998</v>
      </c>
    </row>
    <row r="1363" spans="1:19" ht="45" customHeight="1" x14ac:dyDescent="0.25">
      <c r="A1363" s="7451"/>
      <c r="B1363" s="7451"/>
      <c r="C1363" s="7451"/>
      <c r="D1363" s="7451"/>
      <c r="E1363" s="7451"/>
      <c r="F1363" s="7451"/>
      <c r="G1363" s="7451"/>
      <c r="H1363" s="7451"/>
      <c r="I1363" s="7451"/>
      <c r="J1363" s="7451"/>
      <c r="K1363" s="7451"/>
      <c r="L1363" s="7451"/>
      <c r="M1363" s="7451"/>
      <c r="N1363" s="7451"/>
      <c r="O1363" s="7451"/>
      <c r="P1363" s="2771" t="s">
        <v>78</v>
      </c>
      <c r="Q1363" s="2771" t="s">
        <v>79</v>
      </c>
      <c r="R1363" s="2806">
        <v>51.6</v>
      </c>
      <c r="S1363" s="2807">
        <f>ROUND(K1346,2)*R1363</f>
        <v>2376.1799999999998</v>
      </c>
    </row>
    <row r="1364" spans="1:19" ht="45" customHeight="1" x14ac:dyDescent="0.25">
      <c r="A1364" s="7451"/>
      <c r="B1364" s="7451"/>
      <c r="C1364" s="7451"/>
      <c r="D1364" s="7451"/>
      <c r="E1364" s="7451"/>
      <c r="F1364" s="7451"/>
      <c r="G1364" s="7451"/>
      <c r="H1364" s="7451"/>
      <c r="I1364" s="7451"/>
      <c r="J1364" s="7451"/>
      <c r="K1364" s="7451"/>
      <c r="L1364" s="7451"/>
      <c r="M1364" s="7451"/>
      <c r="N1364" s="7451"/>
      <c r="O1364" s="7451"/>
      <c r="P1364" s="2771" t="s">
        <v>80</v>
      </c>
      <c r="Q1364" s="2771" t="s">
        <v>81</v>
      </c>
      <c r="R1364" s="2808">
        <v>51.6</v>
      </c>
      <c r="S1364" s="2809">
        <f>ROUND(K1346,2)*R1364</f>
        <v>2376.1799999999998</v>
      </c>
    </row>
    <row r="1365" spans="1:19" ht="45" customHeight="1" x14ac:dyDescent="0.25">
      <c r="A1365" s="7451"/>
      <c r="B1365" s="7451"/>
      <c r="C1365" s="7451"/>
      <c r="D1365" s="7451"/>
      <c r="E1365" s="7451"/>
      <c r="F1365" s="7451"/>
      <c r="G1365" s="7451"/>
      <c r="H1365" s="7451"/>
      <c r="I1365" s="7451"/>
      <c r="J1365" s="7451"/>
      <c r="K1365" s="7451"/>
      <c r="L1365" s="7451"/>
      <c r="M1365" s="7451"/>
      <c r="N1365" s="7451"/>
      <c r="O1365" s="7451"/>
      <c r="P1365" s="2771" t="s">
        <v>82</v>
      </c>
      <c r="Q1365" s="2771" t="s">
        <v>83</v>
      </c>
      <c r="R1365" s="2810">
        <v>51.6</v>
      </c>
      <c r="S1365" s="2811">
        <f>ROUND(K1346,2)*R1365</f>
        <v>2376.1799999999998</v>
      </c>
    </row>
    <row r="1366" spans="1:19" ht="45" customHeight="1" x14ac:dyDescent="0.25">
      <c r="A1366" s="7451"/>
      <c r="B1366" s="7451"/>
      <c r="C1366" s="7451"/>
      <c r="D1366" s="7451"/>
      <c r="E1366" s="7451"/>
      <c r="F1366" s="7451"/>
      <c r="G1366" s="7451"/>
      <c r="H1366" s="7451"/>
      <c r="I1366" s="7451"/>
      <c r="J1366" s="7451"/>
      <c r="K1366" s="7451"/>
      <c r="L1366" s="7451"/>
      <c r="M1366" s="7451"/>
      <c r="N1366" s="7451"/>
      <c r="O1366" s="7451"/>
      <c r="P1366" s="2771" t="s">
        <v>84</v>
      </c>
      <c r="Q1366" s="2771" t="s">
        <v>85</v>
      </c>
      <c r="R1366" s="2812">
        <v>51.6</v>
      </c>
      <c r="S1366" s="2813">
        <f>ROUND(K1346,2)*R1366</f>
        <v>2376.1799999999998</v>
      </c>
    </row>
    <row r="1367" spans="1:19" ht="45" customHeight="1" x14ac:dyDescent="0.25">
      <c r="A1367" s="7451"/>
      <c r="B1367" s="7451"/>
      <c r="C1367" s="7451"/>
      <c r="D1367" s="7451"/>
      <c r="E1367" s="7451"/>
      <c r="F1367" s="7451"/>
      <c r="G1367" s="7451"/>
      <c r="H1367" s="7451"/>
      <c r="I1367" s="7451"/>
      <c r="J1367" s="7451"/>
      <c r="K1367" s="7451"/>
      <c r="L1367" s="7451"/>
      <c r="M1367" s="7451"/>
      <c r="N1367" s="7451"/>
      <c r="O1367" s="7451"/>
      <c r="P1367" s="2771" t="s">
        <v>86</v>
      </c>
      <c r="Q1367" s="2771" t="s">
        <v>87</v>
      </c>
      <c r="R1367" s="2814">
        <v>51.6</v>
      </c>
      <c r="S1367" s="2815">
        <f>ROUND(K1346,2)*R1367</f>
        <v>2376.1799999999998</v>
      </c>
    </row>
    <row r="1368" spans="1:19" ht="45" customHeight="1" x14ac:dyDescent="0.25">
      <c r="A1368" s="7451"/>
      <c r="B1368" s="7451"/>
      <c r="C1368" s="7451"/>
      <c r="D1368" s="7451"/>
      <c r="E1368" s="7451"/>
      <c r="F1368" s="7451"/>
      <c r="G1368" s="7451"/>
      <c r="H1368" s="7451"/>
      <c r="I1368" s="7451"/>
      <c r="J1368" s="7451"/>
      <c r="K1368" s="7451"/>
      <c r="L1368" s="7451"/>
      <c r="M1368" s="7451"/>
      <c r="N1368" s="7451"/>
      <c r="O1368" s="7451"/>
      <c r="P1368" s="2771" t="s">
        <v>88</v>
      </c>
      <c r="Q1368" s="2771" t="s">
        <v>89</v>
      </c>
      <c r="R1368" s="2816">
        <v>51.6</v>
      </c>
      <c r="S1368" s="2817">
        <f>ROUND(K1346,2)*R1368</f>
        <v>2376.1799999999998</v>
      </c>
    </row>
    <row r="1369" spans="1:19" ht="45" customHeight="1" x14ac:dyDescent="0.25">
      <c r="A1369" s="7451"/>
      <c r="B1369" s="7451"/>
      <c r="C1369" s="7451"/>
      <c r="D1369" s="7451"/>
      <c r="E1369" s="7451"/>
      <c r="F1369" s="7451"/>
      <c r="G1369" s="7451"/>
      <c r="H1369" s="7451"/>
      <c r="I1369" s="7451"/>
      <c r="J1369" s="7451"/>
      <c r="K1369" s="7451"/>
      <c r="L1369" s="7451"/>
      <c r="M1369" s="7451"/>
      <c r="N1369" s="7451"/>
      <c r="O1369" s="7451"/>
      <c r="P1369" s="2771" t="s">
        <v>90</v>
      </c>
      <c r="Q1369" s="2771" t="s">
        <v>91</v>
      </c>
      <c r="R1369" s="2818">
        <v>51.6</v>
      </c>
      <c r="S1369" s="2819">
        <f>ROUND(K1346,2)*R1369</f>
        <v>2376.1799999999998</v>
      </c>
    </row>
    <row r="1370" spans="1:19" ht="45" customHeight="1" x14ac:dyDescent="0.25">
      <c r="A1370" s="7451"/>
      <c r="B1370" s="7451"/>
      <c r="C1370" s="7451"/>
      <c r="D1370" s="7451"/>
      <c r="E1370" s="7451"/>
      <c r="F1370" s="7451"/>
      <c r="G1370" s="7451"/>
      <c r="H1370" s="7451"/>
      <c r="I1370" s="7451"/>
      <c r="J1370" s="7451"/>
      <c r="K1370" s="7451"/>
      <c r="L1370" s="7451"/>
      <c r="M1370" s="7451"/>
      <c r="N1370" s="7451"/>
      <c r="O1370" s="7451"/>
      <c r="P1370" s="2771" t="s">
        <v>92</v>
      </c>
      <c r="Q1370" s="2771" t="s">
        <v>93</v>
      </c>
      <c r="R1370" s="2820">
        <v>51.6</v>
      </c>
      <c r="S1370" s="2821">
        <f>ROUND(K1346,2)*R1370</f>
        <v>2376.1799999999998</v>
      </c>
    </row>
    <row r="1371" spans="1:19" ht="45" customHeight="1" x14ac:dyDescent="0.25">
      <c r="A1371" s="8067" t="s">
        <v>23</v>
      </c>
      <c r="B1371" s="8067" t="s">
        <v>264</v>
      </c>
      <c r="C1371" s="8067" t="s">
        <v>25</v>
      </c>
      <c r="D1371" s="8067" t="s">
        <v>265</v>
      </c>
      <c r="E1371" s="8067" t="s">
        <v>266</v>
      </c>
      <c r="F1371" s="8068">
        <f>R1371+R1372+R1373+R1374+R1375+R1376+R1377+R1378+R1379+R1380+R1381+R1382+R1383+R1384+R1385+R1386+R1387+R1388+R1389+R1390+R1391+R1392+R1393+R1394+R1395</f>
        <v>331.49999999999989</v>
      </c>
      <c r="G1371" s="8067" t="s">
        <v>28</v>
      </c>
      <c r="H1371" s="8069">
        <v>75.959999999999994</v>
      </c>
      <c r="I1371" s="8070">
        <v>75.959999999999994</v>
      </c>
      <c r="J1371" s="8071">
        <v>0.21579999999999999</v>
      </c>
      <c r="K1371" s="8072">
        <f>ROUND(I1371,2)+(ROUND(I1371,2)*J1371)</f>
        <v>92.352167999999992</v>
      </c>
      <c r="L1371" s="8073">
        <f>ROUND(S1371,2)+ROUND(S1372,2)+ROUND(S1373,2)+ROUND(S1374,2)+ROUND(S1375,2)+ROUND(S1376,2)+ROUND(S1377,2)+ROUND(S1378,2)+ROUND(S1379,2)+ROUND(S1380,2)+ROUND(S1381,2)+ROUND(S1382,2)+ROUND(S1383,2)+ROUND(S1384,2)+ROUND(S1385,2)+ROUND(S1386,2)+ROUND(S1387,2)+ROUND(S1388,2)+ROUND(S1389,2)+ROUND(S1390,2)+ROUND(S1391,2)+ROUND(S1392,2)+ROUND(S1393,2)+ROUND(S1394,2)+ROUND(S1395,2)</f>
        <v>30614.000000000011</v>
      </c>
      <c r="M1371" s="8067"/>
      <c r="N1371" s="8067" t="s">
        <v>72</v>
      </c>
      <c r="O1371" s="8067" t="s">
        <v>257</v>
      </c>
      <c r="P1371" s="2822" t="s">
        <v>20</v>
      </c>
      <c r="Q1371" s="2822" t="s">
        <v>29</v>
      </c>
      <c r="R1371" s="2823">
        <v>13.26</v>
      </c>
      <c r="S1371" s="2824">
        <f>ROUND(K1371,2)*R1371</f>
        <v>1224.5609999999999</v>
      </c>
    </row>
    <row r="1372" spans="1:19" ht="45" customHeight="1" x14ac:dyDescent="0.25">
      <c r="A1372" s="7451"/>
      <c r="B1372" s="7451"/>
      <c r="C1372" s="7451"/>
      <c r="D1372" s="7451"/>
      <c r="E1372" s="7451"/>
      <c r="F1372" s="7451"/>
      <c r="G1372" s="7451"/>
      <c r="H1372" s="7451"/>
      <c r="I1372" s="7451"/>
      <c r="J1372" s="7451"/>
      <c r="K1372" s="7451"/>
      <c r="L1372" s="7451"/>
      <c r="M1372" s="7451"/>
      <c r="N1372" s="7451"/>
      <c r="O1372" s="7451"/>
      <c r="P1372" s="2822" t="s">
        <v>30</v>
      </c>
      <c r="Q1372" s="2822" t="s">
        <v>48</v>
      </c>
      <c r="R1372" s="2825">
        <v>13.26</v>
      </c>
      <c r="S1372" s="2826">
        <f>ROUND(K1371,2)*R1372</f>
        <v>1224.5609999999999</v>
      </c>
    </row>
    <row r="1373" spans="1:19" ht="45" customHeight="1" x14ac:dyDescent="0.25">
      <c r="A1373" s="7451"/>
      <c r="B1373" s="7451"/>
      <c r="C1373" s="7451"/>
      <c r="D1373" s="7451"/>
      <c r="E1373" s="7451"/>
      <c r="F1373" s="7451"/>
      <c r="G1373" s="7451"/>
      <c r="H1373" s="7451"/>
      <c r="I1373" s="7451"/>
      <c r="J1373" s="7451"/>
      <c r="K1373" s="7451"/>
      <c r="L1373" s="7451"/>
      <c r="M1373" s="7451"/>
      <c r="N1373" s="7451"/>
      <c r="O1373" s="7451"/>
      <c r="P1373" s="2822" t="s">
        <v>43</v>
      </c>
      <c r="Q1373" s="2822" t="s">
        <v>49</v>
      </c>
      <c r="R1373" s="2827">
        <v>13.26</v>
      </c>
      <c r="S1373" s="2828">
        <f>ROUND(K1371,2)*R1373</f>
        <v>1224.5609999999999</v>
      </c>
    </row>
    <row r="1374" spans="1:19" ht="45" customHeight="1" x14ac:dyDescent="0.25">
      <c r="A1374" s="7451"/>
      <c r="B1374" s="7451"/>
      <c r="C1374" s="7451"/>
      <c r="D1374" s="7451"/>
      <c r="E1374" s="7451"/>
      <c r="F1374" s="7451"/>
      <c r="G1374" s="7451"/>
      <c r="H1374" s="7451"/>
      <c r="I1374" s="7451"/>
      <c r="J1374" s="7451"/>
      <c r="K1374" s="7451"/>
      <c r="L1374" s="7451"/>
      <c r="M1374" s="7451"/>
      <c r="N1374" s="7451"/>
      <c r="O1374" s="7451"/>
      <c r="P1374" s="2822" t="s">
        <v>50</v>
      </c>
      <c r="Q1374" s="2822" t="s">
        <v>51</v>
      </c>
      <c r="R1374" s="2829">
        <v>13.26</v>
      </c>
      <c r="S1374" s="2830">
        <f>ROUND(K1371,2)*R1374</f>
        <v>1224.5609999999999</v>
      </c>
    </row>
    <row r="1375" spans="1:19" ht="45" customHeight="1" x14ac:dyDescent="0.25">
      <c r="A1375" s="7451"/>
      <c r="B1375" s="7451"/>
      <c r="C1375" s="7451"/>
      <c r="D1375" s="7451"/>
      <c r="E1375" s="7451"/>
      <c r="F1375" s="7451"/>
      <c r="G1375" s="7451"/>
      <c r="H1375" s="7451"/>
      <c r="I1375" s="7451"/>
      <c r="J1375" s="7451"/>
      <c r="K1375" s="7451"/>
      <c r="L1375" s="7451"/>
      <c r="M1375" s="7451"/>
      <c r="N1375" s="7451"/>
      <c r="O1375" s="7451"/>
      <c r="P1375" s="2822" t="s">
        <v>52</v>
      </c>
      <c r="Q1375" s="2822" t="s">
        <v>53</v>
      </c>
      <c r="R1375" s="2831">
        <v>13.26</v>
      </c>
      <c r="S1375" s="2832">
        <f>ROUND(K1371,2)*R1375</f>
        <v>1224.5609999999999</v>
      </c>
    </row>
    <row r="1376" spans="1:19" ht="45" customHeight="1" x14ac:dyDescent="0.25">
      <c r="A1376" s="7451"/>
      <c r="B1376" s="7451"/>
      <c r="C1376" s="7451"/>
      <c r="D1376" s="7451"/>
      <c r="E1376" s="7451"/>
      <c r="F1376" s="7451"/>
      <c r="G1376" s="7451"/>
      <c r="H1376" s="7451"/>
      <c r="I1376" s="7451"/>
      <c r="J1376" s="7451"/>
      <c r="K1376" s="7451"/>
      <c r="L1376" s="7451"/>
      <c r="M1376" s="7451"/>
      <c r="N1376" s="7451"/>
      <c r="O1376" s="7451"/>
      <c r="P1376" s="2822" t="s">
        <v>54</v>
      </c>
      <c r="Q1376" s="2822" t="s">
        <v>55</v>
      </c>
      <c r="R1376" s="2833">
        <v>13.26</v>
      </c>
      <c r="S1376" s="2834">
        <f>ROUND(K1371,2)*R1376</f>
        <v>1224.5609999999999</v>
      </c>
    </row>
    <row r="1377" spans="1:19" ht="45" customHeight="1" x14ac:dyDescent="0.25">
      <c r="A1377" s="7451"/>
      <c r="B1377" s="7451"/>
      <c r="C1377" s="7451"/>
      <c r="D1377" s="7451"/>
      <c r="E1377" s="7451"/>
      <c r="F1377" s="7451"/>
      <c r="G1377" s="7451"/>
      <c r="H1377" s="7451"/>
      <c r="I1377" s="7451"/>
      <c r="J1377" s="7451"/>
      <c r="K1377" s="7451"/>
      <c r="L1377" s="7451"/>
      <c r="M1377" s="7451"/>
      <c r="N1377" s="7451"/>
      <c r="O1377" s="7451"/>
      <c r="P1377" s="2822" t="s">
        <v>56</v>
      </c>
      <c r="Q1377" s="2822" t="s">
        <v>57</v>
      </c>
      <c r="R1377" s="2835">
        <v>13.26</v>
      </c>
      <c r="S1377" s="2836">
        <f>ROUND(K1371,2)*R1377</f>
        <v>1224.5609999999999</v>
      </c>
    </row>
    <row r="1378" spans="1:19" ht="45" customHeight="1" x14ac:dyDescent="0.25">
      <c r="A1378" s="7451"/>
      <c r="B1378" s="7451"/>
      <c r="C1378" s="7451"/>
      <c r="D1378" s="7451"/>
      <c r="E1378" s="7451"/>
      <c r="F1378" s="7451"/>
      <c r="G1378" s="7451"/>
      <c r="H1378" s="7451"/>
      <c r="I1378" s="7451"/>
      <c r="J1378" s="7451"/>
      <c r="K1378" s="7451"/>
      <c r="L1378" s="7451"/>
      <c r="M1378" s="7451"/>
      <c r="N1378" s="7451"/>
      <c r="O1378" s="7451"/>
      <c r="P1378" s="2822" t="s">
        <v>58</v>
      </c>
      <c r="Q1378" s="2822" t="s">
        <v>59</v>
      </c>
      <c r="R1378" s="2837">
        <v>13.26</v>
      </c>
      <c r="S1378" s="2838">
        <f>ROUND(K1371,2)*R1378</f>
        <v>1224.5609999999999</v>
      </c>
    </row>
    <row r="1379" spans="1:19" ht="45" customHeight="1" x14ac:dyDescent="0.25">
      <c r="A1379" s="7451"/>
      <c r="B1379" s="7451"/>
      <c r="C1379" s="7451"/>
      <c r="D1379" s="7451"/>
      <c r="E1379" s="7451"/>
      <c r="F1379" s="7451"/>
      <c r="G1379" s="7451"/>
      <c r="H1379" s="7451"/>
      <c r="I1379" s="7451"/>
      <c r="J1379" s="7451"/>
      <c r="K1379" s="7451"/>
      <c r="L1379" s="7451"/>
      <c r="M1379" s="7451"/>
      <c r="N1379" s="7451"/>
      <c r="O1379" s="7451"/>
      <c r="P1379" s="2822" t="s">
        <v>60</v>
      </c>
      <c r="Q1379" s="2822" t="s">
        <v>61</v>
      </c>
      <c r="R1379" s="2839">
        <v>13.26</v>
      </c>
      <c r="S1379" s="2840">
        <f>ROUND(K1371,2)*R1379</f>
        <v>1224.5609999999999</v>
      </c>
    </row>
    <row r="1380" spans="1:19" ht="45" customHeight="1" x14ac:dyDescent="0.25">
      <c r="A1380" s="7451"/>
      <c r="B1380" s="7451"/>
      <c r="C1380" s="7451"/>
      <c r="D1380" s="7451"/>
      <c r="E1380" s="7451"/>
      <c r="F1380" s="7451"/>
      <c r="G1380" s="7451"/>
      <c r="H1380" s="7451"/>
      <c r="I1380" s="7451"/>
      <c r="J1380" s="7451"/>
      <c r="K1380" s="7451"/>
      <c r="L1380" s="7451"/>
      <c r="M1380" s="7451"/>
      <c r="N1380" s="7451"/>
      <c r="O1380" s="7451"/>
      <c r="P1380" s="2822" t="s">
        <v>62</v>
      </c>
      <c r="Q1380" s="2822" t="s">
        <v>63</v>
      </c>
      <c r="R1380" s="2841">
        <v>13.26</v>
      </c>
      <c r="S1380" s="2842">
        <f>ROUND(K1371,2)*R1380</f>
        <v>1224.5609999999999</v>
      </c>
    </row>
    <row r="1381" spans="1:19" ht="45" customHeight="1" x14ac:dyDescent="0.25">
      <c r="A1381" s="7451"/>
      <c r="B1381" s="7451"/>
      <c r="C1381" s="7451"/>
      <c r="D1381" s="7451"/>
      <c r="E1381" s="7451"/>
      <c r="F1381" s="7451"/>
      <c r="G1381" s="7451"/>
      <c r="H1381" s="7451"/>
      <c r="I1381" s="7451"/>
      <c r="J1381" s="7451"/>
      <c r="K1381" s="7451"/>
      <c r="L1381" s="7451"/>
      <c r="M1381" s="7451"/>
      <c r="N1381" s="7451"/>
      <c r="O1381" s="7451"/>
      <c r="P1381" s="2822" t="s">
        <v>64</v>
      </c>
      <c r="Q1381" s="2822" t="s">
        <v>65</v>
      </c>
      <c r="R1381" s="2843">
        <v>13.26</v>
      </c>
      <c r="S1381" s="2844">
        <f>ROUND(K1371,2)*R1381</f>
        <v>1224.5609999999999</v>
      </c>
    </row>
    <row r="1382" spans="1:19" ht="45" customHeight="1" x14ac:dyDescent="0.25">
      <c r="A1382" s="7451"/>
      <c r="B1382" s="7451"/>
      <c r="C1382" s="7451"/>
      <c r="D1382" s="7451"/>
      <c r="E1382" s="7451"/>
      <c r="F1382" s="7451"/>
      <c r="G1382" s="7451"/>
      <c r="H1382" s="7451"/>
      <c r="I1382" s="7451"/>
      <c r="J1382" s="7451"/>
      <c r="K1382" s="7451"/>
      <c r="L1382" s="7451"/>
      <c r="M1382" s="7451"/>
      <c r="N1382" s="7451"/>
      <c r="O1382" s="7451"/>
      <c r="P1382" s="2822" t="s">
        <v>66</v>
      </c>
      <c r="Q1382" s="2822" t="s">
        <v>67</v>
      </c>
      <c r="R1382" s="2845">
        <v>13.26</v>
      </c>
      <c r="S1382" s="2846">
        <f>ROUND(K1371,2)*R1382</f>
        <v>1224.5609999999999</v>
      </c>
    </row>
    <row r="1383" spans="1:19" ht="45" customHeight="1" x14ac:dyDescent="0.25">
      <c r="A1383" s="7451"/>
      <c r="B1383" s="7451"/>
      <c r="C1383" s="7451"/>
      <c r="D1383" s="7451"/>
      <c r="E1383" s="7451"/>
      <c r="F1383" s="7451"/>
      <c r="G1383" s="7451"/>
      <c r="H1383" s="7451"/>
      <c r="I1383" s="7451"/>
      <c r="J1383" s="7451"/>
      <c r="K1383" s="7451"/>
      <c r="L1383" s="7451"/>
      <c r="M1383" s="7451"/>
      <c r="N1383" s="7451"/>
      <c r="O1383" s="7451"/>
      <c r="P1383" s="2822" t="s">
        <v>68</v>
      </c>
      <c r="Q1383" s="2822" t="s">
        <v>69</v>
      </c>
      <c r="R1383" s="2847">
        <v>13.26</v>
      </c>
      <c r="S1383" s="2848">
        <f>ROUND(K1371,2)*R1383</f>
        <v>1224.5609999999999</v>
      </c>
    </row>
    <row r="1384" spans="1:19" ht="45" customHeight="1" x14ac:dyDescent="0.25">
      <c r="A1384" s="7451"/>
      <c r="B1384" s="7451"/>
      <c r="C1384" s="7451"/>
      <c r="D1384" s="7451"/>
      <c r="E1384" s="7451"/>
      <c r="F1384" s="7451"/>
      <c r="G1384" s="7451"/>
      <c r="H1384" s="7451"/>
      <c r="I1384" s="7451"/>
      <c r="J1384" s="7451"/>
      <c r="K1384" s="7451"/>
      <c r="L1384" s="7451"/>
      <c r="M1384" s="7451"/>
      <c r="N1384" s="7451"/>
      <c r="O1384" s="7451"/>
      <c r="P1384" s="2822" t="s">
        <v>70</v>
      </c>
      <c r="Q1384" s="2822" t="s">
        <v>71</v>
      </c>
      <c r="R1384" s="2849">
        <v>13.26</v>
      </c>
      <c r="S1384" s="2850">
        <f>ROUND(K1371,2)*R1384</f>
        <v>1224.5609999999999</v>
      </c>
    </row>
    <row r="1385" spans="1:19" ht="45" customHeight="1" x14ac:dyDescent="0.25">
      <c r="A1385" s="7451"/>
      <c r="B1385" s="7451"/>
      <c r="C1385" s="7451"/>
      <c r="D1385" s="7451"/>
      <c r="E1385" s="7451"/>
      <c r="F1385" s="7451"/>
      <c r="G1385" s="7451"/>
      <c r="H1385" s="7451"/>
      <c r="I1385" s="7451"/>
      <c r="J1385" s="7451"/>
      <c r="K1385" s="7451"/>
      <c r="L1385" s="7451"/>
      <c r="M1385" s="7451"/>
      <c r="N1385" s="7451"/>
      <c r="O1385" s="7451"/>
      <c r="P1385" s="2822" t="s">
        <v>72</v>
      </c>
      <c r="Q1385" s="2822" t="s">
        <v>73</v>
      </c>
      <c r="R1385" s="2851">
        <v>13.26</v>
      </c>
      <c r="S1385" s="2852">
        <f>ROUND(K1371,2)*R1385</f>
        <v>1224.5609999999999</v>
      </c>
    </row>
    <row r="1386" spans="1:19" ht="45" customHeight="1" x14ac:dyDescent="0.25">
      <c r="A1386" s="7451"/>
      <c r="B1386" s="7451"/>
      <c r="C1386" s="7451"/>
      <c r="D1386" s="7451"/>
      <c r="E1386" s="7451"/>
      <c r="F1386" s="7451"/>
      <c r="G1386" s="7451"/>
      <c r="H1386" s="7451"/>
      <c r="I1386" s="7451"/>
      <c r="J1386" s="7451"/>
      <c r="K1386" s="7451"/>
      <c r="L1386" s="7451"/>
      <c r="M1386" s="7451"/>
      <c r="N1386" s="7451"/>
      <c r="O1386" s="7451"/>
      <c r="P1386" s="2822" t="s">
        <v>74</v>
      </c>
      <c r="Q1386" s="2822" t="s">
        <v>75</v>
      </c>
      <c r="R1386" s="2853">
        <v>13.26</v>
      </c>
      <c r="S1386" s="2854">
        <f>ROUND(K1371,2)*R1386</f>
        <v>1224.5609999999999</v>
      </c>
    </row>
    <row r="1387" spans="1:19" ht="45" customHeight="1" x14ac:dyDescent="0.25">
      <c r="A1387" s="7451"/>
      <c r="B1387" s="7451"/>
      <c r="C1387" s="7451"/>
      <c r="D1387" s="7451"/>
      <c r="E1387" s="7451"/>
      <c r="F1387" s="7451"/>
      <c r="G1387" s="7451"/>
      <c r="H1387" s="7451"/>
      <c r="I1387" s="7451"/>
      <c r="J1387" s="7451"/>
      <c r="K1387" s="7451"/>
      <c r="L1387" s="7451"/>
      <c r="M1387" s="7451"/>
      <c r="N1387" s="7451"/>
      <c r="O1387" s="7451"/>
      <c r="P1387" s="2822" t="s">
        <v>76</v>
      </c>
      <c r="Q1387" s="2822" t="s">
        <v>77</v>
      </c>
      <c r="R1387" s="2855">
        <v>13.26</v>
      </c>
      <c r="S1387" s="2856">
        <f>ROUND(K1371,2)*R1387</f>
        <v>1224.5609999999999</v>
      </c>
    </row>
    <row r="1388" spans="1:19" ht="45" customHeight="1" x14ac:dyDescent="0.25">
      <c r="A1388" s="7451"/>
      <c r="B1388" s="7451"/>
      <c r="C1388" s="7451"/>
      <c r="D1388" s="7451"/>
      <c r="E1388" s="7451"/>
      <c r="F1388" s="7451"/>
      <c r="G1388" s="7451"/>
      <c r="H1388" s="7451"/>
      <c r="I1388" s="7451"/>
      <c r="J1388" s="7451"/>
      <c r="K1388" s="7451"/>
      <c r="L1388" s="7451"/>
      <c r="M1388" s="7451"/>
      <c r="N1388" s="7451"/>
      <c r="O1388" s="7451"/>
      <c r="P1388" s="2822" t="s">
        <v>78</v>
      </c>
      <c r="Q1388" s="2822" t="s">
        <v>79</v>
      </c>
      <c r="R1388" s="2857">
        <v>13.26</v>
      </c>
      <c r="S1388" s="2858">
        <f>ROUND(K1371,2)*R1388</f>
        <v>1224.5609999999999</v>
      </c>
    </row>
    <row r="1389" spans="1:19" ht="45" customHeight="1" x14ac:dyDescent="0.25">
      <c r="A1389" s="7451"/>
      <c r="B1389" s="7451"/>
      <c r="C1389" s="7451"/>
      <c r="D1389" s="7451"/>
      <c r="E1389" s="7451"/>
      <c r="F1389" s="7451"/>
      <c r="G1389" s="7451"/>
      <c r="H1389" s="7451"/>
      <c r="I1389" s="7451"/>
      <c r="J1389" s="7451"/>
      <c r="K1389" s="7451"/>
      <c r="L1389" s="7451"/>
      <c r="M1389" s="7451"/>
      <c r="N1389" s="7451"/>
      <c r="O1389" s="7451"/>
      <c r="P1389" s="2822" t="s">
        <v>80</v>
      </c>
      <c r="Q1389" s="2822" t="s">
        <v>81</v>
      </c>
      <c r="R1389" s="2859">
        <v>13.26</v>
      </c>
      <c r="S1389" s="2860">
        <f>ROUND(K1371,2)*R1389</f>
        <v>1224.5609999999999</v>
      </c>
    </row>
    <row r="1390" spans="1:19" ht="45" customHeight="1" x14ac:dyDescent="0.25">
      <c r="A1390" s="7451"/>
      <c r="B1390" s="7451"/>
      <c r="C1390" s="7451"/>
      <c r="D1390" s="7451"/>
      <c r="E1390" s="7451"/>
      <c r="F1390" s="7451"/>
      <c r="G1390" s="7451"/>
      <c r="H1390" s="7451"/>
      <c r="I1390" s="7451"/>
      <c r="J1390" s="7451"/>
      <c r="K1390" s="7451"/>
      <c r="L1390" s="7451"/>
      <c r="M1390" s="7451"/>
      <c r="N1390" s="7451"/>
      <c r="O1390" s="7451"/>
      <c r="P1390" s="2822" t="s">
        <v>82</v>
      </c>
      <c r="Q1390" s="2822" t="s">
        <v>83</v>
      </c>
      <c r="R1390" s="2861">
        <v>13.26</v>
      </c>
      <c r="S1390" s="2862">
        <f>ROUND(K1371,2)*R1390</f>
        <v>1224.5609999999999</v>
      </c>
    </row>
    <row r="1391" spans="1:19" ht="45" customHeight="1" x14ac:dyDescent="0.25">
      <c r="A1391" s="7451"/>
      <c r="B1391" s="7451"/>
      <c r="C1391" s="7451"/>
      <c r="D1391" s="7451"/>
      <c r="E1391" s="7451"/>
      <c r="F1391" s="7451"/>
      <c r="G1391" s="7451"/>
      <c r="H1391" s="7451"/>
      <c r="I1391" s="7451"/>
      <c r="J1391" s="7451"/>
      <c r="K1391" s="7451"/>
      <c r="L1391" s="7451"/>
      <c r="M1391" s="7451"/>
      <c r="N1391" s="7451"/>
      <c r="O1391" s="7451"/>
      <c r="P1391" s="2822" t="s">
        <v>84</v>
      </c>
      <c r="Q1391" s="2822" t="s">
        <v>85</v>
      </c>
      <c r="R1391" s="2863">
        <v>13.26</v>
      </c>
      <c r="S1391" s="2864">
        <f>ROUND(K1371,2)*R1391</f>
        <v>1224.5609999999999</v>
      </c>
    </row>
    <row r="1392" spans="1:19" ht="45" customHeight="1" x14ac:dyDescent="0.25">
      <c r="A1392" s="7451"/>
      <c r="B1392" s="7451"/>
      <c r="C1392" s="7451"/>
      <c r="D1392" s="7451"/>
      <c r="E1392" s="7451"/>
      <c r="F1392" s="7451"/>
      <c r="G1392" s="7451"/>
      <c r="H1392" s="7451"/>
      <c r="I1392" s="7451"/>
      <c r="J1392" s="7451"/>
      <c r="K1392" s="7451"/>
      <c r="L1392" s="7451"/>
      <c r="M1392" s="7451"/>
      <c r="N1392" s="7451"/>
      <c r="O1392" s="7451"/>
      <c r="P1392" s="2822" t="s">
        <v>86</v>
      </c>
      <c r="Q1392" s="2822" t="s">
        <v>87</v>
      </c>
      <c r="R1392" s="2865">
        <v>13.26</v>
      </c>
      <c r="S1392" s="2866">
        <f>ROUND(K1371,2)*R1392</f>
        <v>1224.5609999999999</v>
      </c>
    </row>
    <row r="1393" spans="1:19" ht="45" customHeight="1" x14ac:dyDescent="0.25">
      <c r="A1393" s="7451"/>
      <c r="B1393" s="7451"/>
      <c r="C1393" s="7451"/>
      <c r="D1393" s="7451"/>
      <c r="E1393" s="7451"/>
      <c r="F1393" s="7451"/>
      <c r="G1393" s="7451"/>
      <c r="H1393" s="7451"/>
      <c r="I1393" s="7451"/>
      <c r="J1393" s="7451"/>
      <c r="K1393" s="7451"/>
      <c r="L1393" s="7451"/>
      <c r="M1393" s="7451"/>
      <c r="N1393" s="7451"/>
      <c r="O1393" s="7451"/>
      <c r="P1393" s="2822" t="s">
        <v>88</v>
      </c>
      <c r="Q1393" s="2822" t="s">
        <v>89</v>
      </c>
      <c r="R1393" s="2867">
        <v>13.26</v>
      </c>
      <c r="S1393" s="2868">
        <f>ROUND(K1371,2)*R1393</f>
        <v>1224.5609999999999</v>
      </c>
    </row>
    <row r="1394" spans="1:19" ht="45" customHeight="1" x14ac:dyDescent="0.25">
      <c r="A1394" s="7451"/>
      <c r="B1394" s="7451"/>
      <c r="C1394" s="7451"/>
      <c r="D1394" s="7451"/>
      <c r="E1394" s="7451"/>
      <c r="F1394" s="7451"/>
      <c r="G1394" s="7451"/>
      <c r="H1394" s="7451"/>
      <c r="I1394" s="7451"/>
      <c r="J1394" s="7451"/>
      <c r="K1394" s="7451"/>
      <c r="L1394" s="7451"/>
      <c r="M1394" s="7451"/>
      <c r="N1394" s="7451"/>
      <c r="O1394" s="7451"/>
      <c r="P1394" s="2822" t="s">
        <v>90</v>
      </c>
      <c r="Q1394" s="2822" t="s">
        <v>91</v>
      </c>
      <c r="R1394" s="2869">
        <v>13.26</v>
      </c>
      <c r="S1394" s="2870">
        <f>ROUND(K1371,2)*R1394</f>
        <v>1224.5609999999999</v>
      </c>
    </row>
    <row r="1395" spans="1:19" ht="45" customHeight="1" x14ac:dyDescent="0.25">
      <c r="A1395" s="7451"/>
      <c r="B1395" s="7451"/>
      <c r="C1395" s="7451"/>
      <c r="D1395" s="7451"/>
      <c r="E1395" s="7451"/>
      <c r="F1395" s="7451"/>
      <c r="G1395" s="7451"/>
      <c r="H1395" s="7451"/>
      <c r="I1395" s="7451"/>
      <c r="J1395" s="7451"/>
      <c r="K1395" s="7451"/>
      <c r="L1395" s="7451"/>
      <c r="M1395" s="7451"/>
      <c r="N1395" s="7451"/>
      <c r="O1395" s="7451"/>
      <c r="P1395" s="2822" t="s">
        <v>92</v>
      </c>
      <c r="Q1395" s="2822" t="s">
        <v>93</v>
      </c>
      <c r="R1395" s="2871">
        <v>13.26</v>
      </c>
      <c r="S1395" s="2872">
        <f>ROUND(K1371,2)*R1395</f>
        <v>1224.5609999999999</v>
      </c>
    </row>
    <row r="1396" spans="1:19" ht="45" customHeight="1" x14ac:dyDescent="0.25">
      <c r="A1396" s="8074" t="s">
        <v>23</v>
      </c>
      <c r="B1396" s="8074" t="s">
        <v>267</v>
      </c>
      <c r="C1396" s="8074" t="s">
        <v>25</v>
      </c>
      <c r="D1396" s="8074" t="s">
        <v>268</v>
      </c>
      <c r="E1396" s="8074" t="s">
        <v>269</v>
      </c>
      <c r="F1396" s="8075">
        <f>R1396+R1397+R1398+R1399+R1400+R1401+R1402+R1403+R1404+R1405+R1406+R1407+R1408+R1409+R1410+R1411+R1412+R1413+R1414+R1415+R1416+R1417+R1418+R1419+R1420</f>
        <v>437.5</v>
      </c>
      <c r="G1396" s="8074" t="s">
        <v>28</v>
      </c>
      <c r="H1396" s="8076">
        <v>63.95</v>
      </c>
      <c r="I1396" s="8077">
        <v>63.95</v>
      </c>
      <c r="J1396" s="8078">
        <v>0.21579999999999999</v>
      </c>
      <c r="K1396" s="8079">
        <f>ROUND(I1396,2)+(ROUND(I1396,2)*J1396)</f>
        <v>77.750410000000002</v>
      </c>
      <c r="L1396" s="8080">
        <f>ROUND(S1396,2)+ROUND(S1397,2)+ROUND(S1398,2)+ROUND(S1399,2)+ROUND(S1400,2)+ROUND(S1401,2)+ROUND(S1402,2)+ROUND(S1403,2)+ROUND(S1404,2)+ROUND(S1405,2)+ROUND(S1406,2)+ROUND(S1407,2)+ROUND(S1408,2)+ROUND(S1409,2)+ROUND(S1410,2)+ROUND(S1411,2)+ROUND(S1412,2)+ROUND(S1413,2)+ROUND(S1414,2)+ROUND(S1415,2)+ROUND(S1416,2)+ROUND(S1417,2)+ROUND(S1418,2)+ROUND(S1419,2)+ROUND(S1420,2)</f>
        <v>34015.750000000015</v>
      </c>
      <c r="M1396" s="8074"/>
      <c r="N1396" s="8074" t="s">
        <v>72</v>
      </c>
      <c r="O1396" s="8074" t="s">
        <v>257</v>
      </c>
      <c r="P1396" s="2873" t="s">
        <v>20</v>
      </c>
      <c r="Q1396" s="2873" t="s">
        <v>29</v>
      </c>
      <c r="R1396" s="2874">
        <v>17.5</v>
      </c>
      <c r="S1396" s="2875">
        <f>ROUND(K1396,2)*R1396</f>
        <v>1360.625</v>
      </c>
    </row>
    <row r="1397" spans="1:19" ht="45" customHeight="1" x14ac:dyDescent="0.25">
      <c r="A1397" s="7451"/>
      <c r="B1397" s="7451"/>
      <c r="C1397" s="7451"/>
      <c r="D1397" s="7451"/>
      <c r="E1397" s="7451"/>
      <c r="F1397" s="7451"/>
      <c r="G1397" s="7451"/>
      <c r="H1397" s="7451"/>
      <c r="I1397" s="7451"/>
      <c r="J1397" s="7451"/>
      <c r="K1397" s="7451"/>
      <c r="L1397" s="7451"/>
      <c r="M1397" s="7451"/>
      <c r="N1397" s="7451"/>
      <c r="O1397" s="7451"/>
      <c r="P1397" s="2873" t="s">
        <v>30</v>
      </c>
      <c r="Q1397" s="2873" t="s">
        <v>48</v>
      </c>
      <c r="R1397" s="2876">
        <v>17.5</v>
      </c>
      <c r="S1397" s="2877">
        <f>ROUND(K1396,2)*R1397</f>
        <v>1360.625</v>
      </c>
    </row>
    <row r="1398" spans="1:19" ht="45" customHeight="1" x14ac:dyDescent="0.25">
      <c r="A1398" s="7451"/>
      <c r="B1398" s="7451"/>
      <c r="C1398" s="7451"/>
      <c r="D1398" s="7451"/>
      <c r="E1398" s="7451"/>
      <c r="F1398" s="7451"/>
      <c r="G1398" s="7451"/>
      <c r="H1398" s="7451"/>
      <c r="I1398" s="7451"/>
      <c r="J1398" s="7451"/>
      <c r="K1398" s="7451"/>
      <c r="L1398" s="7451"/>
      <c r="M1398" s="7451"/>
      <c r="N1398" s="7451"/>
      <c r="O1398" s="7451"/>
      <c r="P1398" s="2873" t="s">
        <v>43</v>
      </c>
      <c r="Q1398" s="2873" t="s">
        <v>49</v>
      </c>
      <c r="R1398" s="2878">
        <v>17.5</v>
      </c>
      <c r="S1398" s="2879">
        <f>ROUND(K1396,2)*R1398</f>
        <v>1360.625</v>
      </c>
    </row>
    <row r="1399" spans="1:19" ht="45" customHeight="1" x14ac:dyDescent="0.25">
      <c r="A1399" s="7451"/>
      <c r="B1399" s="7451"/>
      <c r="C1399" s="7451"/>
      <c r="D1399" s="7451"/>
      <c r="E1399" s="7451"/>
      <c r="F1399" s="7451"/>
      <c r="G1399" s="7451"/>
      <c r="H1399" s="7451"/>
      <c r="I1399" s="7451"/>
      <c r="J1399" s="7451"/>
      <c r="K1399" s="7451"/>
      <c r="L1399" s="7451"/>
      <c r="M1399" s="7451"/>
      <c r="N1399" s="7451"/>
      <c r="O1399" s="7451"/>
      <c r="P1399" s="2873" t="s">
        <v>50</v>
      </c>
      <c r="Q1399" s="2873" t="s">
        <v>51</v>
      </c>
      <c r="R1399" s="2880">
        <v>17.5</v>
      </c>
      <c r="S1399" s="2881">
        <f>ROUND(K1396,2)*R1399</f>
        <v>1360.625</v>
      </c>
    </row>
    <row r="1400" spans="1:19" ht="45" customHeight="1" x14ac:dyDescent="0.25">
      <c r="A1400" s="7451"/>
      <c r="B1400" s="7451"/>
      <c r="C1400" s="7451"/>
      <c r="D1400" s="7451"/>
      <c r="E1400" s="7451"/>
      <c r="F1400" s="7451"/>
      <c r="G1400" s="7451"/>
      <c r="H1400" s="7451"/>
      <c r="I1400" s="7451"/>
      <c r="J1400" s="7451"/>
      <c r="K1400" s="7451"/>
      <c r="L1400" s="7451"/>
      <c r="M1400" s="7451"/>
      <c r="N1400" s="7451"/>
      <c r="O1400" s="7451"/>
      <c r="P1400" s="2873" t="s">
        <v>52</v>
      </c>
      <c r="Q1400" s="2873" t="s">
        <v>53</v>
      </c>
      <c r="R1400" s="2882">
        <v>17.5</v>
      </c>
      <c r="S1400" s="2883">
        <f>ROUND(K1396,2)*R1400</f>
        <v>1360.625</v>
      </c>
    </row>
    <row r="1401" spans="1:19" ht="45" customHeight="1" x14ac:dyDescent="0.25">
      <c r="A1401" s="7451"/>
      <c r="B1401" s="7451"/>
      <c r="C1401" s="7451"/>
      <c r="D1401" s="7451"/>
      <c r="E1401" s="7451"/>
      <c r="F1401" s="7451"/>
      <c r="G1401" s="7451"/>
      <c r="H1401" s="7451"/>
      <c r="I1401" s="7451"/>
      <c r="J1401" s="7451"/>
      <c r="K1401" s="7451"/>
      <c r="L1401" s="7451"/>
      <c r="M1401" s="7451"/>
      <c r="N1401" s="7451"/>
      <c r="O1401" s="7451"/>
      <c r="P1401" s="2873" t="s">
        <v>54</v>
      </c>
      <c r="Q1401" s="2873" t="s">
        <v>55</v>
      </c>
      <c r="R1401" s="2884">
        <v>17.5</v>
      </c>
      <c r="S1401" s="2885">
        <f>ROUND(K1396,2)*R1401</f>
        <v>1360.625</v>
      </c>
    </row>
    <row r="1402" spans="1:19" ht="45" customHeight="1" x14ac:dyDescent="0.25">
      <c r="A1402" s="7451"/>
      <c r="B1402" s="7451"/>
      <c r="C1402" s="7451"/>
      <c r="D1402" s="7451"/>
      <c r="E1402" s="7451"/>
      <c r="F1402" s="7451"/>
      <c r="G1402" s="7451"/>
      <c r="H1402" s="7451"/>
      <c r="I1402" s="7451"/>
      <c r="J1402" s="7451"/>
      <c r="K1402" s="7451"/>
      <c r="L1402" s="7451"/>
      <c r="M1402" s="7451"/>
      <c r="N1402" s="7451"/>
      <c r="O1402" s="7451"/>
      <c r="P1402" s="2873" t="s">
        <v>56</v>
      </c>
      <c r="Q1402" s="2873" t="s">
        <v>57</v>
      </c>
      <c r="R1402" s="2886">
        <v>17.5</v>
      </c>
      <c r="S1402" s="2887">
        <f>ROUND(K1396,2)*R1402</f>
        <v>1360.625</v>
      </c>
    </row>
    <row r="1403" spans="1:19" ht="45" customHeight="1" x14ac:dyDescent="0.25">
      <c r="A1403" s="7451"/>
      <c r="B1403" s="7451"/>
      <c r="C1403" s="7451"/>
      <c r="D1403" s="7451"/>
      <c r="E1403" s="7451"/>
      <c r="F1403" s="7451"/>
      <c r="G1403" s="7451"/>
      <c r="H1403" s="7451"/>
      <c r="I1403" s="7451"/>
      <c r="J1403" s="7451"/>
      <c r="K1403" s="7451"/>
      <c r="L1403" s="7451"/>
      <c r="M1403" s="7451"/>
      <c r="N1403" s="7451"/>
      <c r="O1403" s="7451"/>
      <c r="P1403" s="2873" t="s">
        <v>58</v>
      </c>
      <c r="Q1403" s="2873" t="s">
        <v>59</v>
      </c>
      <c r="R1403" s="2888">
        <v>17.5</v>
      </c>
      <c r="S1403" s="2889">
        <f>ROUND(K1396,2)*R1403</f>
        <v>1360.625</v>
      </c>
    </row>
    <row r="1404" spans="1:19" ht="45" customHeight="1" x14ac:dyDescent="0.25">
      <c r="A1404" s="7451"/>
      <c r="B1404" s="7451"/>
      <c r="C1404" s="7451"/>
      <c r="D1404" s="7451"/>
      <c r="E1404" s="7451"/>
      <c r="F1404" s="7451"/>
      <c r="G1404" s="7451"/>
      <c r="H1404" s="7451"/>
      <c r="I1404" s="7451"/>
      <c r="J1404" s="7451"/>
      <c r="K1404" s="7451"/>
      <c r="L1404" s="7451"/>
      <c r="M1404" s="7451"/>
      <c r="N1404" s="7451"/>
      <c r="O1404" s="7451"/>
      <c r="P1404" s="2873" t="s">
        <v>60</v>
      </c>
      <c r="Q1404" s="2873" t="s">
        <v>61</v>
      </c>
      <c r="R1404" s="2890">
        <v>17.5</v>
      </c>
      <c r="S1404" s="2891">
        <f>ROUND(K1396,2)*R1404</f>
        <v>1360.625</v>
      </c>
    </row>
    <row r="1405" spans="1:19" ht="45" customHeight="1" x14ac:dyDescent="0.25">
      <c r="A1405" s="7451"/>
      <c r="B1405" s="7451"/>
      <c r="C1405" s="7451"/>
      <c r="D1405" s="7451"/>
      <c r="E1405" s="7451"/>
      <c r="F1405" s="7451"/>
      <c r="G1405" s="7451"/>
      <c r="H1405" s="7451"/>
      <c r="I1405" s="7451"/>
      <c r="J1405" s="7451"/>
      <c r="K1405" s="7451"/>
      <c r="L1405" s="7451"/>
      <c r="M1405" s="7451"/>
      <c r="N1405" s="7451"/>
      <c r="O1405" s="7451"/>
      <c r="P1405" s="2873" t="s">
        <v>62</v>
      </c>
      <c r="Q1405" s="2873" t="s">
        <v>63</v>
      </c>
      <c r="R1405" s="2892">
        <v>17.5</v>
      </c>
      <c r="S1405" s="2893">
        <f>ROUND(K1396,2)*R1405</f>
        <v>1360.625</v>
      </c>
    </row>
    <row r="1406" spans="1:19" ht="45" customHeight="1" x14ac:dyDescent="0.25">
      <c r="A1406" s="7451"/>
      <c r="B1406" s="7451"/>
      <c r="C1406" s="7451"/>
      <c r="D1406" s="7451"/>
      <c r="E1406" s="7451"/>
      <c r="F1406" s="7451"/>
      <c r="G1406" s="7451"/>
      <c r="H1406" s="7451"/>
      <c r="I1406" s="7451"/>
      <c r="J1406" s="7451"/>
      <c r="K1406" s="7451"/>
      <c r="L1406" s="7451"/>
      <c r="M1406" s="7451"/>
      <c r="N1406" s="7451"/>
      <c r="O1406" s="7451"/>
      <c r="P1406" s="2873" t="s">
        <v>64</v>
      </c>
      <c r="Q1406" s="2873" t="s">
        <v>65</v>
      </c>
      <c r="R1406" s="2894">
        <v>17.5</v>
      </c>
      <c r="S1406" s="2895">
        <f>ROUND(K1396,2)*R1406</f>
        <v>1360.625</v>
      </c>
    </row>
    <row r="1407" spans="1:19" ht="45" customHeight="1" x14ac:dyDescent="0.25">
      <c r="A1407" s="7451"/>
      <c r="B1407" s="7451"/>
      <c r="C1407" s="7451"/>
      <c r="D1407" s="7451"/>
      <c r="E1407" s="7451"/>
      <c r="F1407" s="7451"/>
      <c r="G1407" s="7451"/>
      <c r="H1407" s="7451"/>
      <c r="I1407" s="7451"/>
      <c r="J1407" s="7451"/>
      <c r="K1407" s="7451"/>
      <c r="L1407" s="7451"/>
      <c r="M1407" s="7451"/>
      <c r="N1407" s="7451"/>
      <c r="O1407" s="7451"/>
      <c r="P1407" s="2873" t="s">
        <v>66</v>
      </c>
      <c r="Q1407" s="2873" t="s">
        <v>67</v>
      </c>
      <c r="R1407" s="2896">
        <v>17.5</v>
      </c>
      <c r="S1407" s="2897">
        <f>ROUND(K1396,2)*R1407</f>
        <v>1360.625</v>
      </c>
    </row>
    <row r="1408" spans="1:19" ht="45" customHeight="1" x14ac:dyDescent="0.25">
      <c r="A1408" s="7451"/>
      <c r="B1408" s="7451"/>
      <c r="C1408" s="7451"/>
      <c r="D1408" s="7451"/>
      <c r="E1408" s="7451"/>
      <c r="F1408" s="7451"/>
      <c r="G1408" s="7451"/>
      <c r="H1408" s="7451"/>
      <c r="I1408" s="7451"/>
      <c r="J1408" s="7451"/>
      <c r="K1408" s="7451"/>
      <c r="L1408" s="7451"/>
      <c r="M1408" s="7451"/>
      <c r="N1408" s="7451"/>
      <c r="O1408" s="7451"/>
      <c r="P1408" s="2873" t="s">
        <v>68</v>
      </c>
      <c r="Q1408" s="2873" t="s">
        <v>69</v>
      </c>
      <c r="R1408" s="2898">
        <v>17.5</v>
      </c>
      <c r="S1408" s="2899">
        <f>ROUND(K1396,2)*R1408</f>
        <v>1360.625</v>
      </c>
    </row>
    <row r="1409" spans="1:19" ht="45" customHeight="1" x14ac:dyDescent="0.25">
      <c r="A1409" s="7451"/>
      <c r="B1409" s="7451"/>
      <c r="C1409" s="7451"/>
      <c r="D1409" s="7451"/>
      <c r="E1409" s="7451"/>
      <c r="F1409" s="7451"/>
      <c r="G1409" s="7451"/>
      <c r="H1409" s="7451"/>
      <c r="I1409" s="7451"/>
      <c r="J1409" s="7451"/>
      <c r="K1409" s="7451"/>
      <c r="L1409" s="7451"/>
      <c r="M1409" s="7451"/>
      <c r="N1409" s="7451"/>
      <c r="O1409" s="7451"/>
      <c r="P1409" s="2873" t="s">
        <v>70</v>
      </c>
      <c r="Q1409" s="2873" t="s">
        <v>71</v>
      </c>
      <c r="R1409" s="2900">
        <v>17.5</v>
      </c>
      <c r="S1409" s="2901">
        <f>ROUND(K1396,2)*R1409</f>
        <v>1360.625</v>
      </c>
    </row>
    <row r="1410" spans="1:19" ht="45" customHeight="1" x14ac:dyDescent="0.25">
      <c r="A1410" s="7451"/>
      <c r="B1410" s="7451"/>
      <c r="C1410" s="7451"/>
      <c r="D1410" s="7451"/>
      <c r="E1410" s="7451"/>
      <c r="F1410" s="7451"/>
      <c r="G1410" s="7451"/>
      <c r="H1410" s="7451"/>
      <c r="I1410" s="7451"/>
      <c r="J1410" s="7451"/>
      <c r="K1410" s="7451"/>
      <c r="L1410" s="7451"/>
      <c r="M1410" s="7451"/>
      <c r="N1410" s="7451"/>
      <c r="O1410" s="7451"/>
      <c r="P1410" s="2873" t="s">
        <v>72</v>
      </c>
      <c r="Q1410" s="2873" t="s">
        <v>73</v>
      </c>
      <c r="R1410" s="2902">
        <v>17.5</v>
      </c>
      <c r="S1410" s="2903">
        <f>ROUND(K1396,2)*R1410</f>
        <v>1360.625</v>
      </c>
    </row>
    <row r="1411" spans="1:19" ht="45" customHeight="1" x14ac:dyDescent="0.25">
      <c r="A1411" s="7451"/>
      <c r="B1411" s="7451"/>
      <c r="C1411" s="7451"/>
      <c r="D1411" s="7451"/>
      <c r="E1411" s="7451"/>
      <c r="F1411" s="7451"/>
      <c r="G1411" s="7451"/>
      <c r="H1411" s="7451"/>
      <c r="I1411" s="7451"/>
      <c r="J1411" s="7451"/>
      <c r="K1411" s="7451"/>
      <c r="L1411" s="7451"/>
      <c r="M1411" s="7451"/>
      <c r="N1411" s="7451"/>
      <c r="O1411" s="7451"/>
      <c r="P1411" s="2873" t="s">
        <v>74</v>
      </c>
      <c r="Q1411" s="2873" t="s">
        <v>75</v>
      </c>
      <c r="R1411" s="2904">
        <v>17.5</v>
      </c>
      <c r="S1411" s="2905">
        <f>ROUND(K1396,2)*R1411</f>
        <v>1360.625</v>
      </c>
    </row>
    <row r="1412" spans="1:19" ht="45" customHeight="1" x14ac:dyDescent="0.25">
      <c r="A1412" s="7451"/>
      <c r="B1412" s="7451"/>
      <c r="C1412" s="7451"/>
      <c r="D1412" s="7451"/>
      <c r="E1412" s="7451"/>
      <c r="F1412" s="7451"/>
      <c r="G1412" s="7451"/>
      <c r="H1412" s="7451"/>
      <c r="I1412" s="7451"/>
      <c r="J1412" s="7451"/>
      <c r="K1412" s="7451"/>
      <c r="L1412" s="7451"/>
      <c r="M1412" s="7451"/>
      <c r="N1412" s="7451"/>
      <c r="O1412" s="7451"/>
      <c r="P1412" s="2873" t="s">
        <v>76</v>
      </c>
      <c r="Q1412" s="2873" t="s">
        <v>77</v>
      </c>
      <c r="R1412" s="2906">
        <v>17.5</v>
      </c>
      <c r="S1412" s="2907">
        <f>ROUND(K1396,2)*R1412</f>
        <v>1360.625</v>
      </c>
    </row>
    <row r="1413" spans="1:19" ht="45" customHeight="1" x14ac:dyDescent="0.25">
      <c r="A1413" s="7451"/>
      <c r="B1413" s="7451"/>
      <c r="C1413" s="7451"/>
      <c r="D1413" s="7451"/>
      <c r="E1413" s="7451"/>
      <c r="F1413" s="7451"/>
      <c r="G1413" s="7451"/>
      <c r="H1413" s="7451"/>
      <c r="I1413" s="7451"/>
      <c r="J1413" s="7451"/>
      <c r="K1413" s="7451"/>
      <c r="L1413" s="7451"/>
      <c r="M1413" s="7451"/>
      <c r="N1413" s="7451"/>
      <c r="O1413" s="7451"/>
      <c r="P1413" s="2873" t="s">
        <v>78</v>
      </c>
      <c r="Q1413" s="2873" t="s">
        <v>79</v>
      </c>
      <c r="R1413" s="2908">
        <v>17.5</v>
      </c>
      <c r="S1413" s="2909">
        <f>ROUND(K1396,2)*R1413</f>
        <v>1360.625</v>
      </c>
    </row>
    <row r="1414" spans="1:19" ht="45" customHeight="1" x14ac:dyDescent="0.25">
      <c r="A1414" s="7451"/>
      <c r="B1414" s="7451"/>
      <c r="C1414" s="7451"/>
      <c r="D1414" s="7451"/>
      <c r="E1414" s="7451"/>
      <c r="F1414" s="7451"/>
      <c r="G1414" s="7451"/>
      <c r="H1414" s="7451"/>
      <c r="I1414" s="7451"/>
      <c r="J1414" s="7451"/>
      <c r="K1414" s="7451"/>
      <c r="L1414" s="7451"/>
      <c r="M1414" s="7451"/>
      <c r="N1414" s="7451"/>
      <c r="O1414" s="7451"/>
      <c r="P1414" s="2873" t="s">
        <v>80</v>
      </c>
      <c r="Q1414" s="2873" t="s">
        <v>81</v>
      </c>
      <c r="R1414" s="2910">
        <v>17.5</v>
      </c>
      <c r="S1414" s="2911">
        <f>ROUND(K1396,2)*R1414</f>
        <v>1360.625</v>
      </c>
    </row>
    <row r="1415" spans="1:19" ht="45" customHeight="1" x14ac:dyDescent="0.25">
      <c r="A1415" s="7451"/>
      <c r="B1415" s="7451"/>
      <c r="C1415" s="7451"/>
      <c r="D1415" s="7451"/>
      <c r="E1415" s="7451"/>
      <c r="F1415" s="7451"/>
      <c r="G1415" s="7451"/>
      <c r="H1415" s="7451"/>
      <c r="I1415" s="7451"/>
      <c r="J1415" s="7451"/>
      <c r="K1415" s="7451"/>
      <c r="L1415" s="7451"/>
      <c r="M1415" s="7451"/>
      <c r="N1415" s="7451"/>
      <c r="O1415" s="7451"/>
      <c r="P1415" s="2873" t="s">
        <v>82</v>
      </c>
      <c r="Q1415" s="2873" t="s">
        <v>83</v>
      </c>
      <c r="R1415" s="2912">
        <v>17.5</v>
      </c>
      <c r="S1415" s="2913">
        <f>ROUND(K1396,2)*R1415</f>
        <v>1360.625</v>
      </c>
    </row>
    <row r="1416" spans="1:19" ht="45" customHeight="1" x14ac:dyDescent="0.25">
      <c r="A1416" s="7451"/>
      <c r="B1416" s="7451"/>
      <c r="C1416" s="7451"/>
      <c r="D1416" s="7451"/>
      <c r="E1416" s="7451"/>
      <c r="F1416" s="7451"/>
      <c r="G1416" s="7451"/>
      <c r="H1416" s="7451"/>
      <c r="I1416" s="7451"/>
      <c r="J1416" s="7451"/>
      <c r="K1416" s="7451"/>
      <c r="L1416" s="7451"/>
      <c r="M1416" s="7451"/>
      <c r="N1416" s="7451"/>
      <c r="O1416" s="7451"/>
      <c r="P1416" s="2873" t="s">
        <v>84</v>
      </c>
      <c r="Q1416" s="2873" t="s">
        <v>85</v>
      </c>
      <c r="R1416" s="2914">
        <v>17.5</v>
      </c>
      <c r="S1416" s="2915">
        <f>ROUND(K1396,2)*R1416</f>
        <v>1360.625</v>
      </c>
    </row>
    <row r="1417" spans="1:19" ht="45" customHeight="1" x14ac:dyDescent="0.25">
      <c r="A1417" s="7451"/>
      <c r="B1417" s="7451"/>
      <c r="C1417" s="7451"/>
      <c r="D1417" s="7451"/>
      <c r="E1417" s="7451"/>
      <c r="F1417" s="7451"/>
      <c r="G1417" s="7451"/>
      <c r="H1417" s="7451"/>
      <c r="I1417" s="7451"/>
      <c r="J1417" s="7451"/>
      <c r="K1417" s="7451"/>
      <c r="L1417" s="7451"/>
      <c r="M1417" s="7451"/>
      <c r="N1417" s="7451"/>
      <c r="O1417" s="7451"/>
      <c r="P1417" s="2873" t="s">
        <v>86</v>
      </c>
      <c r="Q1417" s="2873" t="s">
        <v>87</v>
      </c>
      <c r="R1417" s="2916">
        <v>17.5</v>
      </c>
      <c r="S1417" s="2917">
        <f>ROUND(K1396,2)*R1417</f>
        <v>1360.625</v>
      </c>
    </row>
    <row r="1418" spans="1:19" ht="45" customHeight="1" x14ac:dyDescent="0.25">
      <c r="A1418" s="7451"/>
      <c r="B1418" s="7451"/>
      <c r="C1418" s="7451"/>
      <c r="D1418" s="7451"/>
      <c r="E1418" s="7451"/>
      <c r="F1418" s="7451"/>
      <c r="G1418" s="7451"/>
      <c r="H1418" s="7451"/>
      <c r="I1418" s="7451"/>
      <c r="J1418" s="7451"/>
      <c r="K1418" s="7451"/>
      <c r="L1418" s="7451"/>
      <c r="M1418" s="7451"/>
      <c r="N1418" s="7451"/>
      <c r="O1418" s="7451"/>
      <c r="P1418" s="2873" t="s">
        <v>88</v>
      </c>
      <c r="Q1418" s="2873" t="s">
        <v>89</v>
      </c>
      <c r="R1418" s="2918">
        <v>17.5</v>
      </c>
      <c r="S1418" s="2919">
        <f>ROUND(K1396,2)*R1418</f>
        <v>1360.625</v>
      </c>
    </row>
    <row r="1419" spans="1:19" ht="45" customHeight="1" x14ac:dyDescent="0.25">
      <c r="A1419" s="7451"/>
      <c r="B1419" s="7451"/>
      <c r="C1419" s="7451"/>
      <c r="D1419" s="7451"/>
      <c r="E1419" s="7451"/>
      <c r="F1419" s="7451"/>
      <c r="G1419" s="7451"/>
      <c r="H1419" s="7451"/>
      <c r="I1419" s="7451"/>
      <c r="J1419" s="7451"/>
      <c r="K1419" s="7451"/>
      <c r="L1419" s="7451"/>
      <c r="M1419" s="7451"/>
      <c r="N1419" s="7451"/>
      <c r="O1419" s="7451"/>
      <c r="P1419" s="2873" t="s">
        <v>90</v>
      </c>
      <c r="Q1419" s="2873" t="s">
        <v>91</v>
      </c>
      <c r="R1419" s="2920">
        <v>17.5</v>
      </c>
      <c r="S1419" s="2921">
        <f>ROUND(K1396,2)*R1419</f>
        <v>1360.625</v>
      </c>
    </row>
    <row r="1420" spans="1:19" ht="45" customHeight="1" x14ac:dyDescent="0.25">
      <c r="A1420" s="7451"/>
      <c r="B1420" s="7451"/>
      <c r="C1420" s="7451"/>
      <c r="D1420" s="7451"/>
      <c r="E1420" s="7451"/>
      <c r="F1420" s="7451"/>
      <c r="G1420" s="7451"/>
      <c r="H1420" s="7451"/>
      <c r="I1420" s="7451"/>
      <c r="J1420" s="7451"/>
      <c r="K1420" s="7451"/>
      <c r="L1420" s="7451"/>
      <c r="M1420" s="7451"/>
      <c r="N1420" s="7451"/>
      <c r="O1420" s="7451"/>
      <c r="P1420" s="2873" t="s">
        <v>92</v>
      </c>
      <c r="Q1420" s="2873" t="s">
        <v>93</v>
      </c>
      <c r="R1420" s="2922">
        <v>17.5</v>
      </c>
      <c r="S1420" s="2923">
        <f>ROUND(K1396,2)*R1420</f>
        <v>1360.625</v>
      </c>
    </row>
    <row r="1421" spans="1:19" ht="45" customHeight="1" x14ac:dyDescent="0.25">
      <c r="A1421" s="8053" t="s">
        <v>23</v>
      </c>
      <c r="B1421" s="8053" t="s">
        <v>270</v>
      </c>
      <c r="C1421" s="8053" t="s">
        <v>25</v>
      </c>
      <c r="D1421" s="8053" t="s">
        <v>271</v>
      </c>
      <c r="E1421" s="8053" t="s">
        <v>272</v>
      </c>
      <c r="F1421" s="8054">
        <f>R1421+R1422+R1423+R1424+R1425+R1426+R1427+R1428+R1429+R1430+R1431+R1432+R1433+R1434+R1435+R1436+R1437+R1438+R1439+R1440+R1441+R1442+R1443+R1444+R1445</f>
        <v>520.99999999999977</v>
      </c>
      <c r="G1421" s="8053" t="s">
        <v>28</v>
      </c>
      <c r="H1421" s="8055">
        <v>54.14</v>
      </c>
      <c r="I1421" s="8056">
        <v>54.14</v>
      </c>
      <c r="J1421" s="8057">
        <v>0.21579999999999999</v>
      </c>
      <c r="K1421" s="8058">
        <f>ROUND(I1421,2)+(ROUND(I1421,2)*J1421)</f>
        <v>65.823412000000005</v>
      </c>
      <c r="L1421" s="8059">
        <f>ROUND(S1421,2)+ROUND(S1422,2)+ROUND(S1423,2)+ROUND(S1424,2)+ROUND(S1425,2)+ROUND(S1426,2)+ROUND(S1427,2)+ROUND(S1428,2)+ROUND(S1429,2)+ROUND(S1430,2)+ROUND(S1431,2)+ROUND(S1432,2)+ROUND(S1433,2)+ROUND(S1434,2)+ROUND(S1435,2)+ROUND(S1436,2)+ROUND(S1437,2)+ROUND(S1438,2)+ROUND(S1439,2)+ROUND(S1440,2)+ROUND(S1441,2)+ROUND(S1442,2)+ROUND(S1443,2)+ROUND(S1444,2)+ROUND(S1445,2)</f>
        <v>34292.249999999993</v>
      </c>
      <c r="M1421" s="8053"/>
      <c r="N1421" s="8053" t="s">
        <v>72</v>
      </c>
      <c r="O1421" s="8053" t="s">
        <v>257</v>
      </c>
      <c r="P1421" s="2924" t="s">
        <v>20</v>
      </c>
      <c r="Q1421" s="2924" t="s">
        <v>29</v>
      </c>
      <c r="R1421" s="2925">
        <v>20.84</v>
      </c>
      <c r="S1421" s="2926">
        <f>ROUND(K1421,2)*R1421</f>
        <v>1371.6887999999999</v>
      </c>
    </row>
    <row r="1422" spans="1:19" ht="45" customHeight="1" x14ac:dyDescent="0.25">
      <c r="A1422" s="7451"/>
      <c r="B1422" s="7451"/>
      <c r="C1422" s="7451"/>
      <c r="D1422" s="7451"/>
      <c r="E1422" s="7451"/>
      <c r="F1422" s="7451"/>
      <c r="G1422" s="7451"/>
      <c r="H1422" s="7451"/>
      <c r="I1422" s="7451"/>
      <c r="J1422" s="7451"/>
      <c r="K1422" s="7451"/>
      <c r="L1422" s="7451"/>
      <c r="M1422" s="7451"/>
      <c r="N1422" s="7451"/>
      <c r="O1422" s="7451"/>
      <c r="P1422" s="2924" t="s">
        <v>30</v>
      </c>
      <c r="Q1422" s="2924" t="s">
        <v>48</v>
      </c>
      <c r="R1422" s="2927">
        <v>20.84</v>
      </c>
      <c r="S1422" s="2928">
        <f>ROUND(K1421,2)*R1422</f>
        <v>1371.6887999999999</v>
      </c>
    </row>
    <row r="1423" spans="1:19" ht="45" customHeight="1" x14ac:dyDescent="0.25">
      <c r="A1423" s="7451"/>
      <c r="B1423" s="7451"/>
      <c r="C1423" s="7451"/>
      <c r="D1423" s="7451"/>
      <c r="E1423" s="7451"/>
      <c r="F1423" s="7451"/>
      <c r="G1423" s="7451"/>
      <c r="H1423" s="7451"/>
      <c r="I1423" s="7451"/>
      <c r="J1423" s="7451"/>
      <c r="K1423" s="7451"/>
      <c r="L1423" s="7451"/>
      <c r="M1423" s="7451"/>
      <c r="N1423" s="7451"/>
      <c r="O1423" s="7451"/>
      <c r="P1423" s="2924" t="s">
        <v>43</v>
      </c>
      <c r="Q1423" s="2924" t="s">
        <v>49</v>
      </c>
      <c r="R1423" s="2929">
        <v>20.84</v>
      </c>
      <c r="S1423" s="2930">
        <f>ROUND(K1421,2)*R1423</f>
        <v>1371.6887999999999</v>
      </c>
    </row>
    <row r="1424" spans="1:19" ht="45" customHeight="1" x14ac:dyDescent="0.25">
      <c r="A1424" s="7451"/>
      <c r="B1424" s="7451"/>
      <c r="C1424" s="7451"/>
      <c r="D1424" s="7451"/>
      <c r="E1424" s="7451"/>
      <c r="F1424" s="7451"/>
      <c r="G1424" s="7451"/>
      <c r="H1424" s="7451"/>
      <c r="I1424" s="7451"/>
      <c r="J1424" s="7451"/>
      <c r="K1424" s="7451"/>
      <c r="L1424" s="7451"/>
      <c r="M1424" s="7451"/>
      <c r="N1424" s="7451"/>
      <c r="O1424" s="7451"/>
      <c r="P1424" s="2924" t="s">
        <v>50</v>
      </c>
      <c r="Q1424" s="2924" t="s">
        <v>51</v>
      </c>
      <c r="R1424" s="2931">
        <v>20.84</v>
      </c>
      <c r="S1424" s="2932">
        <f>ROUND(K1421,2)*R1424</f>
        <v>1371.6887999999999</v>
      </c>
    </row>
    <row r="1425" spans="1:19" ht="45" customHeight="1" x14ac:dyDescent="0.25">
      <c r="A1425" s="7451"/>
      <c r="B1425" s="7451"/>
      <c r="C1425" s="7451"/>
      <c r="D1425" s="7451"/>
      <c r="E1425" s="7451"/>
      <c r="F1425" s="7451"/>
      <c r="G1425" s="7451"/>
      <c r="H1425" s="7451"/>
      <c r="I1425" s="7451"/>
      <c r="J1425" s="7451"/>
      <c r="K1425" s="7451"/>
      <c r="L1425" s="7451"/>
      <c r="M1425" s="7451"/>
      <c r="N1425" s="7451"/>
      <c r="O1425" s="7451"/>
      <c r="P1425" s="2924" t="s">
        <v>52</v>
      </c>
      <c r="Q1425" s="2924" t="s">
        <v>53</v>
      </c>
      <c r="R1425" s="2933">
        <v>20.84</v>
      </c>
      <c r="S1425" s="2934">
        <f>ROUND(K1421,2)*R1425</f>
        <v>1371.6887999999999</v>
      </c>
    </row>
    <row r="1426" spans="1:19" ht="45" customHeight="1" x14ac:dyDescent="0.25">
      <c r="A1426" s="7451"/>
      <c r="B1426" s="7451"/>
      <c r="C1426" s="7451"/>
      <c r="D1426" s="7451"/>
      <c r="E1426" s="7451"/>
      <c r="F1426" s="7451"/>
      <c r="G1426" s="7451"/>
      <c r="H1426" s="7451"/>
      <c r="I1426" s="7451"/>
      <c r="J1426" s="7451"/>
      <c r="K1426" s="7451"/>
      <c r="L1426" s="7451"/>
      <c r="M1426" s="7451"/>
      <c r="N1426" s="7451"/>
      <c r="O1426" s="7451"/>
      <c r="P1426" s="2924" t="s">
        <v>54</v>
      </c>
      <c r="Q1426" s="2924" t="s">
        <v>55</v>
      </c>
      <c r="R1426" s="2935">
        <v>20.84</v>
      </c>
      <c r="S1426" s="2936">
        <f>ROUND(K1421,2)*R1426</f>
        <v>1371.6887999999999</v>
      </c>
    </row>
    <row r="1427" spans="1:19" ht="45" customHeight="1" x14ac:dyDescent="0.25">
      <c r="A1427" s="7451"/>
      <c r="B1427" s="7451"/>
      <c r="C1427" s="7451"/>
      <c r="D1427" s="7451"/>
      <c r="E1427" s="7451"/>
      <c r="F1427" s="7451"/>
      <c r="G1427" s="7451"/>
      <c r="H1427" s="7451"/>
      <c r="I1427" s="7451"/>
      <c r="J1427" s="7451"/>
      <c r="K1427" s="7451"/>
      <c r="L1427" s="7451"/>
      <c r="M1427" s="7451"/>
      <c r="N1427" s="7451"/>
      <c r="O1427" s="7451"/>
      <c r="P1427" s="2924" t="s">
        <v>56</v>
      </c>
      <c r="Q1427" s="2924" t="s">
        <v>57</v>
      </c>
      <c r="R1427" s="2937">
        <v>20.84</v>
      </c>
      <c r="S1427" s="2938">
        <f>ROUND(K1421,2)*R1427</f>
        <v>1371.6887999999999</v>
      </c>
    </row>
    <row r="1428" spans="1:19" ht="45" customHeight="1" x14ac:dyDescent="0.25">
      <c r="A1428" s="7451"/>
      <c r="B1428" s="7451"/>
      <c r="C1428" s="7451"/>
      <c r="D1428" s="7451"/>
      <c r="E1428" s="7451"/>
      <c r="F1428" s="7451"/>
      <c r="G1428" s="7451"/>
      <c r="H1428" s="7451"/>
      <c r="I1428" s="7451"/>
      <c r="J1428" s="7451"/>
      <c r="K1428" s="7451"/>
      <c r="L1428" s="7451"/>
      <c r="M1428" s="7451"/>
      <c r="N1428" s="7451"/>
      <c r="O1428" s="7451"/>
      <c r="P1428" s="2924" t="s">
        <v>58</v>
      </c>
      <c r="Q1428" s="2924" t="s">
        <v>59</v>
      </c>
      <c r="R1428" s="2939">
        <v>20.84</v>
      </c>
      <c r="S1428" s="2940">
        <f>ROUND(K1421,2)*R1428</f>
        <v>1371.6887999999999</v>
      </c>
    </row>
    <row r="1429" spans="1:19" ht="45" customHeight="1" x14ac:dyDescent="0.25">
      <c r="A1429" s="7451"/>
      <c r="B1429" s="7451"/>
      <c r="C1429" s="7451"/>
      <c r="D1429" s="7451"/>
      <c r="E1429" s="7451"/>
      <c r="F1429" s="7451"/>
      <c r="G1429" s="7451"/>
      <c r="H1429" s="7451"/>
      <c r="I1429" s="7451"/>
      <c r="J1429" s="7451"/>
      <c r="K1429" s="7451"/>
      <c r="L1429" s="7451"/>
      <c r="M1429" s="7451"/>
      <c r="N1429" s="7451"/>
      <c r="O1429" s="7451"/>
      <c r="P1429" s="2924" t="s">
        <v>60</v>
      </c>
      <c r="Q1429" s="2924" t="s">
        <v>61</v>
      </c>
      <c r="R1429" s="2941">
        <v>20.84</v>
      </c>
      <c r="S1429" s="2942">
        <f>ROUND(K1421,2)*R1429</f>
        <v>1371.6887999999999</v>
      </c>
    </row>
    <row r="1430" spans="1:19" ht="45" customHeight="1" x14ac:dyDescent="0.25">
      <c r="A1430" s="7451"/>
      <c r="B1430" s="7451"/>
      <c r="C1430" s="7451"/>
      <c r="D1430" s="7451"/>
      <c r="E1430" s="7451"/>
      <c r="F1430" s="7451"/>
      <c r="G1430" s="7451"/>
      <c r="H1430" s="7451"/>
      <c r="I1430" s="7451"/>
      <c r="J1430" s="7451"/>
      <c r="K1430" s="7451"/>
      <c r="L1430" s="7451"/>
      <c r="M1430" s="7451"/>
      <c r="N1430" s="7451"/>
      <c r="O1430" s="7451"/>
      <c r="P1430" s="2924" t="s">
        <v>62</v>
      </c>
      <c r="Q1430" s="2924" t="s">
        <v>63</v>
      </c>
      <c r="R1430" s="2943">
        <v>20.84</v>
      </c>
      <c r="S1430" s="2944">
        <f>ROUND(K1421,2)*R1430</f>
        <v>1371.6887999999999</v>
      </c>
    </row>
    <row r="1431" spans="1:19" ht="45" customHeight="1" x14ac:dyDescent="0.25">
      <c r="A1431" s="7451"/>
      <c r="B1431" s="7451"/>
      <c r="C1431" s="7451"/>
      <c r="D1431" s="7451"/>
      <c r="E1431" s="7451"/>
      <c r="F1431" s="7451"/>
      <c r="G1431" s="7451"/>
      <c r="H1431" s="7451"/>
      <c r="I1431" s="7451"/>
      <c r="J1431" s="7451"/>
      <c r="K1431" s="7451"/>
      <c r="L1431" s="7451"/>
      <c r="M1431" s="7451"/>
      <c r="N1431" s="7451"/>
      <c r="O1431" s="7451"/>
      <c r="P1431" s="2924" t="s">
        <v>64</v>
      </c>
      <c r="Q1431" s="2924" t="s">
        <v>65</v>
      </c>
      <c r="R1431" s="2945">
        <v>20.84</v>
      </c>
      <c r="S1431" s="2946">
        <f>ROUND(K1421,2)*R1431</f>
        <v>1371.6887999999999</v>
      </c>
    </row>
    <row r="1432" spans="1:19" ht="45" customHeight="1" x14ac:dyDescent="0.25">
      <c r="A1432" s="7451"/>
      <c r="B1432" s="7451"/>
      <c r="C1432" s="7451"/>
      <c r="D1432" s="7451"/>
      <c r="E1432" s="7451"/>
      <c r="F1432" s="7451"/>
      <c r="G1432" s="7451"/>
      <c r="H1432" s="7451"/>
      <c r="I1432" s="7451"/>
      <c r="J1432" s="7451"/>
      <c r="K1432" s="7451"/>
      <c r="L1432" s="7451"/>
      <c r="M1432" s="7451"/>
      <c r="N1432" s="7451"/>
      <c r="O1432" s="7451"/>
      <c r="P1432" s="2924" t="s">
        <v>66</v>
      </c>
      <c r="Q1432" s="2924" t="s">
        <v>67</v>
      </c>
      <c r="R1432" s="2947">
        <v>20.84</v>
      </c>
      <c r="S1432" s="2948">
        <f>ROUND(K1421,2)*R1432</f>
        <v>1371.6887999999999</v>
      </c>
    </row>
    <row r="1433" spans="1:19" ht="45" customHeight="1" x14ac:dyDescent="0.25">
      <c r="A1433" s="7451"/>
      <c r="B1433" s="7451"/>
      <c r="C1433" s="7451"/>
      <c r="D1433" s="7451"/>
      <c r="E1433" s="7451"/>
      <c r="F1433" s="7451"/>
      <c r="G1433" s="7451"/>
      <c r="H1433" s="7451"/>
      <c r="I1433" s="7451"/>
      <c r="J1433" s="7451"/>
      <c r="K1433" s="7451"/>
      <c r="L1433" s="7451"/>
      <c r="M1433" s="7451"/>
      <c r="N1433" s="7451"/>
      <c r="O1433" s="7451"/>
      <c r="P1433" s="2924" t="s">
        <v>68</v>
      </c>
      <c r="Q1433" s="2924" t="s">
        <v>69</v>
      </c>
      <c r="R1433" s="2949">
        <v>20.84</v>
      </c>
      <c r="S1433" s="2950">
        <f>ROUND(K1421,2)*R1433</f>
        <v>1371.6887999999999</v>
      </c>
    </row>
    <row r="1434" spans="1:19" ht="45" customHeight="1" x14ac:dyDescent="0.25">
      <c r="A1434" s="7451"/>
      <c r="B1434" s="7451"/>
      <c r="C1434" s="7451"/>
      <c r="D1434" s="7451"/>
      <c r="E1434" s="7451"/>
      <c r="F1434" s="7451"/>
      <c r="G1434" s="7451"/>
      <c r="H1434" s="7451"/>
      <c r="I1434" s="7451"/>
      <c r="J1434" s="7451"/>
      <c r="K1434" s="7451"/>
      <c r="L1434" s="7451"/>
      <c r="M1434" s="7451"/>
      <c r="N1434" s="7451"/>
      <c r="O1434" s="7451"/>
      <c r="P1434" s="2924" t="s">
        <v>70</v>
      </c>
      <c r="Q1434" s="2924" t="s">
        <v>71</v>
      </c>
      <c r="R1434" s="2951">
        <v>20.84</v>
      </c>
      <c r="S1434" s="2952">
        <f>ROUND(K1421,2)*R1434</f>
        <v>1371.6887999999999</v>
      </c>
    </row>
    <row r="1435" spans="1:19" ht="45" customHeight="1" x14ac:dyDescent="0.25">
      <c r="A1435" s="7451"/>
      <c r="B1435" s="7451"/>
      <c r="C1435" s="7451"/>
      <c r="D1435" s="7451"/>
      <c r="E1435" s="7451"/>
      <c r="F1435" s="7451"/>
      <c r="G1435" s="7451"/>
      <c r="H1435" s="7451"/>
      <c r="I1435" s="7451"/>
      <c r="J1435" s="7451"/>
      <c r="K1435" s="7451"/>
      <c r="L1435" s="7451"/>
      <c r="M1435" s="7451"/>
      <c r="N1435" s="7451"/>
      <c r="O1435" s="7451"/>
      <c r="P1435" s="2924" t="s">
        <v>72</v>
      </c>
      <c r="Q1435" s="2924" t="s">
        <v>73</v>
      </c>
      <c r="R1435" s="2953">
        <v>20.84</v>
      </c>
      <c r="S1435" s="2954">
        <f>ROUND(K1421,2)*R1435</f>
        <v>1371.6887999999999</v>
      </c>
    </row>
    <row r="1436" spans="1:19" ht="45" customHeight="1" x14ac:dyDescent="0.25">
      <c r="A1436" s="7451"/>
      <c r="B1436" s="7451"/>
      <c r="C1436" s="7451"/>
      <c r="D1436" s="7451"/>
      <c r="E1436" s="7451"/>
      <c r="F1436" s="7451"/>
      <c r="G1436" s="7451"/>
      <c r="H1436" s="7451"/>
      <c r="I1436" s="7451"/>
      <c r="J1436" s="7451"/>
      <c r="K1436" s="7451"/>
      <c r="L1436" s="7451"/>
      <c r="M1436" s="7451"/>
      <c r="N1436" s="7451"/>
      <c r="O1436" s="7451"/>
      <c r="P1436" s="2924" t="s">
        <v>74</v>
      </c>
      <c r="Q1436" s="2924" t="s">
        <v>75</v>
      </c>
      <c r="R1436" s="2955">
        <v>20.84</v>
      </c>
      <c r="S1436" s="2956">
        <f>ROUND(K1421,2)*R1436</f>
        <v>1371.6887999999999</v>
      </c>
    </row>
    <row r="1437" spans="1:19" ht="45" customHeight="1" x14ac:dyDescent="0.25">
      <c r="A1437" s="7451"/>
      <c r="B1437" s="7451"/>
      <c r="C1437" s="7451"/>
      <c r="D1437" s="7451"/>
      <c r="E1437" s="7451"/>
      <c r="F1437" s="7451"/>
      <c r="G1437" s="7451"/>
      <c r="H1437" s="7451"/>
      <c r="I1437" s="7451"/>
      <c r="J1437" s="7451"/>
      <c r="K1437" s="7451"/>
      <c r="L1437" s="7451"/>
      <c r="M1437" s="7451"/>
      <c r="N1437" s="7451"/>
      <c r="O1437" s="7451"/>
      <c r="P1437" s="2924" t="s">
        <v>76</v>
      </c>
      <c r="Q1437" s="2924" t="s">
        <v>77</v>
      </c>
      <c r="R1437" s="2957">
        <v>20.84</v>
      </c>
      <c r="S1437" s="2958">
        <f>ROUND(K1421,2)*R1437</f>
        <v>1371.6887999999999</v>
      </c>
    </row>
    <row r="1438" spans="1:19" ht="45" customHeight="1" x14ac:dyDescent="0.25">
      <c r="A1438" s="7451"/>
      <c r="B1438" s="7451"/>
      <c r="C1438" s="7451"/>
      <c r="D1438" s="7451"/>
      <c r="E1438" s="7451"/>
      <c r="F1438" s="7451"/>
      <c r="G1438" s="7451"/>
      <c r="H1438" s="7451"/>
      <c r="I1438" s="7451"/>
      <c r="J1438" s="7451"/>
      <c r="K1438" s="7451"/>
      <c r="L1438" s="7451"/>
      <c r="M1438" s="7451"/>
      <c r="N1438" s="7451"/>
      <c r="O1438" s="7451"/>
      <c r="P1438" s="2924" t="s">
        <v>78</v>
      </c>
      <c r="Q1438" s="2924" t="s">
        <v>79</v>
      </c>
      <c r="R1438" s="2959">
        <v>20.84</v>
      </c>
      <c r="S1438" s="2960">
        <f>ROUND(K1421,2)*R1438</f>
        <v>1371.6887999999999</v>
      </c>
    </row>
    <row r="1439" spans="1:19" ht="45" customHeight="1" x14ac:dyDescent="0.25">
      <c r="A1439" s="7451"/>
      <c r="B1439" s="7451"/>
      <c r="C1439" s="7451"/>
      <c r="D1439" s="7451"/>
      <c r="E1439" s="7451"/>
      <c r="F1439" s="7451"/>
      <c r="G1439" s="7451"/>
      <c r="H1439" s="7451"/>
      <c r="I1439" s="7451"/>
      <c r="J1439" s="7451"/>
      <c r="K1439" s="7451"/>
      <c r="L1439" s="7451"/>
      <c r="M1439" s="7451"/>
      <c r="N1439" s="7451"/>
      <c r="O1439" s="7451"/>
      <c r="P1439" s="2924" t="s">
        <v>80</v>
      </c>
      <c r="Q1439" s="2924" t="s">
        <v>81</v>
      </c>
      <c r="R1439" s="2961">
        <v>20.84</v>
      </c>
      <c r="S1439" s="2962">
        <f>ROUND(K1421,2)*R1439</f>
        <v>1371.6887999999999</v>
      </c>
    </row>
    <row r="1440" spans="1:19" ht="45" customHeight="1" x14ac:dyDescent="0.25">
      <c r="A1440" s="7451"/>
      <c r="B1440" s="7451"/>
      <c r="C1440" s="7451"/>
      <c r="D1440" s="7451"/>
      <c r="E1440" s="7451"/>
      <c r="F1440" s="7451"/>
      <c r="G1440" s="7451"/>
      <c r="H1440" s="7451"/>
      <c r="I1440" s="7451"/>
      <c r="J1440" s="7451"/>
      <c r="K1440" s="7451"/>
      <c r="L1440" s="7451"/>
      <c r="M1440" s="7451"/>
      <c r="N1440" s="7451"/>
      <c r="O1440" s="7451"/>
      <c r="P1440" s="2924" t="s">
        <v>82</v>
      </c>
      <c r="Q1440" s="2924" t="s">
        <v>83</v>
      </c>
      <c r="R1440" s="2963">
        <v>20.84</v>
      </c>
      <c r="S1440" s="2964">
        <f>ROUND(K1421,2)*R1440</f>
        <v>1371.6887999999999</v>
      </c>
    </row>
    <row r="1441" spans="1:19" ht="45" customHeight="1" x14ac:dyDescent="0.25">
      <c r="A1441" s="7451"/>
      <c r="B1441" s="7451"/>
      <c r="C1441" s="7451"/>
      <c r="D1441" s="7451"/>
      <c r="E1441" s="7451"/>
      <c r="F1441" s="7451"/>
      <c r="G1441" s="7451"/>
      <c r="H1441" s="7451"/>
      <c r="I1441" s="7451"/>
      <c r="J1441" s="7451"/>
      <c r="K1441" s="7451"/>
      <c r="L1441" s="7451"/>
      <c r="M1441" s="7451"/>
      <c r="N1441" s="7451"/>
      <c r="O1441" s="7451"/>
      <c r="P1441" s="2924" t="s">
        <v>84</v>
      </c>
      <c r="Q1441" s="2924" t="s">
        <v>85</v>
      </c>
      <c r="R1441" s="2965">
        <v>20.84</v>
      </c>
      <c r="S1441" s="2966">
        <f>ROUND(K1421,2)*R1441</f>
        <v>1371.6887999999999</v>
      </c>
    </row>
    <row r="1442" spans="1:19" ht="45" customHeight="1" x14ac:dyDescent="0.25">
      <c r="A1442" s="7451"/>
      <c r="B1442" s="7451"/>
      <c r="C1442" s="7451"/>
      <c r="D1442" s="7451"/>
      <c r="E1442" s="7451"/>
      <c r="F1442" s="7451"/>
      <c r="G1442" s="7451"/>
      <c r="H1442" s="7451"/>
      <c r="I1442" s="7451"/>
      <c r="J1442" s="7451"/>
      <c r="K1442" s="7451"/>
      <c r="L1442" s="7451"/>
      <c r="M1442" s="7451"/>
      <c r="N1442" s="7451"/>
      <c r="O1442" s="7451"/>
      <c r="P1442" s="2924" t="s">
        <v>86</v>
      </c>
      <c r="Q1442" s="2924" t="s">
        <v>87</v>
      </c>
      <c r="R1442" s="2967">
        <v>20.84</v>
      </c>
      <c r="S1442" s="2968">
        <f>ROUND(K1421,2)*R1442</f>
        <v>1371.6887999999999</v>
      </c>
    </row>
    <row r="1443" spans="1:19" ht="45" customHeight="1" x14ac:dyDescent="0.25">
      <c r="A1443" s="7451"/>
      <c r="B1443" s="7451"/>
      <c r="C1443" s="7451"/>
      <c r="D1443" s="7451"/>
      <c r="E1443" s="7451"/>
      <c r="F1443" s="7451"/>
      <c r="G1443" s="7451"/>
      <c r="H1443" s="7451"/>
      <c r="I1443" s="7451"/>
      <c r="J1443" s="7451"/>
      <c r="K1443" s="7451"/>
      <c r="L1443" s="7451"/>
      <c r="M1443" s="7451"/>
      <c r="N1443" s="7451"/>
      <c r="O1443" s="7451"/>
      <c r="P1443" s="2924" t="s">
        <v>88</v>
      </c>
      <c r="Q1443" s="2924" t="s">
        <v>89</v>
      </c>
      <c r="R1443" s="2969">
        <v>20.84</v>
      </c>
      <c r="S1443" s="2970">
        <f>ROUND(K1421,2)*R1443</f>
        <v>1371.6887999999999</v>
      </c>
    </row>
    <row r="1444" spans="1:19" ht="45" customHeight="1" x14ac:dyDescent="0.25">
      <c r="A1444" s="7451"/>
      <c r="B1444" s="7451"/>
      <c r="C1444" s="7451"/>
      <c r="D1444" s="7451"/>
      <c r="E1444" s="7451"/>
      <c r="F1444" s="7451"/>
      <c r="G1444" s="7451"/>
      <c r="H1444" s="7451"/>
      <c r="I1444" s="7451"/>
      <c r="J1444" s="7451"/>
      <c r="K1444" s="7451"/>
      <c r="L1444" s="7451"/>
      <c r="M1444" s="7451"/>
      <c r="N1444" s="7451"/>
      <c r="O1444" s="7451"/>
      <c r="P1444" s="2924" t="s">
        <v>90</v>
      </c>
      <c r="Q1444" s="2924" t="s">
        <v>91</v>
      </c>
      <c r="R1444" s="2971">
        <v>20.84</v>
      </c>
      <c r="S1444" s="2972">
        <f>ROUND(K1421,2)*R1444</f>
        <v>1371.6887999999999</v>
      </c>
    </row>
    <row r="1445" spans="1:19" ht="45" customHeight="1" x14ac:dyDescent="0.25">
      <c r="A1445" s="7451"/>
      <c r="B1445" s="7451"/>
      <c r="C1445" s="7451"/>
      <c r="D1445" s="7451"/>
      <c r="E1445" s="7451"/>
      <c r="F1445" s="7451"/>
      <c r="G1445" s="7451"/>
      <c r="H1445" s="7451"/>
      <c r="I1445" s="7451"/>
      <c r="J1445" s="7451"/>
      <c r="K1445" s="7451"/>
      <c r="L1445" s="7451"/>
      <c r="M1445" s="7451"/>
      <c r="N1445" s="7451"/>
      <c r="O1445" s="7451"/>
      <c r="P1445" s="2924" t="s">
        <v>92</v>
      </c>
      <c r="Q1445" s="2924" t="s">
        <v>93</v>
      </c>
      <c r="R1445" s="2973">
        <v>20.84</v>
      </c>
      <c r="S1445" s="2974">
        <f>ROUND(K1421,2)*R1445</f>
        <v>1371.6887999999999</v>
      </c>
    </row>
    <row r="1446" spans="1:19" ht="45" customHeight="1" x14ac:dyDescent="0.25">
      <c r="A1446" s="8060" t="s">
        <v>23</v>
      </c>
      <c r="B1446" s="8060" t="s">
        <v>273</v>
      </c>
      <c r="C1446" s="8060" t="s">
        <v>25</v>
      </c>
      <c r="D1446" s="8060" t="s">
        <v>274</v>
      </c>
      <c r="E1446" s="8060" t="s">
        <v>275</v>
      </c>
      <c r="F1446" s="8061">
        <f>R1446+R1447+R1448+R1449+R1450+R1451+R1452+R1453+R1454+R1455+R1456+R1457+R1458+R1459+R1460+R1461+R1462+R1463+R1464+R1465+R1466+R1467+R1468+R1469+R1470</f>
        <v>425.49999999999989</v>
      </c>
      <c r="G1446" s="8060" t="s">
        <v>28</v>
      </c>
      <c r="H1446" s="8062">
        <v>0.75</v>
      </c>
      <c r="I1446" s="8063">
        <v>0.75</v>
      </c>
      <c r="J1446" s="8064">
        <v>0.21579999999999999</v>
      </c>
      <c r="K1446" s="8065">
        <f>ROUND(I1446,2)+(ROUND(I1446,2)*J1446)</f>
        <v>0.91185000000000005</v>
      </c>
      <c r="L1446" s="8066">
        <f>ROUND(S1446,2)+ROUND(S1447,2)+ROUND(S1448,2)+ROUND(S1449,2)+ROUND(S1450,2)+ROUND(S1451,2)+ROUND(S1452,2)+ROUND(S1453,2)+ROUND(S1454,2)+ROUND(S1455,2)+ROUND(S1456,2)+ROUND(S1457,2)+ROUND(S1458,2)+ROUND(S1459,2)+ROUND(S1460,2)+ROUND(S1461,2)+ROUND(S1462,2)+ROUND(S1463,2)+ROUND(S1464,2)+ROUND(S1465,2)+ROUND(S1466,2)+ROUND(S1467,2)+ROUND(S1468,2)+ROUND(S1469,2)+ROUND(S1470,2)</f>
        <v>387.25000000000011</v>
      </c>
      <c r="M1446" s="8060"/>
      <c r="N1446" s="8060" t="s">
        <v>72</v>
      </c>
      <c r="O1446" s="8060" t="s">
        <v>257</v>
      </c>
      <c r="P1446" s="2975" t="s">
        <v>20</v>
      </c>
      <c r="Q1446" s="2975" t="s">
        <v>29</v>
      </c>
      <c r="R1446" s="2976">
        <v>17.02</v>
      </c>
      <c r="S1446" s="2977">
        <f>ROUND(K1446,2)*R1446</f>
        <v>15.488200000000001</v>
      </c>
    </row>
    <row r="1447" spans="1:19" ht="45" customHeight="1" x14ac:dyDescent="0.25">
      <c r="A1447" s="7451"/>
      <c r="B1447" s="7451"/>
      <c r="C1447" s="7451"/>
      <c r="D1447" s="7451"/>
      <c r="E1447" s="7451"/>
      <c r="F1447" s="7451"/>
      <c r="G1447" s="7451"/>
      <c r="H1447" s="7451"/>
      <c r="I1447" s="7451"/>
      <c r="J1447" s="7451"/>
      <c r="K1447" s="7451"/>
      <c r="L1447" s="7451"/>
      <c r="M1447" s="7451"/>
      <c r="N1447" s="7451"/>
      <c r="O1447" s="7451"/>
      <c r="P1447" s="2975" t="s">
        <v>30</v>
      </c>
      <c r="Q1447" s="2975" t="s">
        <v>48</v>
      </c>
      <c r="R1447" s="2978">
        <v>17.02</v>
      </c>
      <c r="S1447" s="2979">
        <f>ROUND(K1446,2)*R1447</f>
        <v>15.488200000000001</v>
      </c>
    </row>
    <row r="1448" spans="1:19" ht="45" customHeight="1" x14ac:dyDescent="0.25">
      <c r="A1448" s="7451"/>
      <c r="B1448" s="7451"/>
      <c r="C1448" s="7451"/>
      <c r="D1448" s="7451"/>
      <c r="E1448" s="7451"/>
      <c r="F1448" s="7451"/>
      <c r="G1448" s="7451"/>
      <c r="H1448" s="7451"/>
      <c r="I1448" s="7451"/>
      <c r="J1448" s="7451"/>
      <c r="K1448" s="7451"/>
      <c r="L1448" s="7451"/>
      <c r="M1448" s="7451"/>
      <c r="N1448" s="7451"/>
      <c r="O1448" s="7451"/>
      <c r="P1448" s="2975" t="s">
        <v>43</v>
      </c>
      <c r="Q1448" s="2975" t="s">
        <v>49</v>
      </c>
      <c r="R1448" s="2980">
        <v>17.02</v>
      </c>
      <c r="S1448" s="2981">
        <f>ROUND(K1446,2)*R1448</f>
        <v>15.488200000000001</v>
      </c>
    </row>
    <row r="1449" spans="1:19" ht="45" customHeight="1" x14ac:dyDescent="0.25">
      <c r="A1449" s="7451"/>
      <c r="B1449" s="7451"/>
      <c r="C1449" s="7451"/>
      <c r="D1449" s="7451"/>
      <c r="E1449" s="7451"/>
      <c r="F1449" s="7451"/>
      <c r="G1449" s="7451"/>
      <c r="H1449" s="7451"/>
      <c r="I1449" s="7451"/>
      <c r="J1449" s="7451"/>
      <c r="K1449" s="7451"/>
      <c r="L1449" s="7451"/>
      <c r="M1449" s="7451"/>
      <c r="N1449" s="7451"/>
      <c r="O1449" s="7451"/>
      <c r="P1449" s="2975" t="s">
        <v>50</v>
      </c>
      <c r="Q1449" s="2975" t="s">
        <v>51</v>
      </c>
      <c r="R1449" s="2982">
        <v>17.02</v>
      </c>
      <c r="S1449" s="2983">
        <f>ROUND(K1446,2)*R1449</f>
        <v>15.488200000000001</v>
      </c>
    </row>
    <row r="1450" spans="1:19" ht="45" customHeight="1" x14ac:dyDescent="0.25">
      <c r="A1450" s="7451"/>
      <c r="B1450" s="7451"/>
      <c r="C1450" s="7451"/>
      <c r="D1450" s="7451"/>
      <c r="E1450" s="7451"/>
      <c r="F1450" s="7451"/>
      <c r="G1450" s="7451"/>
      <c r="H1450" s="7451"/>
      <c r="I1450" s="7451"/>
      <c r="J1450" s="7451"/>
      <c r="K1450" s="7451"/>
      <c r="L1450" s="7451"/>
      <c r="M1450" s="7451"/>
      <c r="N1450" s="7451"/>
      <c r="O1450" s="7451"/>
      <c r="P1450" s="2975" t="s">
        <v>52</v>
      </c>
      <c r="Q1450" s="2975" t="s">
        <v>53</v>
      </c>
      <c r="R1450" s="2984">
        <v>17.02</v>
      </c>
      <c r="S1450" s="2985">
        <f>ROUND(K1446,2)*R1450</f>
        <v>15.488200000000001</v>
      </c>
    </row>
    <row r="1451" spans="1:19" ht="45" customHeight="1" x14ac:dyDescent="0.25">
      <c r="A1451" s="7451"/>
      <c r="B1451" s="7451"/>
      <c r="C1451" s="7451"/>
      <c r="D1451" s="7451"/>
      <c r="E1451" s="7451"/>
      <c r="F1451" s="7451"/>
      <c r="G1451" s="7451"/>
      <c r="H1451" s="7451"/>
      <c r="I1451" s="7451"/>
      <c r="J1451" s="7451"/>
      <c r="K1451" s="7451"/>
      <c r="L1451" s="7451"/>
      <c r="M1451" s="7451"/>
      <c r="N1451" s="7451"/>
      <c r="O1451" s="7451"/>
      <c r="P1451" s="2975" t="s">
        <v>54</v>
      </c>
      <c r="Q1451" s="2975" t="s">
        <v>55</v>
      </c>
      <c r="R1451" s="2986">
        <v>17.02</v>
      </c>
      <c r="S1451" s="2987">
        <f>ROUND(K1446,2)*R1451</f>
        <v>15.488200000000001</v>
      </c>
    </row>
    <row r="1452" spans="1:19" ht="45" customHeight="1" x14ac:dyDescent="0.25">
      <c r="A1452" s="7451"/>
      <c r="B1452" s="7451"/>
      <c r="C1452" s="7451"/>
      <c r="D1452" s="7451"/>
      <c r="E1452" s="7451"/>
      <c r="F1452" s="7451"/>
      <c r="G1452" s="7451"/>
      <c r="H1452" s="7451"/>
      <c r="I1452" s="7451"/>
      <c r="J1452" s="7451"/>
      <c r="K1452" s="7451"/>
      <c r="L1452" s="7451"/>
      <c r="M1452" s="7451"/>
      <c r="N1452" s="7451"/>
      <c r="O1452" s="7451"/>
      <c r="P1452" s="2975" t="s">
        <v>56</v>
      </c>
      <c r="Q1452" s="2975" t="s">
        <v>57</v>
      </c>
      <c r="R1452" s="2988">
        <v>17.02</v>
      </c>
      <c r="S1452" s="2989">
        <f>ROUND(K1446,2)*R1452</f>
        <v>15.488200000000001</v>
      </c>
    </row>
    <row r="1453" spans="1:19" ht="45" customHeight="1" x14ac:dyDescent="0.25">
      <c r="A1453" s="7451"/>
      <c r="B1453" s="7451"/>
      <c r="C1453" s="7451"/>
      <c r="D1453" s="7451"/>
      <c r="E1453" s="7451"/>
      <c r="F1453" s="7451"/>
      <c r="G1453" s="7451"/>
      <c r="H1453" s="7451"/>
      <c r="I1453" s="7451"/>
      <c r="J1453" s="7451"/>
      <c r="K1453" s="7451"/>
      <c r="L1453" s="7451"/>
      <c r="M1453" s="7451"/>
      <c r="N1453" s="7451"/>
      <c r="O1453" s="7451"/>
      <c r="P1453" s="2975" t="s">
        <v>58</v>
      </c>
      <c r="Q1453" s="2975" t="s">
        <v>59</v>
      </c>
      <c r="R1453" s="2990">
        <v>17.02</v>
      </c>
      <c r="S1453" s="2991">
        <f>ROUND(K1446,2)*R1453</f>
        <v>15.488200000000001</v>
      </c>
    </row>
    <row r="1454" spans="1:19" ht="45" customHeight="1" x14ac:dyDescent="0.25">
      <c r="A1454" s="7451"/>
      <c r="B1454" s="7451"/>
      <c r="C1454" s="7451"/>
      <c r="D1454" s="7451"/>
      <c r="E1454" s="7451"/>
      <c r="F1454" s="7451"/>
      <c r="G1454" s="7451"/>
      <c r="H1454" s="7451"/>
      <c r="I1454" s="7451"/>
      <c r="J1454" s="7451"/>
      <c r="K1454" s="7451"/>
      <c r="L1454" s="7451"/>
      <c r="M1454" s="7451"/>
      <c r="N1454" s="7451"/>
      <c r="O1454" s="7451"/>
      <c r="P1454" s="2975" t="s">
        <v>60</v>
      </c>
      <c r="Q1454" s="2975" t="s">
        <v>61</v>
      </c>
      <c r="R1454" s="2992">
        <v>17.02</v>
      </c>
      <c r="S1454" s="2993">
        <f>ROUND(K1446,2)*R1454</f>
        <v>15.488200000000001</v>
      </c>
    </row>
    <row r="1455" spans="1:19" ht="45" customHeight="1" x14ac:dyDescent="0.25">
      <c r="A1455" s="7451"/>
      <c r="B1455" s="7451"/>
      <c r="C1455" s="7451"/>
      <c r="D1455" s="7451"/>
      <c r="E1455" s="7451"/>
      <c r="F1455" s="7451"/>
      <c r="G1455" s="7451"/>
      <c r="H1455" s="7451"/>
      <c r="I1455" s="7451"/>
      <c r="J1455" s="7451"/>
      <c r="K1455" s="7451"/>
      <c r="L1455" s="7451"/>
      <c r="M1455" s="7451"/>
      <c r="N1455" s="7451"/>
      <c r="O1455" s="7451"/>
      <c r="P1455" s="2975" t="s">
        <v>62</v>
      </c>
      <c r="Q1455" s="2975" t="s">
        <v>63</v>
      </c>
      <c r="R1455" s="2994">
        <v>17.02</v>
      </c>
      <c r="S1455" s="2995">
        <f>ROUND(K1446,2)*R1455</f>
        <v>15.488200000000001</v>
      </c>
    </row>
    <row r="1456" spans="1:19" ht="45" customHeight="1" x14ac:dyDescent="0.25">
      <c r="A1456" s="7451"/>
      <c r="B1456" s="7451"/>
      <c r="C1456" s="7451"/>
      <c r="D1456" s="7451"/>
      <c r="E1456" s="7451"/>
      <c r="F1456" s="7451"/>
      <c r="G1456" s="7451"/>
      <c r="H1456" s="7451"/>
      <c r="I1456" s="7451"/>
      <c r="J1456" s="7451"/>
      <c r="K1456" s="7451"/>
      <c r="L1456" s="7451"/>
      <c r="M1456" s="7451"/>
      <c r="N1456" s="7451"/>
      <c r="O1456" s="7451"/>
      <c r="P1456" s="2975" t="s">
        <v>64</v>
      </c>
      <c r="Q1456" s="2975" t="s">
        <v>65</v>
      </c>
      <c r="R1456" s="2996">
        <v>17.02</v>
      </c>
      <c r="S1456" s="2997">
        <f>ROUND(K1446,2)*R1456</f>
        <v>15.488200000000001</v>
      </c>
    </row>
    <row r="1457" spans="1:19" ht="45" customHeight="1" x14ac:dyDescent="0.25">
      <c r="A1457" s="7451"/>
      <c r="B1457" s="7451"/>
      <c r="C1457" s="7451"/>
      <c r="D1457" s="7451"/>
      <c r="E1457" s="7451"/>
      <c r="F1457" s="7451"/>
      <c r="G1457" s="7451"/>
      <c r="H1457" s="7451"/>
      <c r="I1457" s="7451"/>
      <c r="J1457" s="7451"/>
      <c r="K1457" s="7451"/>
      <c r="L1457" s="7451"/>
      <c r="M1457" s="7451"/>
      <c r="N1457" s="7451"/>
      <c r="O1457" s="7451"/>
      <c r="P1457" s="2975" t="s">
        <v>66</v>
      </c>
      <c r="Q1457" s="2975" t="s">
        <v>67</v>
      </c>
      <c r="R1457" s="2998">
        <v>17.02</v>
      </c>
      <c r="S1457" s="2999">
        <f>ROUND(K1446,2)*R1457</f>
        <v>15.488200000000001</v>
      </c>
    </row>
    <row r="1458" spans="1:19" ht="45" customHeight="1" x14ac:dyDescent="0.25">
      <c r="A1458" s="7451"/>
      <c r="B1458" s="7451"/>
      <c r="C1458" s="7451"/>
      <c r="D1458" s="7451"/>
      <c r="E1458" s="7451"/>
      <c r="F1458" s="7451"/>
      <c r="G1458" s="7451"/>
      <c r="H1458" s="7451"/>
      <c r="I1458" s="7451"/>
      <c r="J1458" s="7451"/>
      <c r="K1458" s="7451"/>
      <c r="L1458" s="7451"/>
      <c r="M1458" s="7451"/>
      <c r="N1458" s="7451"/>
      <c r="O1458" s="7451"/>
      <c r="P1458" s="2975" t="s">
        <v>68</v>
      </c>
      <c r="Q1458" s="2975" t="s">
        <v>69</v>
      </c>
      <c r="R1458" s="3000">
        <v>17.02</v>
      </c>
      <c r="S1458" s="3001">
        <f>ROUND(K1446,2)*R1458</f>
        <v>15.488200000000001</v>
      </c>
    </row>
    <row r="1459" spans="1:19" ht="45" customHeight="1" x14ac:dyDescent="0.25">
      <c r="A1459" s="7451"/>
      <c r="B1459" s="7451"/>
      <c r="C1459" s="7451"/>
      <c r="D1459" s="7451"/>
      <c r="E1459" s="7451"/>
      <c r="F1459" s="7451"/>
      <c r="G1459" s="7451"/>
      <c r="H1459" s="7451"/>
      <c r="I1459" s="7451"/>
      <c r="J1459" s="7451"/>
      <c r="K1459" s="7451"/>
      <c r="L1459" s="7451"/>
      <c r="M1459" s="7451"/>
      <c r="N1459" s="7451"/>
      <c r="O1459" s="7451"/>
      <c r="P1459" s="2975" t="s">
        <v>70</v>
      </c>
      <c r="Q1459" s="2975" t="s">
        <v>71</v>
      </c>
      <c r="R1459" s="3002">
        <v>17.02</v>
      </c>
      <c r="S1459" s="3003">
        <f>ROUND(K1446,2)*R1459</f>
        <v>15.488200000000001</v>
      </c>
    </row>
    <row r="1460" spans="1:19" ht="45" customHeight="1" x14ac:dyDescent="0.25">
      <c r="A1460" s="7451"/>
      <c r="B1460" s="7451"/>
      <c r="C1460" s="7451"/>
      <c r="D1460" s="7451"/>
      <c r="E1460" s="7451"/>
      <c r="F1460" s="7451"/>
      <c r="G1460" s="7451"/>
      <c r="H1460" s="7451"/>
      <c r="I1460" s="7451"/>
      <c r="J1460" s="7451"/>
      <c r="K1460" s="7451"/>
      <c r="L1460" s="7451"/>
      <c r="M1460" s="7451"/>
      <c r="N1460" s="7451"/>
      <c r="O1460" s="7451"/>
      <c r="P1460" s="2975" t="s">
        <v>72</v>
      </c>
      <c r="Q1460" s="2975" t="s">
        <v>73</v>
      </c>
      <c r="R1460" s="3004">
        <v>17.02</v>
      </c>
      <c r="S1460" s="3005">
        <f>ROUND(K1446,2)*R1460</f>
        <v>15.488200000000001</v>
      </c>
    </row>
    <row r="1461" spans="1:19" ht="45" customHeight="1" x14ac:dyDescent="0.25">
      <c r="A1461" s="7451"/>
      <c r="B1461" s="7451"/>
      <c r="C1461" s="7451"/>
      <c r="D1461" s="7451"/>
      <c r="E1461" s="7451"/>
      <c r="F1461" s="7451"/>
      <c r="G1461" s="7451"/>
      <c r="H1461" s="7451"/>
      <c r="I1461" s="7451"/>
      <c r="J1461" s="7451"/>
      <c r="K1461" s="7451"/>
      <c r="L1461" s="7451"/>
      <c r="M1461" s="7451"/>
      <c r="N1461" s="7451"/>
      <c r="O1461" s="7451"/>
      <c r="P1461" s="2975" t="s">
        <v>74</v>
      </c>
      <c r="Q1461" s="2975" t="s">
        <v>75</v>
      </c>
      <c r="R1461" s="3006">
        <v>17.02</v>
      </c>
      <c r="S1461" s="3007">
        <f>ROUND(K1446,2)*R1461</f>
        <v>15.488200000000001</v>
      </c>
    </row>
    <row r="1462" spans="1:19" ht="45" customHeight="1" x14ac:dyDescent="0.25">
      <c r="A1462" s="7451"/>
      <c r="B1462" s="7451"/>
      <c r="C1462" s="7451"/>
      <c r="D1462" s="7451"/>
      <c r="E1462" s="7451"/>
      <c r="F1462" s="7451"/>
      <c r="G1462" s="7451"/>
      <c r="H1462" s="7451"/>
      <c r="I1462" s="7451"/>
      <c r="J1462" s="7451"/>
      <c r="K1462" s="7451"/>
      <c r="L1462" s="7451"/>
      <c r="M1462" s="7451"/>
      <c r="N1462" s="7451"/>
      <c r="O1462" s="7451"/>
      <c r="P1462" s="2975" t="s">
        <v>76</v>
      </c>
      <c r="Q1462" s="2975" t="s">
        <v>77</v>
      </c>
      <c r="R1462" s="3008">
        <v>17.02</v>
      </c>
      <c r="S1462" s="3009">
        <f>ROUND(K1446,2)*R1462</f>
        <v>15.488200000000001</v>
      </c>
    </row>
    <row r="1463" spans="1:19" ht="45" customHeight="1" x14ac:dyDescent="0.25">
      <c r="A1463" s="7451"/>
      <c r="B1463" s="7451"/>
      <c r="C1463" s="7451"/>
      <c r="D1463" s="7451"/>
      <c r="E1463" s="7451"/>
      <c r="F1463" s="7451"/>
      <c r="G1463" s="7451"/>
      <c r="H1463" s="7451"/>
      <c r="I1463" s="7451"/>
      <c r="J1463" s="7451"/>
      <c r="K1463" s="7451"/>
      <c r="L1463" s="7451"/>
      <c r="M1463" s="7451"/>
      <c r="N1463" s="7451"/>
      <c r="O1463" s="7451"/>
      <c r="P1463" s="2975" t="s">
        <v>78</v>
      </c>
      <c r="Q1463" s="2975" t="s">
        <v>79</v>
      </c>
      <c r="R1463" s="3010">
        <v>17.02</v>
      </c>
      <c r="S1463" s="3011">
        <f>ROUND(K1446,2)*R1463</f>
        <v>15.488200000000001</v>
      </c>
    </row>
    <row r="1464" spans="1:19" ht="45" customHeight="1" x14ac:dyDescent="0.25">
      <c r="A1464" s="7451"/>
      <c r="B1464" s="7451"/>
      <c r="C1464" s="7451"/>
      <c r="D1464" s="7451"/>
      <c r="E1464" s="7451"/>
      <c r="F1464" s="7451"/>
      <c r="G1464" s="7451"/>
      <c r="H1464" s="7451"/>
      <c r="I1464" s="7451"/>
      <c r="J1464" s="7451"/>
      <c r="K1464" s="7451"/>
      <c r="L1464" s="7451"/>
      <c r="M1464" s="7451"/>
      <c r="N1464" s="7451"/>
      <c r="O1464" s="7451"/>
      <c r="P1464" s="2975" t="s">
        <v>80</v>
      </c>
      <c r="Q1464" s="2975" t="s">
        <v>81</v>
      </c>
      <c r="R1464" s="3012">
        <v>17.02</v>
      </c>
      <c r="S1464" s="3013">
        <f>ROUND(K1446,2)*R1464</f>
        <v>15.488200000000001</v>
      </c>
    </row>
    <row r="1465" spans="1:19" ht="45" customHeight="1" x14ac:dyDescent="0.25">
      <c r="A1465" s="7451"/>
      <c r="B1465" s="7451"/>
      <c r="C1465" s="7451"/>
      <c r="D1465" s="7451"/>
      <c r="E1465" s="7451"/>
      <c r="F1465" s="7451"/>
      <c r="G1465" s="7451"/>
      <c r="H1465" s="7451"/>
      <c r="I1465" s="7451"/>
      <c r="J1465" s="7451"/>
      <c r="K1465" s="7451"/>
      <c r="L1465" s="7451"/>
      <c r="M1465" s="7451"/>
      <c r="N1465" s="7451"/>
      <c r="O1465" s="7451"/>
      <c r="P1465" s="2975" t="s">
        <v>82</v>
      </c>
      <c r="Q1465" s="2975" t="s">
        <v>83</v>
      </c>
      <c r="R1465" s="3014">
        <v>17.02</v>
      </c>
      <c r="S1465" s="3015">
        <f>ROUND(K1446,2)*R1465</f>
        <v>15.488200000000001</v>
      </c>
    </row>
    <row r="1466" spans="1:19" ht="45" customHeight="1" x14ac:dyDescent="0.25">
      <c r="A1466" s="7451"/>
      <c r="B1466" s="7451"/>
      <c r="C1466" s="7451"/>
      <c r="D1466" s="7451"/>
      <c r="E1466" s="7451"/>
      <c r="F1466" s="7451"/>
      <c r="G1466" s="7451"/>
      <c r="H1466" s="7451"/>
      <c r="I1466" s="7451"/>
      <c r="J1466" s="7451"/>
      <c r="K1466" s="7451"/>
      <c r="L1466" s="7451"/>
      <c r="M1466" s="7451"/>
      <c r="N1466" s="7451"/>
      <c r="O1466" s="7451"/>
      <c r="P1466" s="2975" t="s">
        <v>84</v>
      </c>
      <c r="Q1466" s="2975" t="s">
        <v>85</v>
      </c>
      <c r="R1466" s="3016">
        <v>17.02</v>
      </c>
      <c r="S1466" s="3017">
        <f>ROUND(K1446,2)*R1466</f>
        <v>15.488200000000001</v>
      </c>
    </row>
    <row r="1467" spans="1:19" ht="45" customHeight="1" x14ac:dyDescent="0.25">
      <c r="A1467" s="7451"/>
      <c r="B1467" s="7451"/>
      <c r="C1467" s="7451"/>
      <c r="D1467" s="7451"/>
      <c r="E1467" s="7451"/>
      <c r="F1467" s="7451"/>
      <c r="G1467" s="7451"/>
      <c r="H1467" s="7451"/>
      <c r="I1467" s="7451"/>
      <c r="J1467" s="7451"/>
      <c r="K1467" s="7451"/>
      <c r="L1467" s="7451"/>
      <c r="M1467" s="7451"/>
      <c r="N1467" s="7451"/>
      <c r="O1467" s="7451"/>
      <c r="P1467" s="2975" t="s">
        <v>86</v>
      </c>
      <c r="Q1467" s="2975" t="s">
        <v>87</v>
      </c>
      <c r="R1467" s="3018">
        <v>17.02</v>
      </c>
      <c r="S1467" s="3019">
        <f>ROUND(K1446,2)*R1467</f>
        <v>15.488200000000001</v>
      </c>
    </row>
    <row r="1468" spans="1:19" ht="45" customHeight="1" x14ac:dyDescent="0.25">
      <c r="A1468" s="7451"/>
      <c r="B1468" s="7451"/>
      <c r="C1468" s="7451"/>
      <c r="D1468" s="7451"/>
      <c r="E1468" s="7451"/>
      <c r="F1468" s="7451"/>
      <c r="G1468" s="7451"/>
      <c r="H1468" s="7451"/>
      <c r="I1468" s="7451"/>
      <c r="J1468" s="7451"/>
      <c r="K1468" s="7451"/>
      <c r="L1468" s="7451"/>
      <c r="M1468" s="7451"/>
      <c r="N1468" s="7451"/>
      <c r="O1468" s="7451"/>
      <c r="P1468" s="2975" t="s">
        <v>88</v>
      </c>
      <c r="Q1468" s="2975" t="s">
        <v>89</v>
      </c>
      <c r="R1468" s="3020">
        <v>17.02</v>
      </c>
      <c r="S1468" s="3021">
        <f>ROUND(K1446,2)*R1468</f>
        <v>15.488200000000001</v>
      </c>
    </row>
    <row r="1469" spans="1:19" ht="45" customHeight="1" x14ac:dyDescent="0.25">
      <c r="A1469" s="7451"/>
      <c r="B1469" s="7451"/>
      <c r="C1469" s="7451"/>
      <c r="D1469" s="7451"/>
      <c r="E1469" s="7451"/>
      <c r="F1469" s="7451"/>
      <c r="G1469" s="7451"/>
      <c r="H1469" s="7451"/>
      <c r="I1469" s="7451"/>
      <c r="J1469" s="7451"/>
      <c r="K1469" s="7451"/>
      <c r="L1469" s="7451"/>
      <c r="M1469" s="7451"/>
      <c r="N1469" s="7451"/>
      <c r="O1469" s="7451"/>
      <c r="P1469" s="2975" t="s">
        <v>90</v>
      </c>
      <c r="Q1469" s="2975" t="s">
        <v>91</v>
      </c>
      <c r="R1469" s="3022">
        <v>17.02</v>
      </c>
      <c r="S1469" s="3023">
        <f>ROUND(K1446,2)*R1469</f>
        <v>15.488200000000001</v>
      </c>
    </row>
    <row r="1470" spans="1:19" ht="45" customHeight="1" x14ac:dyDescent="0.25">
      <c r="A1470" s="7451"/>
      <c r="B1470" s="7451"/>
      <c r="C1470" s="7451"/>
      <c r="D1470" s="7451"/>
      <c r="E1470" s="7451"/>
      <c r="F1470" s="7451"/>
      <c r="G1470" s="7451"/>
      <c r="H1470" s="7451"/>
      <c r="I1470" s="7451"/>
      <c r="J1470" s="7451"/>
      <c r="K1470" s="7451"/>
      <c r="L1470" s="7451"/>
      <c r="M1470" s="7451"/>
      <c r="N1470" s="7451"/>
      <c r="O1470" s="7451"/>
      <c r="P1470" s="2975" t="s">
        <v>92</v>
      </c>
      <c r="Q1470" s="2975" t="s">
        <v>93</v>
      </c>
      <c r="R1470" s="3024">
        <v>17.02</v>
      </c>
      <c r="S1470" s="3025">
        <f>ROUND(K1446,2)*R1470</f>
        <v>15.488200000000001</v>
      </c>
    </row>
    <row r="1471" spans="1:19" ht="45" customHeight="1" x14ac:dyDescent="0.25">
      <c r="A1471" s="8039" t="s">
        <v>23</v>
      </c>
      <c r="B1471" s="8039" t="s">
        <v>276</v>
      </c>
      <c r="C1471" s="8039" t="s">
        <v>25</v>
      </c>
      <c r="D1471" s="8039" t="s">
        <v>277</v>
      </c>
      <c r="E1471" s="8039" t="s">
        <v>278</v>
      </c>
      <c r="F1471" s="8040">
        <f>R1471+R1472+R1473+R1474+R1475+R1476+R1477+R1478+R1479+R1480+R1481+R1482+R1483+R1484+R1485+R1486+R1487+R1488+R1489+R1490+R1491+R1492+R1493+R1494+R1495</f>
        <v>25.499999999999993</v>
      </c>
      <c r="G1471" s="8039" t="s">
        <v>107</v>
      </c>
      <c r="H1471" s="8041">
        <v>762.86</v>
      </c>
      <c r="I1471" s="8042">
        <v>762.86</v>
      </c>
      <c r="J1471" s="8043">
        <v>0.21579999999999999</v>
      </c>
      <c r="K1471" s="8044">
        <f>ROUND(I1471,2)+(ROUND(I1471,2)*J1471)</f>
        <v>927.48518799999999</v>
      </c>
      <c r="L1471" s="8045">
        <f>ROUND(S1471,2)+ROUND(S1472,2)+ROUND(S1473,2)+ROUND(S1474,2)+ROUND(S1475,2)+ROUND(S1476,2)+ROUND(S1477,2)+ROUND(S1478,2)+ROUND(S1479,2)+ROUND(S1480,2)+ROUND(S1481,2)+ROUND(S1482,2)+ROUND(S1483,2)+ROUND(S1484,2)+ROUND(S1485,2)+ROUND(S1486,2)+ROUND(S1487,2)+ROUND(S1488,2)+ROUND(S1489,2)+ROUND(S1490,2)+ROUND(S1491,2)+ROUND(S1492,2)+ROUND(S1493,2)+ROUND(S1494,2)+ROUND(S1495,2)</f>
        <v>23651.000000000015</v>
      </c>
      <c r="M1471" s="8039"/>
      <c r="N1471" s="8039" t="s">
        <v>72</v>
      </c>
      <c r="O1471" s="8039" t="s">
        <v>257</v>
      </c>
      <c r="P1471" s="3026" t="s">
        <v>20</v>
      </c>
      <c r="Q1471" s="3026" t="s">
        <v>29</v>
      </c>
      <c r="R1471" s="3027">
        <v>1.02</v>
      </c>
      <c r="S1471" s="3028">
        <f>ROUND(K1471,2)*R1471</f>
        <v>946.03980000000001</v>
      </c>
    </row>
    <row r="1472" spans="1:19" ht="45" customHeight="1" x14ac:dyDescent="0.25">
      <c r="A1472" s="7451"/>
      <c r="B1472" s="7451"/>
      <c r="C1472" s="7451"/>
      <c r="D1472" s="7451"/>
      <c r="E1472" s="7451"/>
      <c r="F1472" s="7451"/>
      <c r="G1472" s="7451"/>
      <c r="H1472" s="7451"/>
      <c r="I1472" s="7451"/>
      <c r="J1472" s="7451"/>
      <c r="K1472" s="7451"/>
      <c r="L1472" s="7451"/>
      <c r="M1472" s="7451"/>
      <c r="N1472" s="7451"/>
      <c r="O1472" s="7451"/>
      <c r="P1472" s="3026" t="s">
        <v>30</v>
      </c>
      <c r="Q1472" s="3026" t="s">
        <v>48</v>
      </c>
      <c r="R1472" s="3029">
        <v>1.02</v>
      </c>
      <c r="S1472" s="3030">
        <f>ROUND(K1471,2)*R1472</f>
        <v>946.03980000000001</v>
      </c>
    </row>
    <row r="1473" spans="1:19" ht="45" customHeight="1" x14ac:dyDescent="0.25">
      <c r="A1473" s="7451"/>
      <c r="B1473" s="7451"/>
      <c r="C1473" s="7451"/>
      <c r="D1473" s="7451"/>
      <c r="E1473" s="7451"/>
      <c r="F1473" s="7451"/>
      <c r="G1473" s="7451"/>
      <c r="H1473" s="7451"/>
      <c r="I1473" s="7451"/>
      <c r="J1473" s="7451"/>
      <c r="K1473" s="7451"/>
      <c r="L1473" s="7451"/>
      <c r="M1473" s="7451"/>
      <c r="N1473" s="7451"/>
      <c r="O1473" s="7451"/>
      <c r="P1473" s="3026" t="s">
        <v>43</v>
      </c>
      <c r="Q1473" s="3026" t="s">
        <v>49</v>
      </c>
      <c r="R1473" s="3031">
        <v>1.02</v>
      </c>
      <c r="S1473" s="3032">
        <f>ROUND(K1471,2)*R1473</f>
        <v>946.03980000000001</v>
      </c>
    </row>
    <row r="1474" spans="1:19" ht="45" customHeight="1" x14ac:dyDescent="0.25">
      <c r="A1474" s="7451"/>
      <c r="B1474" s="7451"/>
      <c r="C1474" s="7451"/>
      <c r="D1474" s="7451"/>
      <c r="E1474" s="7451"/>
      <c r="F1474" s="7451"/>
      <c r="G1474" s="7451"/>
      <c r="H1474" s="7451"/>
      <c r="I1474" s="7451"/>
      <c r="J1474" s="7451"/>
      <c r="K1474" s="7451"/>
      <c r="L1474" s="7451"/>
      <c r="M1474" s="7451"/>
      <c r="N1474" s="7451"/>
      <c r="O1474" s="7451"/>
      <c r="P1474" s="3026" t="s">
        <v>50</v>
      </c>
      <c r="Q1474" s="3026" t="s">
        <v>51</v>
      </c>
      <c r="R1474" s="3033">
        <v>1.02</v>
      </c>
      <c r="S1474" s="3034">
        <f>ROUND(K1471,2)*R1474</f>
        <v>946.03980000000001</v>
      </c>
    </row>
    <row r="1475" spans="1:19" ht="45" customHeight="1" x14ac:dyDescent="0.25">
      <c r="A1475" s="7451"/>
      <c r="B1475" s="7451"/>
      <c r="C1475" s="7451"/>
      <c r="D1475" s="7451"/>
      <c r="E1475" s="7451"/>
      <c r="F1475" s="7451"/>
      <c r="G1475" s="7451"/>
      <c r="H1475" s="7451"/>
      <c r="I1475" s="7451"/>
      <c r="J1475" s="7451"/>
      <c r="K1475" s="7451"/>
      <c r="L1475" s="7451"/>
      <c r="M1475" s="7451"/>
      <c r="N1475" s="7451"/>
      <c r="O1475" s="7451"/>
      <c r="P1475" s="3026" t="s">
        <v>52</v>
      </c>
      <c r="Q1475" s="3026" t="s">
        <v>53</v>
      </c>
      <c r="R1475" s="3035">
        <v>1.02</v>
      </c>
      <c r="S1475" s="3036">
        <f>ROUND(K1471,2)*R1475</f>
        <v>946.03980000000001</v>
      </c>
    </row>
    <row r="1476" spans="1:19" ht="45" customHeight="1" x14ac:dyDescent="0.25">
      <c r="A1476" s="7451"/>
      <c r="B1476" s="7451"/>
      <c r="C1476" s="7451"/>
      <c r="D1476" s="7451"/>
      <c r="E1476" s="7451"/>
      <c r="F1476" s="7451"/>
      <c r="G1476" s="7451"/>
      <c r="H1476" s="7451"/>
      <c r="I1476" s="7451"/>
      <c r="J1476" s="7451"/>
      <c r="K1476" s="7451"/>
      <c r="L1476" s="7451"/>
      <c r="M1476" s="7451"/>
      <c r="N1476" s="7451"/>
      <c r="O1476" s="7451"/>
      <c r="P1476" s="3026" t="s">
        <v>54</v>
      </c>
      <c r="Q1476" s="3026" t="s">
        <v>55</v>
      </c>
      <c r="R1476" s="3037">
        <v>1.02</v>
      </c>
      <c r="S1476" s="3038">
        <f>ROUND(K1471,2)*R1476</f>
        <v>946.03980000000001</v>
      </c>
    </row>
    <row r="1477" spans="1:19" ht="45" customHeight="1" x14ac:dyDescent="0.25">
      <c r="A1477" s="7451"/>
      <c r="B1477" s="7451"/>
      <c r="C1477" s="7451"/>
      <c r="D1477" s="7451"/>
      <c r="E1477" s="7451"/>
      <c r="F1477" s="7451"/>
      <c r="G1477" s="7451"/>
      <c r="H1477" s="7451"/>
      <c r="I1477" s="7451"/>
      <c r="J1477" s="7451"/>
      <c r="K1477" s="7451"/>
      <c r="L1477" s="7451"/>
      <c r="M1477" s="7451"/>
      <c r="N1477" s="7451"/>
      <c r="O1477" s="7451"/>
      <c r="P1477" s="3026" t="s">
        <v>56</v>
      </c>
      <c r="Q1477" s="3026" t="s">
        <v>57</v>
      </c>
      <c r="R1477" s="3039">
        <v>1.02</v>
      </c>
      <c r="S1477" s="3040">
        <f>ROUND(K1471,2)*R1477</f>
        <v>946.03980000000001</v>
      </c>
    </row>
    <row r="1478" spans="1:19" ht="45" customHeight="1" x14ac:dyDescent="0.25">
      <c r="A1478" s="7451"/>
      <c r="B1478" s="7451"/>
      <c r="C1478" s="7451"/>
      <c r="D1478" s="7451"/>
      <c r="E1478" s="7451"/>
      <c r="F1478" s="7451"/>
      <c r="G1478" s="7451"/>
      <c r="H1478" s="7451"/>
      <c r="I1478" s="7451"/>
      <c r="J1478" s="7451"/>
      <c r="K1478" s="7451"/>
      <c r="L1478" s="7451"/>
      <c r="M1478" s="7451"/>
      <c r="N1478" s="7451"/>
      <c r="O1478" s="7451"/>
      <c r="P1478" s="3026" t="s">
        <v>58</v>
      </c>
      <c r="Q1478" s="3026" t="s">
        <v>59</v>
      </c>
      <c r="R1478" s="3041">
        <v>1.02</v>
      </c>
      <c r="S1478" s="3042">
        <f>ROUND(K1471,2)*R1478</f>
        <v>946.03980000000001</v>
      </c>
    </row>
    <row r="1479" spans="1:19" ht="45" customHeight="1" x14ac:dyDescent="0.25">
      <c r="A1479" s="7451"/>
      <c r="B1479" s="7451"/>
      <c r="C1479" s="7451"/>
      <c r="D1479" s="7451"/>
      <c r="E1479" s="7451"/>
      <c r="F1479" s="7451"/>
      <c r="G1479" s="7451"/>
      <c r="H1479" s="7451"/>
      <c r="I1479" s="7451"/>
      <c r="J1479" s="7451"/>
      <c r="K1479" s="7451"/>
      <c r="L1479" s="7451"/>
      <c r="M1479" s="7451"/>
      <c r="N1479" s="7451"/>
      <c r="O1479" s="7451"/>
      <c r="P1479" s="3026" t="s">
        <v>60</v>
      </c>
      <c r="Q1479" s="3026" t="s">
        <v>61</v>
      </c>
      <c r="R1479" s="3043">
        <v>1.02</v>
      </c>
      <c r="S1479" s="3044">
        <f>ROUND(K1471,2)*R1479</f>
        <v>946.03980000000001</v>
      </c>
    </row>
    <row r="1480" spans="1:19" ht="45" customHeight="1" x14ac:dyDescent="0.25">
      <c r="A1480" s="7451"/>
      <c r="B1480" s="7451"/>
      <c r="C1480" s="7451"/>
      <c r="D1480" s="7451"/>
      <c r="E1480" s="7451"/>
      <c r="F1480" s="7451"/>
      <c r="G1480" s="7451"/>
      <c r="H1480" s="7451"/>
      <c r="I1480" s="7451"/>
      <c r="J1480" s="7451"/>
      <c r="K1480" s="7451"/>
      <c r="L1480" s="7451"/>
      <c r="M1480" s="7451"/>
      <c r="N1480" s="7451"/>
      <c r="O1480" s="7451"/>
      <c r="P1480" s="3026" t="s">
        <v>62</v>
      </c>
      <c r="Q1480" s="3026" t="s">
        <v>63</v>
      </c>
      <c r="R1480" s="3045">
        <v>1.02</v>
      </c>
      <c r="S1480" s="3046">
        <f>ROUND(K1471,2)*R1480</f>
        <v>946.03980000000001</v>
      </c>
    </row>
    <row r="1481" spans="1:19" ht="45" customHeight="1" x14ac:dyDescent="0.25">
      <c r="A1481" s="7451"/>
      <c r="B1481" s="7451"/>
      <c r="C1481" s="7451"/>
      <c r="D1481" s="7451"/>
      <c r="E1481" s="7451"/>
      <c r="F1481" s="7451"/>
      <c r="G1481" s="7451"/>
      <c r="H1481" s="7451"/>
      <c r="I1481" s="7451"/>
      <c r="J1481" s="7451"/>
      <c r="K1481" s="7451"/>
      <c r="L1481" s="7451"/>
      <c r="M1481" s="7451"/>
      <c r="N1481" s="7451"/>
      <c r="O1481" s="7451"/>
      <c r="P1481" s="3026" t="s">
        <v>64</v>
      </c>
      <c r="Q1481" s="3026" t="s">
        <v>65</v>
      </c>
      <c r="R1481" s="3047">
        <v>1.02</v>
      </c>
      <c r="S1481" s="3048">
        <f>ROUND(K1471,2)*R1481</f>
        <v>946.03980000000001</v>
      </c>
    </row>
    <row r="1482" spans="1:19" ht="45" customHeight="1" x14ac:dyDescent="0.25">
      <c r="A1482" s="7451"/>
      <c r="B1482" s="7451"/>
      <c r="C1482" s="7451"/>
      <c r="D1482" s="7451"/>
      <c r="E1482" s="7451"/>
      <c r="F1482" s="7451"/>
      <c r="G1482" s="7451"/>
      <c r="H1482" s="7451"/>
      <c r="I1482" s="7451"/>
      <c r="J1482" s="7451"/>
      <c r="K1482" s="7451"/>
      <c r="L1482" s="7451"/>
      <c r="M1482" s="7451"/>
      <c r="N1482" s="7451"/>
      <c r="O1482" s="7451"/>
      <c r="P1482" s="3026" t="s">
        <v>66</v>
      </c>
      <c r="Q1482" s="3026" t="s">
        <v>67</v>
      </c>
      <c r="R1482" s="3049">
        <v>1.02</v>
      </c>
      <c r="S1482" s="3050">
        <f>ROUND(K1471,2)*R1482</f>
        <v>946.03980000000001</v>
      </c>
    </row>
    <row r="1483" spans="1:19" ht="45" customHeight="1" x14ac:dyDescent="0.25">
      <c r="A1483" s="7451"/>
      <c r="B1483" s="7451"/>
      <c r="C1483" s="7451"/>
      <c r="D1483" s="7451"/>
      <c r="E1483" s="7451"/>
      <c r="F1483" s="7451"/>
      <c r="G1483" s="7451"/>
      <c r="H1483" s="7451"/>
      <c r="I1483" s="7451"/>
      <c r="J1483" s="7451"/>
      <c r="K1483" s="7451"/>
      <c r="L1483" s="7451"/>
      <c r="M1483" s="7451"/>
      <c r="N1483" s="7451"/>
      <c r="O1483" s="7451"/>
      <c r="P1483" s="3026" t="s">
        <v>68</v>
      </c>
      <c r="Q1483" s="3026" t="s">
        <v>69</v>
      </c>
      <c r="R1483" s="3051">
        <v>1.02</v>
      </c>
      <c r="S1483" s="3052">
        <f>ROUND(K1471,2)*R1483</f>
        <v>946.03980000000001</v>
      </c>
    </row>
    <row r="1484" spans="1:19" ht="45" customHeight="1" x14ac:dyDescent="0.25">
      <c r="A1484" s="7451"/>
      <c r="B1484" s="7451"/>
      <c r="C1484" s="7451"/>
      <c r="D1484" s="7451"/>
      <c r="E1484" s="7451"/>
      <c r="F1484" s="7451"/>
      <c r="G1484" s="7451"/>
      <c r="H1484" s="7451"/>
      <c r="I1484" s="7451"/>
      <c r="J1484" s="7451"/>
      <c r="K1484" s="7451"/>
      <c r="L1484" s="7451"/>
      <c r="M1484" s="7451"/>
      <c r="N1484" s="7451"/>
      <c r="O1484" s="7451"/>
      <c r="P1484" s="3026" t="s">
        <v>70</v>
      </c>
      <c r="Q1484" s="3026" t="s">
        <v>71</v>
      </c>
      <c r="R1484" s="3053">
        <v>1.02</v>
      </c>
      <c r="S1484" s="3054">
        <f>ROUND(K1471,2)*R1484</f>
        <v>946.03980000000001</v>
      </c>
    </row>
    <row r="1485" spans="1:19" ht="45" customHeight="1" x14ac:dyDescent="0.25">
      <c r="A1485" s="7451"/>
      <c r="B1485" s="7451"/>
      <c r="C1485" s="7451"/>
      <c r="D1485" s="7451"/>
      <c r="E1485" s="7451"/>
      <c r="F1485" s="7451"/>
      <c r="G1485" s="7451"/>
      <c r="H1485" s="7451"/>
      <c r="I1485" s="7451"/>
      <c r="J1485" s="7451"/>
      <c r="K1485" s="7451"/>
      <c r="L1485" s="7451"/>
      <c r="M1485" s="7451"/>
      <c r="N1485" s="7451"/>
      <c r="O1485" s="7451"/>
      <c r="P1485" s="3026" t="s">
        <v>72</v>
      </c>
      <c r="Q1485" s="3026" t="s">
        <v>73</v>
      </c>
      <c r="R1485" s="3055">
        <v>1.02</v>
      </c>
      <c r="S1485" s="3056">
        <f>ROUND(K1471,2)*R1485</f>
        <v>946.03980000000001</v>
      </c>
    </row>
    <row r="1486" spans="1:19" ht="45" customHeight="1" x14ac:dyDescent="0.25">
      <c r="A1486" s="7451"/>
      <c r="B1486" s="7451"/>
      <c r="C1486" s="7451"/>
      <c r="D1486" s="7451"/>
      <c r="E1486" s="7451"/>
      <c r="F1486" s="7451"/>
      <c r="G1486" s="7451"/>
      <c r="H1486" s="7451"/>
      <c r="I1486" s="7451"/>
      <c r="J1486" s="7451"/>
      <c r="K1486" s="7451"/>
      <c r="L1486" s="7451"/>
      <c r="M1486" s="7451"/>
      <c r="N1486" s="7451"/>
      <c r="O1486" s="7451"/>
      <c r="P1486" s="3026" t="s">
        <v>74</v>
      </c>
      <c r="Q1486" s="3026" t="s">
        <v>75</v>
      </c>
      <c r="R1486" s="3057">
        <v>1.02</v>
      </c>
      <c r="S1486" s="3058">
        <f>ROUND(K1471,2)*R1486</f>
        <v>946.03980000000001</v>
      </c>
    </row>
    <row r="1487" spans="1:19" ht="45" customHeight="1" x14ac:dyDescent="0.25">
      <c r="A1487" s="7451"/>
      <c r="B1487" s="7451"/>
      <c r="C1487" s="7451"/>
      <c r="D1487" s="7451"/>
      <c r="E1487" s="7451"/>
      <c r="F1487" s="7451"/>
      <c r="G1487" s="7451"/>
      <c r="H1487" s="7451"/>
      <c r="I1487" s="7451"/>
      <c r="J1487" s="7451"/>
      <c r="K1487" s="7451"/>
      <c r="L1487" s="7451"/>
      <c r="M1487" s="7451"/>
      <c r="N1487" s="7451"/>
      <c r="O1487" s="7451"/>
      <c r="P1487" s="3026" t="s">
        <v>76</v>
      </c>
      <c r="Q1487" s="3026" t="s">
        <v>77</v>
      </c>
      <c r="R1487" s="3059">
        <v>1.02</v>
      </c>
      <c r="S1487" s="3060">
        <f>ROUND(K1471,2)*R1487</f>
        <v>946.03980000000001</v>
      </c>
    </row>
    <row r="1488" spans="1:19" ht="45" customHeight="1" x14ac:dyDescent="0.25">
      <c r="A1488" s="7451"/>
      <c r="B1488" s="7451"/>
      <c r="C1488" s="7451"/>
      <c r="D1488" s="7451"/>
      <c r="E1488" s="7451"/>
      <c r="F1488" s="7451"/>
      <c r="G1488" s="7451"/>
      <c r="H1488" s="7451"/>
      <c r="I1488" s="7451"/>
      <c r="J1488" s="7451"/>
      <c r="K1488" s="7451"/>
      <c r="L1488" s="7451"/>
      <c r="M1488" s="7451"/>
      <c r="N1488" s="7451"/>
      <c r="O1488" s="7451"/>
      <c r="P1488" s="3026" t="s">
        <v>78</v>
      </c>
      <c r="Q1488" s="3026" t="s">
        <v>79</v>
      </c>
      <c r="R1488" s="3061">
        <v>1.02</v>
      </c>
      <c r="S1488" s="3062">
        <f>ROUND(K1471,2)*R1488</f>
        <v>946.03980000000001</v>
      </c>
    </row>
    <row r="1489" spans="1:19" ht="45" customHeight="1" x14ac:dyDescent="0.25">
      <c r="A1489" s="7451"/>
      <c r="B1489" s="7451"/>
      <c r="C1489" s="7451"/>
      <c r="D1489" s="7451"/>
      <c r="E1489" s="7451"/>
      <c r="F1489" s="7451"/>
      <c r="G1489" s="7451"/>
      <c r="H1489" s="7451"/>
      <c r="I1489" s="7451"/>
      <c r="J1489" s="7451"/>
      <c r="K1489" s="7451"/>
      <c r="L1489" s="7451"/>
      <c r="M1489" s="7451"/>
      <c r="N1489" s="7451"/>
      <c r="O1489" s="7451"/>
      <c r="P1489" s="3026" t="s">
        <v>80</v>
      </c>
      <c r="Q1489" s="3026" t="s">
        <v>81</v>
      </c>
      <c r="R1489" s="3063">
        <v>1.02</v>
      </c>
      <c r="S1489" s="3064">
        <f>ROUND(K1471,2)*R1489</f>
        <v>946.03980000000001</v>
      </c>
    </row>
    <row r="1490" spans="1:19" ht="45" customHeight="1" x14ac:dyDescent="0.25">
      <c r="A1490" s="7451"/>
      <c r="B1490" s="7451"/>
      <c r="C1490" s="7451"/>
      <c r="D1490" s="7451"/>
      <c r="E1490" s="7451"/>
      <c r="F1490" s="7451"/>
      <c r="G1490" s="7451"/>
      <c r="H1490" s="7451"/>
      <c r="I1490" s="7451"/>
      <c r="J1490" s="7451"/>
      <c r="K1490" s="7451"/>
      <c r="L1490" s="7451"/>
      <c r="M1490" s="7451"/>
      <c r="N1490" s="7451"/>
      <c r="O1490" s="7451"/>
      <c r="P1490" s="3026" t="s">
        <v>82</v>
      </c>
      <c r="Q1490" s="3026" t="s">
        <v>83</v>
      </c>
      <c r="R1490" s="3065">
        <v>1.02</v>
      </c>
      <c r="S1490" s="3066">
        <f>ROUND(K1471,2)*R1490</f>
        <v>946.03980000000001</v>
      </c>
    </row>
    <row r="1491" spans="1:19" ht="45" customHeight="1" x14ac:dyDescent="0.25">
      <c r="A1491" s="7451"/>
      <c r="B1491" s="7451"/>
      <c r="C1491" s="7451"/>
      <c r="D1491" s="7451"/>
      <c r="E1491" s="7451"/>
      <c r="F1491" s="7451"/>
      <c r="G1491" s="7451"/>
      <c r="H1491" s="7451"/>
      <c r="I1491" s="7451"/>
      <c r="J1491" s="7451"/>
      <c r="K1491" s="7451"/>
      <c r="L1491" s="7451"/>
      <c r="M1491" s="7451"/>
      <c r="N1491" s="7451"/>
      <c r="O1491" s="7451"/>
      <c r="P1491" s="3026" t="s">
        <v>84</v>
      </c>
      <c r="Q1491" s="3026" t="s">
        <v>85</v>
      </c>
      <c r="R1491" s="3067">
        <v>1.02</v>
      </c>
      <c r="S1491" s="3068">
        <f>ROUND(K1471,2)*R1491</f>
        <v>946.03980000000001</v>
      </c>
    </row>
    <row r="1492" spans="1:19" ht="45" customHeight="1" x14ac:dyDescent="0.25">
      <c r="A1492" s="7451"/>
      <c r="B1492" s="7451"/>
      <c r="C1492" s="7451"/>
      <c r="D1492" s="7451"/>
      <c r="E1492" s="7451"/>
      <c r="F1492" s="7451"/>
      <c r="G1492" s="7451"/>
      <c r="H1492" s="7451"/>
      <c r="I1492" s="7451"/>
      <c r="J1492" s="7451"/>
      <c r="K1492" s="7451"/>
      <c r="L1492" s="7451"/>
      <c r="M1492" s="7451"/>
      <c r="N1492" s="7451"/>
      <c r="O1492" s="7451"/>
      <c r="P1492" s="3026" t="s">
        <v>86</v>
      </c>
      <c r="Q1492" s="3026" t="s">
        <v>87</v>
      </c>
      <c r="R1492" s="3069">
        <v>1.02</v>
      </c>
      <c r="S1492" s="3070">
        <f>ROUND(K1471,2)*R1492</f>
        <v>946.03980000000001</v>
      </c>
    </row>
    <row r="1493" spans="1:19" ht="45" customHeight="1" x14ac:dyDescent="0.25">
      <c r="A1493" s="7451"/>
      <c r="B1493" s="7451"/>
      <c r="C1493" s="7451"/>
      <c r="D1493" s="7451"/>
      <c r="E1493" s="7451"/>
      <c r="F1493" s="7451"/>
      <c r="G1493" s="7451"/>
      <c r="H1493" s="7451"/>
      <c r="I1493" s="7451"/>
      <c r="J1493" s="7451"/>
      <c r="K1493" s="7451"/>
      <c r="L1493" s="7451"/>
      <c r="M1493" s="7451"/>
      <c r="N1493" s="7451"/>
      <c r="O1493" s="7451"/>
      <c r="P1493" s="3026" t="s">
        <v>88</v>
      </c>
      <c r="Q1493" s="3026" t="s">
        <v>89</v>
      </c>
      <c r="R1493" s="3071">
        <v>1.02</v>
      </c>
      <c r="S1493" s="3072">
        <f>ROUND(K1471,2)*R1493</f>
        <v>946.03980000000001</v>
      </c>
    </row>
    <row r="1494" spans="1:19" ht="45" customHeight="1" x14ac:dyDescent="0.25">
      <c r="A1494" s="7451"/>
      <c r="B1494" s="7451"/>
      <c r="C1494" s="7451"/>
      <c r="D1494" s="7451"/>
      <c r="E1494" s="7451"/>
      <c r="F1494" s="7451"/>
      <c r="G1494" s="7451"/>
      <c r="H1494" s="7451"/>
      <c r="I1494" s="7451"/>
      <c r="J1494" s="7451"/>
      <c r="K1494" s="7451"/>
      <c r="L1494" s="7451"/>
      <c r="M1494" s="7451"/>
      <c r="N1494" s="7451"/>
      <c r="O1494" s="7451"/>
      <c r="P1494" s="3026" t="s">
        <v>90</v>
      </c>
      <c r="Q1494" s="3026" t="s">
        <v>91</v>
      </c>
      <c r="R1494" s="3073">
        <v>1.02</v>
      </c>
      <c r="S1494" s="3074">
        <f>ROUND(K1471,2)*R1494</f>
        <v>946.03980000000001</v>
      </c>
    </row>
    <row r="1495" spans="1:19" ht="45" customHeight="1" x14ac:dyDescent="0.25">
      <c r="A1495" s="7451"/>
      <c r="B1495" s="7451"/>
      <c r="C1495" s="7451"/>
      <c r="D1495" s="7451"/>
      <c r="E1495" s="7451"/>
      <c r="F1495" s="7451"/>
      <c r="G1495" s="7451"/>
      <c r="H1495" s="7451"/>
      <c r="I1495" s="7451"/>
      <c r="J1495" s="7451"/>
      <c r="K1495" s="7451"/>
      <c r="L1495" s="7451"/>
      <c r="M1495" s="7451"/>
      <c r="N1495" s="7451"/>
      <c r="O1495" s="7451"/>
      <c r="P1495" s="3026" t="s">
        <v>92</v>
      </c>
      <c r="Q1495" s="3026" t="s">
        <v>93</v>
      </c>
      <c r="R1495" s="3075">
        <v>1.02</v>
      </c>
      <c r="S1495" s="3076">
        <f>ROUND(K1471,2)*R1495</f>
        <v>946.03980000000001</v>
      </c>
    </row>
    <row r="1496" spans="1:19" ht="45" customHeight="1" x14ac:dyDescent="0.25">
      <c r="A1496" s="3077" t="s">
        <v>19</v>
      </c>
      <c r="B1496" s="3077" t="s">
        <v>74</v>
      </c>
      <c r="C1496" s="3077" t="s">
        <v>21</v>
      </c>
      <c r="D1496" s="3077" t="s">
        <v>21</v>
      </c>
      <c r="E1496" s="3077" t="s">
        <v>279</v>
      </c>
      <c r="F1496" s="3077" t="s">
        <v>21</v>
      </c>
      <c r="G1496" s="3077" t="s">
        <v>21</v>
      </c>
      <c r="H1496" s="3077" t="s">
        <v>21</v>
      </c>
      <c r="I1496" s="3077" t="s">
        <v>21</v>
      </c>
      <c r="J1496" s="3077" t="s">
        <v>21</v>
      </c>
      <c r="K1496" s="3077" t="s">
        <v>21</v>
      </c>
      <c r="L1496" s="3078">
        <f>ROUND(L1497,2)+ROUND(L1522,2)+ROUND(L1547,2)+ROUND(L1572,2)+ROUND(L1597,2)+ROUND(L1622,2)+ROUND(L1647,2)+ROUND(L1672,2)+ROUND(L1697,2)</f>
        <v>119379.5</v>
      </c>
      <c r="M1496" s="3077" t="s">
        <v>21</v>
      </c>
      <c r="N1496" s="3077" t="s">
        <v>21</v>
      </c>
      <c r="O1496" s="3077" t="s">
        <v>21</v>
      </c>
      <c r="P1496" s="3077" t="s">
        <v>21</v>
      </c>
      <c r="Q1496" s="3077" t="s">
        <v>21</v>
      </c>
      <c r="R1496" s="3077" t="s">
        <v>21</v>
      </c>
      <c r="S1496" s="3077" t="s">
        <v>21</v>
      </c>
    </row>
    <row r="1497" spans="1:19" ht="45" customHeight="1" x14ac:dyDescent="0.25">
      <c r="A1497" s="8046" t="s">
        <v>23</v>
      </c>
      <c r="B1497" s="8046" t="s">
        <v>280</v>
      </c>
      <c r="C1497" s="8046" t="s">
        <v>25</v>
      </c>
      <c r="D1497" s="8046" t="s">
        <v>281</v>
      </c>
      <c r="E1497" s="8046" t="s">
        <v>282</v>
      </c>
      <c r="F1497" s="8047">
        <f>R1497+R1498+R1499+R1500+R1501+R1502+R1503+R1504+R1505+R1506+R1507+R1508+R1509+R1510+R1511+R1512+R1513+R1514+R1515+R1516+R1517+R1518+R1519+R1520+R1521</f>
        <v>25</v>
      </c>
      <c r="G1497" s="8046" t="s">
        <v>36</v>
      </c>
      <c r="H1497" s="8048">
        <v>336.47</v>
      </c>
      <c r="I1497" s="8049">
        <v>336.47</v>
      </c>
      <c r="J1497" s="8050">
        <v>0.21579999999999999</v>
      </c>
      <c r="K1497" s="8051">
        <f>ROUND(I1497,2)+(ROUND(I1497,2)*J1497)</f>
        <v>409.08022600000004</v>
      </c>
      <c r="L1497" s="8052">
        <f>ROUND(S1497,2)+ROUND(S1498,2)+ROUND(S1499,2)+ROUND(S1500,2)+ROUND(S1501,2)+ROUND(S1502,2)+ROUND(S1503,2)+ROUND(S1504,2)+ROUND(S1505,2)+ROUND(S1506,2)+ROUND(S1507,2)+ROUND(S1508,2)+ROUND(S1509,2)+ROUND(S1510,2)+ROUND(S1511,2)+ROUND(S1512,2)+ROUND(S1513,2)+ROUND(S1514,2)+ROUND(S1515,2)+ROUND(S1516,2)+ROUND(S1517,2)+ROUND(S1518,2)+ROUND(S1519,2)+ROUND(S1520,2)+ROUND(S1521,2)</f>
        <v>10227</v>
      </c>
      <c r="M1497" s="8046"/>
      <c r="N1497" s="8046" t="s">
        <v>74</v>
      </c>
      <c r="O1497" s="8046" t="s">
        <v>283</v>
      </c>
      <c r="P1497" s="3079" t="s">
        <v>20</v>
      </c>
      <c r="Q1497" s="3079" t="s">
        <v>29</v>
      </c>
      <c r="R1497" s="3080">
        <v>1</v>
      </c>
      <c r="S1497" s="3081">
        <f>ROUND(K1497,2)*R1497</f>
        <v>409.08</v>
      </c>
    </row>
    <row r="1498" spans="1:19" ht="45" customHeight="1" x14ac:dyDescent="0.25">
      <c r="A1498" s="7451"/>
      <c r="B1498" s="7451"/>
      <c r="C1498" s="7451"/>
      <c r="D1498" s="7451"/>
      <c r="E1498" s="7451"/>
      <c r="F1498" s="7451"/>
      <c r="G1498" s="7451"/>
      <c r="H1498" s="7451"/>
      <c r="I1498" s="7451"/>
      <c r="J1498" s="7451"/>
      <c r="K1498" s="7451"/>
      <c r="L1498" s="7451"/>
      <c r="M1498" s="7451"/>
      <c r="N1498" s="7451"/>
      <c r="O1498" s="7451"/>
      <c r="P1498" s="3079" t="s">
        <v>30</v>
      </c>
      <c r="Q1498" s="3079" t="s">
        <v>48</v>
      </c>
      <c r="R1498" s="3082">
        <v>1</v>
      </c>
      <c r="S1498" s="3083">
        <f>ROUND(K1497,2)*R1498</f>
        <v>409.08</v>
      </c>
    </row>
    <row r="1499" spans="1:19" ht="45" customHeight="1" x14ac:dyDescent="0.25">
      <c r="A1499" s="7451"/>
      <c r="B1499" s="7451"/>
      <c r="C1499" s="7451"/>
      <c r="D1499" s="7451"/>
      <c r="E1499" s="7451"/>
      <c r="F1499" s="7451"/>
      <c r="G1499" s="7451"/>
      <c r="H1499" s="7451"/>
      <c r="I1499" s="7451"/>
      <c r="J1499" s="7451"/>
      <c r="K1499" s="7451"/>
      <c r="L1499" s="7451"/>
      <c r="M1499" s="7451"/>
      <c r="N1499" s="7451"/>
      <c r="O1499" s="7451"/>
      <c r="P1499" s="3079" t="s">
        <v>43</v>
      </c>
      <c r="Q1499" s="3079" t="s">
        <v>49</v>
      </c>
      <c r="R1499" s="3084">
        <v>1</v>
      </c>
      <c r="S1499" s="3085">
        <f>ROUND(K1497,2)*R1499</f>
        <v>409.08</v>
      </c>
    </row>
    <row r="1500" spans="1:19" ht="45" customHeight="1" x14ac:dyDescent="0.25">
      <c r="A1500" s="7451"/>
      <c r="B1500" s="7451"/>
      <c r="C1500" s="7451"/>
      <c r="D1500" s="7451"/>
      <c r="E1500" s="7451"/>
      <c r="F1500" s="7451"/>
      <c r="G1500" s="7451"/>
      <c r="H1500" s="7451"/>
      <c r="I1500" s="7451"/>
      <c r="J1500" s="7451"/>
      <c r="K1500" s="7451"/>
      <c r="L1500" s="7451"/>
      <c r="M1500" s="7451"/>
      <c r="N1500" s="7451"/>
      <c r="O1500" s="7451"/>
      <c r="P1500" s="3079" t="s">
        <v>50</v>
      </c>
      <c r="Q1500" s="3079" t="s">
        <v>51</v>
      </c>
      <c r="R1500" s="3086">
        <v>1</v>
      </c>
      <c r="S1500" s="3087">
        <f>ROUND(K1497,2)*R1500</f>
        <v>409.08</v>
      </c>
    </row>
    <row r="1501" spans="1:19" ht="45" customHeight="1" x14ac:dyDescent="0.25">
      <c r="A1501" s="7451"/>
      <c r="B1501" s="7451"/>
      <c r="C1501" s="7451"/>
      <c r="D1501" s="7451"/>
      <c r="E1501" s="7451"/>
      <c r="F1501" s="7451"/>
      <c r="G1501" s="7451"/>
      <c r="H1501" s="7451"/>
      <c r="I1501" s="7451"/>
      <c r="J1501" s="7451"/>
      <c r="K1501" s="7451"/>
      <c r="L1501" s="7451"/>
      <c r="M1501" s="7451"/>
      <c r="N1501" s="7451"/>
      <c r="O1501" s="7451"/>
      <c r="P1501" s="3079" t="s">
        <v>52</v>
      </c>
      <c r="Q1501" s="3079" t="s">
        <v>53</v>
      </c>
      <c r="R1501" s="3088">
        <v>1</v>
      </c>
      <c r="S1501" s="3089">
        <f>ROUND(K1497,2)*R1501</f>
        <v>409.08</v>
      </c>
    </row>
    <row r="1502" spans="1:19" ht="45" customHeight="1" x14ac:dyDescent="0.25">
      <c r="A1502" s="7451"/>
      <c r="B1502" s="7451"/>
      <c r="C1502" s="7451"/>
      <c r="D1502" s="7451"/>
      <c r="E1502" s="7451"/>
      <c r="F1502" s="7451"/>
      <c r="G1502" s="7451"/>
      <c r="H1502" s="7451"/>
      <c r="I1502" s="7451"/>
      <c r="J1502" s="7451"/>
      <c r="K1502" s="7451"/>
      <c r="L1502" s="7451"/>
      <c r="M1502" s="7451"/>
      <c r="N1502" s="7451"/>
      <c r="O1502" s="7451"/>
      <c r="P1502" s="3079" t="s">
        <v>54</v>
      </c>
      <c r="Q1502" s="3079" t="s">
        <v>55</v>
      </c>
      <c r="R1502" s="3090">
        <v>1</v>
      </c>
      <c r="S1502" s="3091">
        <f>ROUND(K1497,2)*R1502</f>
        <v>409.08</v>
      </c>
    </row>
    <row r="1503" spans="1:19" ht="45" customHeight="1" x14ac:dyDescent="0.25">
      <c r="A1503" s="7451"/>
      <c r="B1503" s="7451"/>
      <c r="C1503" s="7451"/>
      <c r="D1503" s="7451"/>
      <c r="E1503" s="7451"/>
      <c r="F1503" s="7451"/>
      <c r="G1503" s="7451"/>
      <c r="H1503" s="7451"/>
      <c r="I1503" s="7451"/>
      <c r="J1503" s="7451"/>
      <c r="K1503" s="7451"/>
      <c r="L1503" s="7451"/>
      <c r="M1503" s="7451"/>
      <c r="N1503" s="7451"/>
      <c r="O1503" s="7451"/>
      <c r="P1503" s="3079" t="s">
        <v>56</v>
      </c>
      <c r="Q1503" s="3079" t="s">
        <v>57</v>
      </c>
      <c r="R1503" s="3092">
        <v>1</v>
      </c>
      <c r="S1503" s="3093">
        <f>ROUND(K1497,2)*R1503</f>
        <v>409.08</v>
      </c>
    </row>
    <row r="1504" spans="1:19" ht="45" customHeight="1" x14ac:dyDescent="0.25">
      <c r="A1504" s="7451"/>
      <c r="B1504" s="7451"/>
      <c r="C1504" s="7451"/>
      <c r="D1504" s="7451"/>
      <c r="E1504" s="7451"/>
      <c r="F1504" s="7451"/>
      <c r="G1504" s="7451"/>
      <c r="H1504" s="7451"/>
      <c r="I1504" s="7451"/>
      <c r="J1504" s="7451"/>
      <c r="K1504" s="7451"/>
      <c r="L1504" s="7451"/>
      <c r="M1504" s="7451"/>
      <c r="N1504" s="7451"/>
      <c r="O1504" s="7451"/>
      <c r="P1504" s="3079" t="s">
        <v>58</v>
      </c>
      <c r="Q1504" s="3079" t="s">
        <v>59</v>
      </c>
      <c r="R1504" s="3094">
        <v>1</v>
      </c>
      <c r="S1504" s="3095">
        <f>ROUND(K1497,2)*R1504</f>
        <v>409.08</v>
      </c>
    </row>
    <row r="1505" spans="1:19" ht="45" customHeight="1" x14ac:dyDescent="0.25">
      <c r="A1505" s="7451"/>
      <c r="B1505" s="7451"/>
      <c r="C1505" s="7451"/>
      <c r="D1505" s="7451"/>
      <c r="E1505" s="7451"/>
      <c r="F1505" s="7451"/>
      <c r="G1505" s="7451"/>
      <c r="H1505" s="7451"/>
      <c r="I1505" s="7451"/>
      <c r="J1505" s="7451"/>
      <c r="K1505" s="7451"/>
      <c r="L1505" s="7451"/>
      <c r="M1505" s="7451"/>
      <c r="N1505" s="7451"/>
      <c r="O1505" s="7451"/>
      <c r="P1505" s="3079" t="s">
        <v>60</v>
      </c>
      <c r="Q1505" s="3079" t="s">
        <v>61</v>
      </c>
      <c r="R1505" s="3096">
        <v>1</v>
      </c>
      <c r="S1505" s="3097">
        <f>ROUND(K1497,2)*R1505</f>
        <v>409.08</v>
      </c>
    </row>
    <row r="1506" spans="1:19" ht="45" customHeight="1" x14ac:dyDescent="0.25">
      <c r="A1506" s="7451"/>
      <c r="B1506" s="7451"/>
      <c r="C1506" s="7451"/>
      <c r="D1506" s="7451"/>
      <c r="E1506" s="7451"/>
      <c r="F1506" s="7451"/>
      <c r="G1506" s="7451"/>
      <c r="H1506" s="7451"/>
      <c r="I1506" s="7451"/>
      <c r="J1506" s="7451"/>
      <c r="K1506" s="7451"/>
      <c r="L1506" s="7451"/>
      <c r="M1506" s="7451"/>
      <c r="N1506" s="7451"/>
      <c r="O1506" s="7451"/>
      <c r="P1506" s="3079" t="s">
        <v>62</v>
      </c>
      <c r="Q1506" s="3079" t="s">
        <v>63</v>
      </c>
      <c r="R1506" s="3098">
        <v>1</v>
      </c>
      <c r="S1506" s="3099">
        <f>ROUND(K1497,2)*R1506</f>
        <v>409.08</v>
      </c>
    </row>
    <row r="1507" spans="1:19" ht="45" customHeight="1" x14ac:dyDescent="0.25">
      <c r="A1507" s="7451"/>
      <c r="B1507" s="7451"/>
      <c r="C1507" s="7451"/>
      <c r="D1507" s="7451"/>
      <c r="E1507" s="7451"/>
      <c r="F1507" s="7451"/>
      <c r="G1507" s="7451"/>
      <c r="H1507" s="7451"/>
      <c r="I1507" s="7451"/>
      <c r="J1507" s="7451"/>
      <c r="K1507" s="7451"/>
      <c r="L1507" s="7451"/>
      <c r="M1507" s="7451"/>
      <c r="N1507" s="7451"/>
      <c r="O1507" s="7451"/>
      <c r="P1507" s="3079" t="s">
        <v>64</v>
      </c>
      <c r="Q1507" s="3079" t="s">
        <v>65</v>
      </c>
      <c r="R1507" s="3100">
        <v>1</v>
      </c>
      <c r="S1507" s="3101">
        <f>ROUND(K1497,2)*R1507</f>
        <v>409.08</v>
      </c>
    </row>
    <row r="1508" spans="1:19" ht="45" customHeight="1" x14ac:dyDescent="0.25">
      <c r="A1508" s="7451"/>
      <c r="B1508" s="7451"/>
      <c r="C1508" s="7451"/>
      <c r="D1508" s="7451"/>
      <c r="E1508" s="7451"/>
      <c r="F1508" s="7451"/>
      <c r="G1508" s="7451"/>
      <c r="H1508" s="7451"/>
      <c r="I1508" s="7451"/>
      <c r="J1508" s="7451"/>
      <c r="K1508" s="7451"/>
      <c r="L1508" s="7451"/>
      <c r="M1508" s="7451"/>
      <c r="N1508" s="7451"/>
      <c r="O1508" s="7451"/>
      <c r="P1508" s="3079" t="s">
        <v>66</v>
      </c>
      <c r="Q1508" s="3079" t="s">
        <v>67</v>
      </c>
      <c r="R1508" s="3102">
        <v>1</v>
      </c>
      <c r="S1508" s="3103">
        <f>ROUND(K1497,2)*R1508</f>
        <v>409.08</v>
      </c>
    </row>
    <row r="1509" spans="1:19" ht="45" customHeight="1" x14ac:dyDescent="0.25">
      <c r="A1509" s="7451"/>
      <c r="B1509" s="7451"/>
      <c r="C1509" s="7451"/>
      <c r="D1509" s="7451"/>
      <c r="E1509" s="7451"/>
      <c r="F1509" s="7451"/>
      <c r="G1509" s="7451"/>
      <c r="H1509" s="7451"/>
      <c r="I1509" s="7451"/>
      <c r="J1509" s="7451"/>
      <c r="K1509" s="7451"/>
      <c r="L1509" s="7451"/>
      <c r="M1509" s="7451"/>
      <c r="N1509" s="7451"/>
      <c r="O1509" s="7451"/>
      <c r="P1509" s="3079" t="s">
        <v>68</v>
      </c>
      <c r="Q1509" s="3079" t="s">
        <v>69</v>
      </c>
      <c r="R1509" s="3104">
        <v>1</v>
      </c>
      <c r="S1509" s="3105">
        <f>ROUND(K1497,2)*R1509</f>
        <v>409.08</v>
      </c>
    </row>
    <row r="1510" spans="1:19" ht="45" customHeight="1" x14ac:dyDescent="0.25">
      <c r="A1510" s="7451"/>
      <c r="B1510" s="7451"/>
      <c r="C1510" s="7451"/>
      <c r="D1510" s="7451"/>
      <c r="E1510" s="7451"/>
      <c r="F1510" s="7451"/>
      <c r="G1510" s="7451"/>
      <c r="H1510" s="7451"/>
      <c r="I1510" s="7451"/>
      <c r="J1510" s="7451"/>
      <c r="K1510" s="7451"/>
      <c r="L1510" s="7451"/>
      <c r="M1510" s="7451"/>
      <c r="N1510" s="7451"/>
      <c r="O1510" s="7451"/>
      <c r="P1510" s="3079" t="s">
        <v>70</v>
      </c>
      <c r="Q1510" s="3079" t="s">
        <v>71</v>
      </c>
      <c r="R1510" s="3106">
        <v>1</v>
      </c>
      <c r="S1510" s="3107">
        <f>ROUND(K1497,2)*R1510</f>
        <v>409.08</v>
      </c>
    </row>
    <row r="1511" spans="1:19" ht="45" customHeight="1" x14ac:dyDescent="0.25">
      <c r="A1511" s="7451"/>
      <c r="B1511" s="7451"/>
      <c r="C1511" s="7451"/>
      <c r="D1511" s="7451"/>
      <c r="E1511" s="7451"/>
      <c r="F1511" s="7451"/>
      <c r="G1511" s="7451"/>
      <c r="H1511" s="7451"/>
      <c r="I1511" s="7451"/>
      <c r="J1511" s="7451"/>
      <c r="K1511" s="7451"/>
      <c r="L1511" s="7451"/>
      <c r="M1511" s="7451"/>
      <c r="N1511" s="7451"/>
      <c r="O1511" s="7451"/>
      <c r="P1511" s="3079" t="s">
        <v>72</v>
      </c>
      <c r="Q1511" s="3079" t="s">
        <v>73</v>
      </c>
      <c r="R1511" s="3108">
        <v>1</v>
      </c>
      <c r="S1511" s="3109">
        <f>ROUND(K1497,2)*R1511</f>
        <v>409.08</v>
      </c>
    </row>
    <row r="1512" spans="1:19" ht="45" customHeight="1" x14ac:dyDescent="0.25">
      <c r="A1512" s="7451"/>
      <c r="B1512" s="7451"/>
      <c r="C1512" s="7451"/>
      <c r="D1512" s="7451"/>
      <c r="E1512" s="7451"/>
      <c r="F1512" s="7451"/>
      <c r="G1512" s="7451"/>
      <c r="H1512" s="7451"/>
      <c r="I1512" s="7451"/>
      <c r="J1512" s="7451"/>
      <c r="K1512" s="7451"/>
      <c r="L1512" s="7451"/>
      <c r="M1512" s="7451"/>
      <c r="N1512" s="7451"/>
      <c r="O1512" s="7451"/>
      <c r="P1512" s="3079" t="s">
        <v>74</v>
      </c>
      <c r="Q1512" s="3079" t="s">
        <v>75</v>
      </c>
      <c r="R1512" s="3110">
        <v>1</v>
      </c>
      <c r="S1512" s="3111">
        <f>ROUND(K1497,2)*R1512</f>
        <v>409.08</v>
      </c>
    </row>
    <row r="1513" spans="1:19" ht="45" customHeight="1" x14ac:dyDescent="0.25">
      <c r="A1513" s="7451"/>
      <c r="B1513" s="7451"/>
      <c r="C1513" s="7451"/>
      <c r="D1513" s="7451"/>
      <c r="E1513" s="7451"/>
      <c r="F1513" s="7451"/>
      <c r="G1513" s="7451"/>
      <c r="H1513" s="7451"/>
      <c r="I1513" s="7451"/>
      <c r="J1513" s="7451"/>
      <c r="K1513" s="7451"/>
      <c r="L1513" s="7451"/>
      <c r="M1513" s="7451"/>
      <c r="N1513" s="7451"/>
      <c r="O1513" s="7451"/>
      <c r="P1513" s="3079" t="s">
        <v>76</v>
      </c>
      <c r="Q1513" s="3079" t="s">
        <v>77</v>
      </c>
      <c r="R1513" s="3112">
        <v>1</v>
      </c>
      <c r="S1513" s="3113">
        <f>ROUND(K1497,2)*R1513</f>
        <v>409.08</v>
      </c>
    </row>
    <row r="1514" spans="1:19" ht="45" customHeight="1" x14ac:dyDescent="0.25">
      <c r="A1514" s="7451"/>
      <c r="B1514" s="7451"/>
      <c r="C1514" s="7451"/>
      <c r="D1514" s="7451"/>
      <c r="E1514" s="7451"/>
      <c r="F1514" s="7451"/>
      <c r="G1514" s="7451"/>
      <c r="H1514" s="7451"/>
      <c r="I1514" s="7451"/>
      <c r="J1514" s="7451"/>
      <c r="K1514" s="7451"/>
      <c r="L1514" s="7451"/>
      <c r="M1514" s="7451"/>
      <c r="N1514" s="7451"/>
      <c r="O1514" s="7451"/>
      <c r="P1514" s="3079" t="s">
        <v>78</v>
      </c>
      <c r="Q1514" s="3079" t="s">
        <v>79</v>
      </c>
      <c r="R1514" s="3114">
        <v>1</v>
      </c>
      <c r="S1514" s="3115">
        <f>ROUND(K1497,2)*R1514</f>
        <v>409.08</v>
      </c>
    </row>
    <row r="1515" spans="1:19" ht="45" customHeight="1" x14ac:dyDescent="0.25">
      <c r="A1515" s="7451"/>
      <c r="B1515" s="7451"/>
      <c r="C1515" s="7451"/>
      <c r="D1515" s="7451"/>
      <c r="E1515" s="7451"/>
      <c r="F1515" s="7451"/>
      <c r="G1515" s="7451"/>
      <c r="H1515" s="7451"/>
      <c r="I1515" s="7451"/>
      <c r="J1515" s="7451"/>
      <c r="K1515" s="7451"/>
      <c r="L1515" s="7451"/>
      <c r="M1515" s="7451"/>
      <c r="N1515" s="7451"/>
      <c r="O1515" s="7451"/>
      <c r="P1515" s="3079" t="s">
        <v>80</v>
      </c>
      <c r="Q1515" s="3079" t="s">
        <v>81</v>
      </c>
      <c r="R1515" s="3116">
        <v>1</v>
      </c>
      <c r="S1515" s="3117">
        <f>ROUND(K1497,2)*R1515</f>
        <v>409.08</v>
      </c>
    </row>
    <row r="1516" spans="1:19" ht="45" customHeight="1" x14ac:dyDescent="0.25">
      <c r="A1516" s="7451"/>
      <c r="B1516" s="7451"/>
      <c r="C1516" s="7451"/>
      <c r="D1516" s="7451"/>
      <c r="E1516" s="7451"/>
      <c r="F1516" s="7451"/>
      <c r="G1516" s="7451"/>
      <c r="H1516" s="7451"/>
      <c r="I1516" s="7451"/>
      <c r="J1516" s="7451"/>
      <c r="K1516" s="7451"/>
      <c r="L1516" s="7451"/>
      <c r="M1516" s="7451"/>
      <c r="N1516" s="7451"/>
      <c r="O1516" s="7451"/>
      <c r="P1516" s="3079" t="s">
        <v>82</v>
      </c>
      <c r="Q1516" s="3079" t="s">
        <v>83</v>
      </c>
      <c r="R1516" s="3118">
        <v>1</v>
      </c>
      <c r="S1516" s="3119">
        <f>ROUND(K1497,2)*R1516</f>
        <v>409.08</v>
      </c>
    </row>
    <row r="1517" spans="1:19" ht="45" customHeight="1" x14ac:dyDescent="0.25">
      <c r="A1517" s="7451"/>
      <c r="B1517" s="7451"/>
      <c r="C1517" s="7451"/>
      <c r="D1517" s="7451"/>
      <c r="E1517" s="7451"/>
      <c r="F1517" s="7451"/>
      <c r="G1517" s="7451"/>
      <c r="H1517" s="7451"/>
      <c r="I1517" s="7451"/>
      <c r="J1517" s="7451"/>
      <c r="K1517" s="7451"/>
      <c r="L1517" s="7451"/>
      <c r="M1517" s="7451"/>
      <c r="N1517" s="7451"/>
      <c r="O1517" s="7451"/>
      <c r="P1517" s="3079" t="s">
        <v>84</v>
      </c>
      <c r="Q1517" s="3079" t="s">
        <v>85</v>
      </c>
      <c r="R1517" s="3120">
        <v>1</v>
      </c>
      <c r="S1517" s="3121">
        <f>ROUND(K1497,2)*R1517</f>
        <v>409.08</v>
      </c>
    </row>
    <row r="1518" spans="1:19" ht="45" customHeight="1" x14ac:dyDescent="0.25">
      <c r="A1518" s="7451"/>
      <c r="B1518" s="7451"/>
      <c r="C1518" s="7451"/>
      <c r="D1518" s="7451"/>
      <c r="E1518" s="7451"/>
      <c r="F1518" s="7451"/>
      <c r="G1518" s="7451"/>
      <c r="H1518" s="7451"/>
      <c r="I1518" s="7451"/>
      <c r="J1518" s="7451"/>
      <c r="K1518" s="7451"/>
      <c r="L1518" s="7451"/>
      <c r="M1518" s="7451"/>
      <c r="N1518" s="7451"/>
      <c r="O1518" s="7451"/>
      <c r="P1518" s="3079" t="s">
        <v>86</v>
      </c>
      <c r="Q1518" s="3079" t="s">
        <v>87</v>
      </c>
      <c r="R1518" s="3122">
        <v>1</v>
      </c>
      <c r="S1518" s="3123">
        <f>ROUND(K1497,2)*R1518</f>
        <v>409.08</v>
      </c>
    </row>
    <row r="1519" spans="1:19" ht="45" customHeight="1" x14ac:dyDescent="0.25">
      <c r="A1519" s="7451"/>
      <c r="B1519" s="7451"/>
      <c r="C1519" s="7451"/>
      <c r="D1519" s="7451"/>
      <c r="E1519" s="7451"/>
      <c r="F1519" s="7451"/>
      <c r="G1519" s="7451"/>
      <c r="H1519" s="7451"/>
      <c r="I1519" s="7451"/>
      <c r="J1519" s="7451"/>
      <c r="K1519" s="7451"/>
      <c r="L1519" s="7451"/>
      <c r="M1519" s="7451"/>
      <c r="N1519" s="7451"/>
      <c r="O1519" s="7451"/>
      <c r="P1519" s="3079" t="s">
        <v>88</v>
      </c>
      <c r="Q1519" s="3079" t="s">
        <v>89</v>
      </c>
      <c r="R1519" s="3124">
        <v>1</v>
      </c>
      <c r="S1519" s="3125">
        <f>ROUND(K1497,2)*R1519</f>
        <v>409.08</v>
      </c>
    </row>
    <row r="1520" spans="1:19" ht="45" customHeight="1" x14ac:dyDescent="0.25">
      <c r="A1520" s="7451"/>
      <c r="B1520" s="7451"/>
      <c r="C1520" s="7451"/>
      <c r="D1520" s="7451"/>
      <c r="E1520" s="7451"/>
      <c r="F1520" s="7451"/>
      <c r="G1520" s="7451"/>
      <c r="H1520" s="7451"/>
      <c r="I1520" s="7451"/>
      <c r="J1520" s="7451"/>
      <c r="K1520" s="7451"/>
      <c r="L1520" s="7451"/>
      <c r="M1520" s="7451"/>
      <c r="N1520" s="7451"/>
      <c r="O1520" s="7451"/>
      <c r="P1520" s="3079" t="s">
        <v>90</v>
      </c>
      <c r="Q1520" s="3079" t="s">
        <v>91</v>
      </c>
      <c r="R1520" s="3126">
        <v>1</v>
      </c>
      <c r="S1520" s="3127">
        <f>ROUND(K1497,2)*R1520</f>
        <v>409.08</v>
      </c>
    </row>
    <row r="1521" spans="1:19" ht="45" customHeight="1" x14ac:dyDescent="0.25">
      <c r="A1521" s="7451"/>
      <c r="B1521" s="7451"/>
      <c r="C1521" s="7451"/>
      <c r="D1521" s="7451"/>
      <c r="E1521" s="7451"/>
      <c r="F1521" s="7451"/>
      <c r="G1521" s="7451"/>
      <c r="H1521" s="7451"/>
      <c r="I1521" s="7451"/>
      <c r="J1521" s="7451"/>
      <c r="K1521" s="7451"/>
      <c r="L1521" s="7451"/>
      <c r="M1521" s="7451"/>
      <c r="N1521" s="7451"/>
      <c r="O1521" s="7451"/>
      <c r="P1521" s="3079" t="s">
        <v>92</v>
      </c>
      <c r="Q1521" s="3079" t="s">
        <v>93</v>
      </c>
      <c r="R1521" s="3128">
        <v>1</v>
      </c>
      <c r="S1521" s="3129">
        <f>ROUND(K1497,2)*R1521</f>
        <v>409.08</v>
      </c>
    </row>
    <row r="1522" spans="1:19" ht="45" customHeight="1" x14ac:dyDescent="0.25">
      <c r="A1522" s="8025" t="s">
        <v>23</v>
      </c>
      <c r="B1522" s="8025" t="s">
        <v>284</v>
      </c>
      <c r="C1522" s="8025" t="s">
        <v>25</v>
      </c>
      <c r="D1522" s="8025" t="s">
        <v>285</v>
      </c>
      <c r="E1522" s="8025" t="s">
        <v>286</v>
      </c>
      <c r="F1522" s="8026">
        <f>R1522+R1523+R1524+R1525+R1526+R1527+R1528+R1529+R1530+R1531+R1532+R1533+R1534+R1535+R1536+R1537+R1538+R1539+R1540+R1541+R1542+R1543+R1544+R1545+R1546</f>
        <v>25</v>
      </c>
      <c r="G1522" s="8025" t="s">
        <v>36</v>
      </c>
      <c r="H1522" s="8027">
        <v>279.24</v>
      </c>
      <c r="I1522" s="8028">
        <v>279.24</v>
      </c>
      <c r="J1522" s="8029">
        <v>0.21579999999999999</v>
      </c>
      <c r="K1522" s="8030">
        <f>ROUND(I1522,2)+(ROUND(I1522,2)*J1522)</f>
        <v>339.49999200000002</v>
      </c>
      <c r="L1522" s="8031">
        <f>ROUND(S1522,2)+ROUND(S1523,2)+ROUND(S1524,2)+ROUND(S1525,2)+ROUND(S1526,2)+ROUND(S1527,2)+ROUND(S1528,2)+ROUND(S1529,2)+ROUND(S1530,2)+ROUND(S1531,2)+ROUND(S1532,2)+ROUND(S1533,2)+ROUND(S1534,2)+ROUND(S1535,2)+ROUND(S1536,2)+ROUND(S1537,2)+ROUND(S1538,2)+ROUND(S1539,2)+ROUND(S1540,2)+ROUND(S1541,2)+ROUND(S1542,2)+ROUND(S1543,2)+ROUND(S1544,2)+ROUND(S1545,2)+ROUND(S1546,2)</f>
        <v>8487.5</v>
      </c>
      <c r="M1522" s="8025"/>
      <c r="N1522" s="8025" t="s">
        <v>74</v>
      </c>
      <c r="O1522" s="8025" t="s">
        <v>283</v>
      </c>
      <c r="P1522" s="3130" t="s">
        <v>20</v>
      </c>
      <c r="Q1522" s="3130" t="s">
        <v>29</v>
      </c>
      <c r="R1522" s="3131">
        <v>1</v>
      </c>
      <c r="S1522" s="3132">
        <f>ROUND(K1522,2)*R1522</f>
        <v>339.5</v>
      </c>
    </row>
    <row r="1523" spans="1:19" ht="45" customHeight="1" x14ac:dyDescent="0.25">
      <c r="A1523" s="7451"/>
      <c r="B1523" s="7451"/>
      <c r="C1523" s="7451"/>
      <c r="D1523" s="7451"/>
      <c r="E1523" s="7451"/>
      <c r="F1523" s="7451"/>
      <c r="G1523" s="7451"/>
      <c r="H1523" s="7451"/>
      <c r="I1523" s="7451"/>
      <c r="J1523" s="7451"/>
      <c r="K1523" s="7451"/>
      <c r="L1523" s="7451"/>
      <c r="M1523" s="7451"/>
      <c r="N1523" s="7451"/>
      <c r="O1523" s="7451"/>
      <c r="P1523" s="3130" t="s">
        <v>30</v>
      </c>
      <c r="Q1523" s="3130" t="s">
        <v>48</v>
      </c>
      <c r="R1523" s="3133">
        <v>1</v>
      </c>
      <c r="S1523" s="3134">
        <f>ROUND(K1522,2)*R1523</f>
        <v>339.5</v>
      </c>
    </row>
    <row r="1524" spans="1:19" ht="45" customHeight="1" x14ac:dyDescent="0.25">
      <c r="A1524" s="7451"/>
      <c r="B1524" s="7451"/>
      <c r="C1524" s="7451"/>
      <c r="D1524" s="7451"/>
      <c r="E1524" s="7451"/>
      <c r="F1524" s="7451"/>
      <c r="G1524" s="7451"/>
      <c r="H1524" s="7451"/>
      <c r="I1524" s="7451"/>
      <c r="J1524" s="7451"/>
      <c r="K1524" s="7451"/>
      <c r="L1524" s="7451"/>
      <c r="M1524" s="7451"/>
      <c r="N1524" s="7451"/>
      <c r="O1524" s="7451"/>
      <c r="P1524" s="3130" t="s">
        <v>43</v>
      </c>
      <c r="Q1524" s="3130" t="s">
        <v>49</v>
      </c>
      <c r="R1524" s="3135">
        <v>1</v>
      </c>
      <c r="S1524" s="3136">
        <f>ROUND(K1522,2)*R1524</f>
        <v>339.5</v>
      </c>
    </row>
    <row r="1525" spans="1:19" ht="45" customHeight="1" x14ac:dyDescent="0.25">
      <c r="A1525" s="7451"/>
      <c r="B1525" s="7451"/>
      <c r="C1525" s="7451"/>
      <c r="D1525" s="7451"/>
      <c r="E1525" s="7451"/>
      <c r="F1525" s="7451"/>
      <c r="G1525" s="7451"/>
      <c r="H1525" s="7451"/>
      <c r="I1525" s="7451"/>
      <c r="J1525" s="7451"/>
      <c r="K1525" s="7451"/>
      <c r="L1525" s="7451"/>
      <c r="M1525" s="7451"/>
      <c r="N1525" s="7451"/>
      <c r="O1525" s="7451"/>
      <c r="P1525" s="3130" t="s">
        <v>50</v>
      </c>
      <c r="Q1525" s="3130" t="s">
        <v>51</v>
      </c>
      <c r="R1525" s="3137">
        <v>1</v>
      </c>
      <c r="S1525" s="3138">
        <f>ROUND(K1522,2)*R1525</f>
        <v>339.5</v>
      </c>
    </row>
    <row r="1526" spans="1:19" ht="45" customHeight="1" x14ac:dyDescent="0.25">
      <c r="A1526" s="7451"/>
      <c r="B1526" s="7451"/>
      <c r="C1526" s="7451"/>
      <c r="D1526" s="7451"/>
      <c r="E1526" s="7451"/>
      <c r="F1526" s="7451"/>
      <c r="G1526" s="7451"/>
      <c r="H1526" s="7451"/>
      <c r="I1526" s="7451"/>
      <c r="J1526" s="7451"/>
      <c r="K1526" s="7451"/>
      <c r="L1526" s="7451"/>
      <c r="M1526" s="7451"/>
      <c r="N1526" s="7451"/>
      <c r="O1526" s="7451"/>
      <c r="P1526" s="3130" t="s">
        <v>52</v>
      </c>
      <c r="Q1526" s="3130" t="s">
        <v>53</v>
      </c>
      <c r="R1526" s="3139">
        <v>1</v>
      </c>
      <c r="S1526" s="3140">
        <f>ROUND(K1522,2)*R1526</f>
        <v>339.5</v>
      </c>
    </row>
    <row r="1527" spans="1:19" ht="45" customHeight="1" x14ac:dyDescent="0.25">
      <c r="A1527" s="7451"/>
      <c r="B1527" s="7451"/>
      <c r="C1527" s="7451"/>
      <c r="D1527" s="7451"/>
      <c r="E1527" s="7451"/>
      <c r="F1527" s="7451"/>
      <c r="G1527" s="7451"/>
      <c r="H1527" s="7451"/>
      <c r="I1527" s="7451"/>
      <c r="J1527" s="7451"/>
      <c r="K1527" s="7451"/>
      <c r="L1527" s="7451"/>
      <c r="M1527" s="7451"/>
      <c r="N1527" s="7451"/>
      <c r="O1527" s="7451"/>
      <c r="P1527" s="3130" t="s">
        <v>54</v>
      </c>
      <c r="Q1527" s="3130" t="s">
        <v>55</v>
      </c>
      <c r="R1527" s="3141">
        <v>1</v>
      </c>
      <c r="S1527" s="3142">
        <f>ROUND(K1522,2)*R1527</f>
        <v>339.5</v>
      </c>
    </row>
    <row r="1528" spans="1:19" ht="45" customHeight="1" x14ac:dyDescent="0.25">
      <c r="A1528" s="7451"/>
      <c r="B1528" s="7451"/>
      <c r="C1528" s="7451"/>
      <c r="D1528" s="7451"/>
      <c r="E1528" s="7451"/>
      <c r="F1528" s="7451"/>
      <c r="G1528" s="7451"/>
      <c r="H1528" s="7451"/>
      <c r="I1528" s="7451"/>
      <c r="J1528" s="7451"/>
      <c r="K1528" s="7451"/>
      <c r="L1528" s="7451"/>
      <c r="M1528" s="7451"/>
      <c r="N1528" s="7451"/>
      <c r="O1528" s="7451"/>
      <c r="P1528" s="3130" t="s">
        <v>56</v>
      </c>
      <c r="Q1528" s="3130" t="s">
        <v>57</v>
      </c>
      <c r="R1528" s="3143">
        <v>1</v>
      </c>
      <c r="S1528" s="3144">
        <f>ROUND(K1522,2)*R1528</f>
        <v>339.5</v>
      </c>
    </row>
    <row r="1529" spans="1:19" ht="45" customHeight="1" x14ac:dyDescent="0.25">
      <c r="A1529" s="7451"/>
      <c r="B1529" s="7451"/>
      <c r="C1529" s="7451"/>
      <c r="D1529" s="7451"/>
      <c r="E1529" s="7451"/>
      <c r="F1529" s="7451"/>
      <c r="G1529" s="7451"/>
      <c r="H1529" s="7451"/>
      <c r="I1529" s="7451"/>
      <c r="J1529" s="7451"/>
      <c r="K1529" s="7451"/>
      <c r="L1529" s="7451"/>
      <c r="M1529" s="7451"/>
      <c r="N1529" s="7451"/>
      <c r="O1529" s="7451"/>
      <c r="P1529" s="3130" t="s">
        <v>58</v>
      </c>
      <c r="Q1529" s="3130" t="s">
        <v>59</v>
      </c>
      <c r="R1529" s="3145">
        <v>1</v>
      </c>
      <c r="S1529" s="3146">
        <f>ROUND(K1522,2)*R1529</f>
        <v>339.5</v>
      </c>
    </row>
    <row r="1530" spans="1:19" ht="45" customHeight="1" x14ac:dyDescent="0.25">
      <c r="A1530" s="7451"/>
      <c r="B1530" s="7451"/>
      <c r="C1530" s="7451"/>
      <c r="D1530" s="7451"/>
      <c r="E1530" s="7451"/>
      <c r="F1530" s="7451"/>
      <c r="G1530" s="7451"/>
      <c r="H1530" s="7451"/>
      <c r="I1530" s="7451"/>
      <c r="J1530" s="7451"/>
      <c r="K1530" s="7451"/>
      <c r="L1530" s="7451"/>
      <c r="M1530" s="7451"/>
      <c r="N1530" s="7451"/>
      <c r="O1530" s="7451"/>
      <c r="P1530" s="3130" t="s">
        <v>60</v>
      </c>
      <c r="Q1530" s="3130" t="s">
        <v>61</v>
      </c>
      <c r="R1530" s="3147">
        <v>1</v>
      </c>
      <c r="S1530" s="3148">
        <f>ROUND(K1522,2)*R1530</f>
        <v>339.5</v>
      </c>
    </row>
    <row r="1531" spans="1:19" ht="45" customHeight="1" x14ac:dyDescent="0.25">
      <c r="A1531" s="7451"/>
      <c r="B1531" s="7451"/>
      <c r="C1531" s="7451"/>
      <c r="D1531" s="7451"/>
      <c r="E1531" s="7451"/>
      <c r="F1531" s="7451"/>
      <c r="G1531" s="7451"/>
      <c r="H1531" s="7451"/>
      <c r="I1531" s="7451"/>
      <c r="J1531" s="7451"/>
      <c r="K1531" s="7451"/>
      <c r="L1531" s="7451"/>
      <c r="M1531" s="7451"/>
      <c r="N1531" s="7451"/>
      <c r="O1531" s="7451"/>
      <c r="P1531" s="3130" t="s">
        <v>62</v>
      </c>
      <c r="Q1531" s="3130" t="s">
        <v>63</v>
      </c>
      <c r="R1531" s="3149">
        <v>1</v>
      </c>
      <c r="S1531" s="3150">
        <f>ROUND(K1522,2)*R1531</f>
        <v>339.5</v>
      </c>
    </row>
    <row r="1532" spans="1:19" ht="45" customHeight="1" x14ac:dyDescent="0.25">
      <c r="A1532" s="7451"/>
      <c r="B1532" s="7451"/>
      <c r="C1532" s="7451"/>
      <c r="D1532" s="7451"/>
      <c r="E1532" s="7451"/>
      <c r="F1532" s="7451"/>
      <c r="G1532" s="7451"/>
      <c r="H1532" s="7451"/>
      <c r="I1532" s="7451"/>
      <c r="J1532" s="7451"/>
      <c r="K1532" s="7451"/>
      <c r="L1532" s="7451"/>
      <c r="M1532" s="7451"/>
      <c r="N1532" s="7451"/>
      <c r="O1532" s="7451"/>
      <c r="P1532" s="3130" t="s">
        <v>64</v>
      </c>
      <c r="Q1532" s="3130" t="s">
        <v>65</v>
      </c>
      <c r="R1532" s="3151">
        <v>1</v>
      </c>
      <c r="S1532" s="3152">
        <f>ROUND(K1522,2)*R1532</f>
        <v>339.5</v>
      </c>
    </row>
    <row r="1533" spans="1:19" ht="45" customHeight="1" x14ac:dyDescent="0.25">
      <c r="A1533" s="7451"/>
      <c r="B1533" s="7451"/>
      <c r="C1533" s="7451"/>
      <c r="D1533" s="7451"/>
      <c r="E1533" s="7451"/>
      <c r="F1533" s="7451"/>
      <c r="G1533" s="7451"/>
      <c r="H1533" s="7451"/>
      <c r="I1533" s="7451"/>
      <c r="J1533" s="7451"/>
      <c r="K1533" s="7451"/>
      <c r="L1533" s="7451"/>
      <c r="M1533" s="7451"/>
      <c r="N1533" s="7451"/>
      <c r="O1533" s="7451"/>
      <c r="P1533" s="3130" t="s">
        <v>66</v>
      </c>
      <c r="Q1533" s="3130" t="s">
        <v>67</v>
      </c>
      <c r="R1533" s="3153">
        <v>1</v>
      </c>
      <c r="S1533" s="3154">
        <f>ROUND(K1522,2)*R1533</f>
        <v>339.5</v>
      </c>
    </row>
    <row r="1534" spans="1:19" ht="45" customHeight="1" x14ac:dyDescent="0.25">
      <c r="A1534" s="7451"/>
      <c r="B1534" s="7451"/>
      <c r="C1534" s="7451"/>
      <c r="D1534" s="7451"/>
      <c r="E1534" s="7451"/>
      <c r="F1534" s="7451"/>
      <c r="G1534" s="7451"/>
      <c r="H1534" s="7451"/>
      <c r="I1534" s="7451"/>
      <c r="J1534" s="7451"/>
      <c r="K1534" s="7451"/>
      <c r="L1534" s="7451"/>
      <c r="M1534" s="7451"/>
      <c r="N1534" s="7451"/>
      <c r="O1534" s="7451"/>
      <c r="P1534" s="3130" t="s">
        <v>68</v>
      </c>
      <c r="Q1534" s="3130" t="s">
        <v>69</v>
      </c>
      <c r="R1534" s="3155">
        <v>1</v>
      </c>
      <c r="S1534" s="3156">
        <f>ROUND(K1522,2)*R1534</f>
        <v>339.5</v>
      </c>
    </row>
    <row r="1535" spans="1:19" ht="45" customHeight="1" x14ac:dyDescent="0.25">
      <c r="A1535" s="7451"/>
      <c r="B1535" s="7451"/>
      <c r="C1535" s="7451"/>
      <c r="D1535" s="7451"/>
      <c r="E1535" s="7451"/>
      <c r="F1535" s="7451"/>
      <c r="G1535" s="7451"/>
      <c r="H1535" s="7451"/>
      <c r="I1535" s="7451"/>
      <c r="J1535" s="7451"/>
      <c r="K1535" s="7451"/>
      <c r="L1535" s="7451"/>
      <c r="M1535" s="7451"/>
      <c r="N1535" s="7451"/>
      <c r="O1535" s="7451"/>
      <c r="P1535" s="3130" t="s">
        <v>70</v>
      </c>
      <c r="Q1535" s="3130" t="s">
        <v>71</v>
      </c>
      <c r="R1535" s="3157">
        <v>1</v>
      </c>
      <c r="S1535" s="3158">
        <f>ROUND(K1522,2)*R1535</f>
        <v>339.5</v>
      </c>
    </row>
    <row r="1536" spans="1:19" ht="45" customHeight="1" x14ac:dyDescent="0.25">
      <c r="A1536" s="7451"/>
      <c r="B1536" s="7451"/>
      <c r="C1536" s="7451"/>
      <c r="D1536" s="7451"/>
      <c r="E1536" s="7451"/>
      <c r="F1536" s="7451"/>
      <c r="G1536" s="7451"/>
      <c r="H1536" s="7451"/>
      <c r="I1536" s="7451"/>
      <c r="J1536" s="7451"/>
      <c r="K1536" s="7451"/>
      <c r="L1536" s="7451"/>
      <c r="M1536" s="7451"/>
      <c r="N1536" s="7451"/>
      <c r="O1536" s="7451"/>
      <c r="P1536" s="3130" t="s">
        <v>72</v>
      </c>
      <c r="Q1536" s="3130" t="s">
        <v>73</v>
      </c>
      <c r="R1536" s="3159">
        <v>1</v>
      </c>
      <c r="S1536" s="3160">
        <f>ROUND(K1522,2)*R1536</f>
        <v>339.5</v>
      </c>
    </row>
    <row r="1537" spans="1:19" ht="45" customHeight="1" x14ac:dyDescent="0.25">
      <c r="A1537" s="7451"/>
      <c r="B1537" s="7451"/>
      <c r="C1537" s="7451"/>
      <c r="D1537" s="7451"/>
      <c r="E1537" s="7451"/>
      <c r="F1537" s="7451"/>
      <c r="G1537" s="7451"/>
      <c r="H1537" s="7451"/>
      <c r="I1537" s="7451"/>
      <c r="J1537" s="7451"/>
      <c r="K1537" s="7451"/>
      <c r="L1537" s="7451"/>
      <c r="M1537" s="7451"/>
      <c r="N1537" s="7451"/>
      <c r="O1537" s="7451"/>
      <c r="P1537" s="3130" t="s">
        <v>74</v>
      </c>
      <c r="Q1537" s="3130" t="s">
        <v>75</v>
      </c>
      <c r="R1537" s="3161">
        <v>1</v>
      </c>
      <c r="S1537" s="3162">
        <f>ROUND(K1522,2)*R1537</f>
        <v>339.5</v>
      </c>
    </row>
    <row r="1538" spans="1:19" ht="45" customHeight="1" x14ac:dyDescent="0.25">
      <c r="A1538" s="7451"/>
      <c r="B1538" s="7451"/>
      <c r="C1538" s="7451"/>
      <c r="D1538" s="7451"/>
      <c r="E1538" s="7451"/>
      <c r="F1538" s="7451"/>
      <c r="G1538" s="7451"/>
      <c r="H1538" s="7451"/>
      <c r="I1538" s="7451"/>
      <c r="J1538" s="7451"/>
      <c r="K1538" s="7451"/>
      <c r="L1538" s="7451"/>
      <c r="M1538" s="7451"/>
      <c r="N1538" s="7451"/>
      <c r="O1538" s="7451"/>
      <c r="P1538" s="3130" t="s">
        <v>76</v>
      </c>
      <c r="Q1538" s="3130" t="s">
        <v>77</v>
      </c>
      <c r="R1538" s="3163">
        <v>1</v>
      </c>
      <c r="S1538" s="3164">
        <f>ROUND(K1522,2)*R1538</f>
        <v>339.5</v>
      </c>
    </row>
    <row r="1539" spans="1:19" ht="45" customHeight="1" x14ac:dyDescent="0.25">
      <c r="A1539" s="7451"/>
      <c r="B1539" s="7451"/>
      <c r="C1539" s="7451"/>
      <c r="D1539" s="7451"/>
      <c r="E1539" s="7451"/>
      <c r="F1539" s="7451"/>
      <c r="G1539" s="7451"/>
      <c r="H1539" s="7451"/>
      <c r="I1539" s="7451"/>
      <c r="J1539" s="7451"/>
      <c r="K1539" s="7451"/>
      <c r="L1539" s="7451"/>
      <c r="M1539" s="7451"/>
      <c r="N1539" s="7451"/>
      <c r="O1539" s="7451"/>
      <c r="P1539" s="3130" t="s">
        <v>78</v>
      </c>
      <c r="Q1539" s="3130" t="s">
        <v>79</v>
      </c>
      <c r="R1539" s="3165">
        <v>1</v>
      </c>
      <c r="S1539" s="3166">
        <f>ROUND(K1522,2)*R1539</f>
        <v>339.5</v>
      </c>
    </row>
    <row r="1540" spans="1:19" ht="45" customHeight="1" x14ac:dyDescent="0.25">
      <c r="A1540" s="7451"/>
      <c r="B1540" s="7451"/>
      <c r="C1540" s="7451"/>
      <c r="D1540" s="7451"/>
      <c r="E1540" s="7451"/>
      <c r="F1540" s="7451"/>
      <c r="G1540" s="7451"/>
      <c r="H1540" s="7451"/>
      <c r="I1540" s="7451"/>
      <c r="J1540" s="7451"/>
      <c r="K1540" s="7451"/>
      <c r="L1540" s="7451"/>
      <c r="M1540" s="7451"/>
      <c r="N1540" s="7451"/>
      <c r="O1540" s="7451"/>
      <c r="P1540" s="3130" t="s">
        <v>80</v>
      </c>
      <c r="Q1540" s="3130" t="s">
        <v>81</v>
      </c>
      <c r="R1540" s="3167">
        <v>1</v>
      </c>
      <c r="S1540" s="3168">
        <f>ROUND(K1522,2)*R1540</f>
        <v>339.5</v>
      </c>
    </row>
    <row r="1541" spans="1:19" ht="45" customHeight="1" x14ac:dyDescent="0.25">
      <c r="A1541" s="7451"/>
      <c r="B1541" s="7451"/>
      <c r="C1541" s="7451"/>
      <c r="D1541" s="7451"/>
      <c r="E1541" s="7451"/>
      <c r="F1541" s="7451"/>
      <c r="G1541" s="7451"/>
      <c r="H1541" s="7451"/>
      <c r="I1541" s="7451"/>
      <c r="J1541" s="7451"/>
      <c r="K1541" s="7451"/>
      <c r="L1541" s="7451"/>
      <c r="M1541" s="7451"/>
      <c r="N1541" s="7451"/>
      <c r="O1541" s="7451"/>
      <c r="P1541" s="3130" t="s">
        <v>82</v>
      </c>
      <c r="Q1541" s="3130" t="s">
        <v>83</v>
      </c>
      <c r="R1541" s="3169">
        <v>1</v>
      </c>
      <c r="S1541" s="3170">
        <f>ROUND(K1522,2)*R1541</f>
        <v>339.5</v>
      </c>
    </row>
    <row r="1542" spans="1:19" ht="45" customHeight="1" x14ac:dyDescent="0.25">
      <c r="A1542" s="7451"/>
      <c r="B1542" s="7451"/>
      <c r="C1542" s="7451"/>
      <c r="D1542" s="7451"/>
      <c r="E1542" s="7451"/>
      <c r="F1542" s="7451"/>
      <c r="G1542" s="7451"/>
      <c r="H1542" s="7451"/>
      <c r="I1542" s="7451"/>
      <c r="J1542" s="7451"/>
      <c r="K1542" s="7451"/>
      <c r="L1542" s="7451"/>
      <c r="M1542" s="7451"/>
      <c r="N1542" s="7451"/>
      <c r="O1542" s="7451"/>
      <c r="P1542" s="3130" t="s">
        <v>84</v>
      </c>
      <c r="Q1542" s="3130" t="s">
        <v>85</v>
      </c>
      <c r="R1542" s="3171">
        <v>1</v>
      </c>
      <c r="S1542" s="3172">
        <f>ROUND(K1522,2)*R1542</f>
        <v>339.5</v>
      </c>
    </row>
    <row r="1543" spans="1:19" ht="45" customHeight="1" x14ac:dyDescent="0.25">
      <c r="A1543" s="7451"/>
      <c r="B1543" s="7451"/>
      <c r="C1543" s="7451"/>
      <c r="D1543" s="7451"/>
      <c r="E1543" s="7451"/>
      <c r="F1543" s="7451"/>
      <c r="G1543" s="7451"/>
      <c r="H1543" s="7451"/>
      <c r="I1543" s="7451"/>
      <c r="J1543" s="7451"/>
      <c r="K1543" s="7451"/>
      <c r="L1543" s="7451"/>
      <c r="M1543" s="7451"/>
      <c r="N1543" s="7451"/>
      <c r="O1543" s="7451"/>
      <c r="P1543" s="3130" t="s">
        <v>86</v>
      </c>
      <c r="Q1543" s="3130" t="s">
        <v>87</v>
      </c>
      <c r="R1543" s="3173">
        <v>1</v>
      </c>
      <c r="S1543" s="3174">
        <f>ROUND(K1522,2)*R1543</f>
        <v>339.5</v>
      </c>
    </row>
    <row r="1544" spans="1:19" ht="45" customHeight="1" x14ac:dyDescent="0.25">
      <c r="A1544" s="7451"/>
      <c r="B1544" s="7451"/>
      <c r="C1544" s="7451"/>
      <c r="D1544" s="7451"/>
      <c r="E1544" s="7451"/>
      <c r="F1544" s="7451"/>
      <c r="G1544" s="7451"/>
      <c r="H1544" s="7451"/>
      <c r="I1544" s="7451"/>
      <c r="J1544" s="7451"/>
      <c r="K1544" s="7451"/>
      <c r="L1544" s="7451"/>
      <c r="M1544" s="7451"/>
      <c r="N1544" s="7451"/>
      <c r="O1544" s="7451"/>
      <c r="P1544" s="3130" t="s">
        <v>88</v>
      </c>
      <c r="Q1544" s="3130" t="s">
        <v>89</v>
      </c>
      <c r="R1544" s="3175">
        <v>1</v>
      </c>
      <c r="S1544" s="3176">
        <f>ROUND(K1522,2)*R1544</f>
        <v>339.5</v>
      </c>
    </row>
    <row r="1545" spans="1:19" ht="45" customHeight="1" x14ac:dyDescent="0.25">
      <c r="A1545" s="7451"/>
      <c r="B1545" s="7451"/>
      <c r="C1545" s="7451"/>
      <c r="D1545" s="7451"/>
      <c r="E1545" s="7451"/>
      <c r="F1545" s="7451"/>
      <c r="G1545" s="7451"/>
      <c r="H1545" s="7451"/>
      <c r="I1545" s="7451"/>
      <c r="J1545" s="7451"/>
      <c r="K1545" s="7451"/>
      <c r="L1545" s="7451"/>
      <c r="M1545" s="7451"/>
      <c r="N1545" s="7451"/>
      <c r="O1545" s="7451"/>
      <c r="P1545" s="3130" t="s">
        <v>90</v>
      </c>
      <c r="Q1545" s="3130" t="s">
        <v>91</v>
      </c>
      <c r="R1545" s="3177">
        <v>1</v>
      </c>
      <c r="S1545" s="3178">
        <f>ROUND(K1522,2)*R1545</f>
        <v>339.5</v>
      </c>
    </row>
    <row r="1546" spans="1:19" ht="45" customHeight="1" x14ac:dyDescent="0.25">
      <c r="A1546" s="7451"/>
      <c r="B1546" s="7451"/>
      <c r="C1546" s="7451"/>
      <c r="D1546" s="7451"/>
      <c r="E1546" s="7451"/>
      <c r="F1546" s="7451"/>
      <c r="G1546" s="7451"/>
      <c r="H1546" s="7451"/>
      <c r="I1546" s="7451"/>
      <c r="J1546" s="7451"/>
      <c r="K1546" s="7451"/>
      <c r="L1546" s="7451"/>
      <c r="M1546" s="7451"/>
      <c r="N1546" s="7451"/>
      <c r="O1546" s="7451"/>
      <c r="P1546" s="3130" t="s">
        <v>92</v>
      </c>
      <c r="Q1546" s="3130" t="s">
        <v>93</v>
      </c>
      <c r="R1546" s="3179">
        <v>1</v>
      </c>
      <c r="S1546" s="3180">
        <f>ROUND(K1522,2)*R1546</f>
        <v>339.5</v>
      </c>
    </row>
    <row r="1547" spans="1:19" ht="45" customHeight="1" x14ac:dyDescent="0.25">
      <c r="A1547" s="8032" t="s">
        <v>23</v>
      </c>
      <c r="B1547" s="8032" t="s">
        <v>287</v>
      </c>
      <c r="C1547" s="8032" t="s">
        <v>25</v>
      </c>
      <c r="D1547" s="8032" t="s">
        <v>288</v>
      </c>
      <c r="E1547" s="8032" t="s">
        <v>289</v>
      </c>
      <c r="F1547" s="8033">
        <f>R1547+R1548+R1549+R1550+R1551+R1552+R1553+R1554+R1555+R1556+R1557+R1558+R1559+R1560+R1561+R1562+R1563+R1564+R1565+R1566+R1567+R1568+R1569+R1570+R1571</f>
        <v>25</v>
      </c>
      <c r="G1547" s="8032" t="s">
        <v>36</v>
      </c>
      <c r="H1547" s="8034">
        <v>346.49</v>
      </c>
      <c r="I1547" s="8035">
        <v>346.49</v>
      </c>
      <c r="J1547" s="8036">
        <v>0.21579999999999999</v>
      </c>
      <c r="K1547" s="8037">
        <f>ROUND(I1547,2)+(ROUND(I1547,2)*J1547)</f>
        <v>421.262542</v>
      </c>
      <c r="L1547" s="8038">
        <f>ROUND(S1547,2)+ROUND(S1548,2)+ROUND(S1549,2)+ROUND(S1550,2)+ROUND(S1551,2)+ROUND(S1552,2)+ROUND(S1553,2)+ROUND(S1554,2)+ROUND(S1555,2)+ROUND(S1556,2)+ROUND(S1557,2)+ROUND(S1558,2)+ROUND(S1559,2)+ROUND(S1560,2)+ROUND(S1561,2)+ROUND(S1562,2)+ROUND(S1563,2)+ROUND(S1564,2)+ROUND(S1565,2)+ROUND(S1566,2)+ROUND(S1567,2)+ROUND(S1568,2)+ROUND(S1569,2)+ROUND(S1570,2)+ROUND(S1571,2)</f>
        <v>10531.500000000004</v>
      </c>
      <c r="M1547" s="8032"/>
      <c r="N1547" s="8032" t="s">
        <v>74</v>
      </c>
      <c r="O1547" s="8032" t="s">
        <v>283</v>
      </c>
      <c r="P1547" s="3181" t="s">
        <v>20</v>
      </c>
      <c r="Q1547" s="3181" t="s">
        <v>29</v>
      </c>
      <c r="R1547" s="3182">
        <v>1</v>
      </c>
      <c r="S1547" s="3183">
        <f>ROUND(K1547,2)*R1547</f>
        <v>421.26</v>
      </c>
    </row>
    <row r="1548" spans="1:19" ht="45" customHeight="1" x14ac:dyDescent="0.25">
      <c r="A1548" s="7451"/>
      <c r="B1548" s="7451"/>
      <c r="C1548" s="7451"/>
      <c r="D1548" s="7451"/>
      <c r="E1548" s="7451"/>
      <c r="F1548" s="7451"/>
      <c r="G1548" s="7451"/>
      <c r="H1548" s="7451"/>
      <c r="I1548" s="7451"/>
      <c r="J1548" s="7451"/>
      <c r="K1548" s="7451"/>
      <c r="L1548" s="7451"/>
      <c r="M1548" s="7451"/>
      <c r="N1548" s="7451"/>
      <c r="O1548" s="7451"/>
      <c r="P1548" s="3181" t="s">
        <v>30</v>
      </c>
      <c r="Q1548" s="3181" t="s">
        <v>48</v>
      </c>
      <c r="R1548" s="3184">
        <v>1</v>
      </c>
      <c r="S1548" s="3185">
        <f>ROUND(K1547,2)*R1548</f>
        <v>421.26</v>
      </c>
    </row>
    <row r="1549" spans="1:19" ht="45" customHeight="1" x14ac:dyDescent="0.25">
      <c r="A1549" s="7451"/>
      <c r="B1549" s="7451"/>
      <c r="C1549" s="7451"/>
      <c r="D1549" s="7451"/>
      <c r="E1549" s="7451"/>
      <c r="F1549" s="7451"/>
      <c r="G1549" s="7451"/>
      <c r="H1549" s="7451"/>
      <c r="I1549" s="7451"/>
      <c r="J1549" s="7451"/>
      <c r="K1549" s="7451"/>
      <c r="L1549" s="7451"/>
      <c r="M1549" s="7451"/>
      <c r="N1549" s="7451"/>
      <c r="O1549" s="7451"/>
      <c r="P1549" s="3181" t="s">
        <v>43</v>
      </c>
      <c r="Q1549" s="3181" t="s">
        <v>49</v>
      </c>
      <c r="R1549" s="3186">
        <v>1</v>
      </c>
      <c r="S1549" s="3187">
        <f>ROUND(K1547,2)*R1549</f>
        <v>421.26</v>
      </c>
    </row>
    <row r="1550" spans="1:19" ht="45" customHeight="1" x14ac:dyDescent="0.25">
      <c r="A1550" s="7451"/>
      <c r="B1550" s="7451"/>
      <c r="C1550" s="7451"/>
      <c r="D1550" s="7451"/>
      <c r="E1550" s="7451"/>
      <c r="F1550" s="7451"/>
      <c r="G1550" s="7451"/>
      <c r="H1550" s="7451"/>
      <c r="I1550" s="7451"/>
      <c r="J1550" s="7451"/>
      <c r="K1550" s="7451"/>
      <c r="L1550" s="7451"/>
      <c r="M1550" s="7451"/>
      <c r="N1550" s="7451"/>
      <c r="O1550" s="7451"/>
      <c r="P1550" s="3181" t="s">
        <v>50</v>
      </c>
      <c r="Q1550" s="3181" t="s">
        <v>51</v>
      </c>
      <c r="R1550" s="3188">
        <v>1</v>
      </c>
      <c r="S1550" s="3189">
        <f>ROUND(K1547,2)*R1550</f>
        <v>421.26</v>
      </c>
    </row>
    <row r="1551" spans="1:19" ht="45" customHeight="1" x14ac:dyDescent="0.25">
      <c r="A1551" s="7451"/>
      <c r="B1551" s="7451"/>
      <c r="C1551" s="7451"/>
      <c r="D1551" s="7451"/>
      <c r="E1551" s="7451"/>
      <c r="F1551" s="7451"/>
      <c r="G1551" s="7451"/>
      <c r="H1551" s="7451"/>
      <c r="I1551" s="7451"/>
      <c r="J1551" s="7451"/>
      <c r="K1551" s="7451"/>
      <c r="L1551" s="7451"/>
      <c r="M1551" s="7451"/>
      <c r="N1551" s="7451"/>
      <c r="O1551" s="7451"/>
      <c r="P1551" s="3181" t="s">
        <v>52</v>
      </c>
      <c r="Q1551" s="3181" t="s">
        <v>53</v>
      </c>
      <c r="R1551" s="3190">
        <v>1</v>
      </c>
      <c r="S1551" s="3191">
        <f>ROUND(K1547,2)*R1551</f>
        <v>421.26</v>
      </c>
    </row>
    <row r="1552" spans="1:19" ht="45" customHeight="1" x14ac:dyDescent="0.25">
      <c r="A1552" s="7451"/>
      <c r="B1552" s="7451"/>
      <c r="C1552" s="7451"/>
      <c r="D1552" s="7451"/>
      <c r="E1552" s="7451"/>
      <c r="F1552" s="7451"/>
      <c r="G1552" s="7451"/>
      <c r="H1552" s="7451"/>
      <c r="I1552" s="7451"/>
      <c r="J1552" s="7451"/>
      <c r="K1552" s="7451"/>
      <c r="L1552" s="7451"/>
      <c r="M1552" s="7451"/>
      <c r="N1552" s="7451"/>
      <c r="O1552" s="7451"/>
      <c r="P1552" s="3181" t="s">
        <v>54</v>
      </c>
      <c r="Q1552" s="3181" t="s">
        <v>55</v>
      </c>
      <c r="R1552" s="3192">
        <v>1</v>
      </c>
      <c r="S1552" s="3193">
        <f>ROUND(K1547,2)*R1552</f>
        <v>421.26</v>
      </c>
    </row>
    <row r="1553" spans="1:19" ht="45" customHeight="1" x14ac:dyDescent="0.25">
      <c r="A1553" s="7451"/>
      <c r="B1553" s="7451"/>
      <c r="C1553" s="7451"/>
      <c r="D1553" s="7451"/>
      <c r="E1553" s="7451"/>
      <c r="F1553" s="7451"/>
      <c r="G1553" s="7451"/>
      <c r="H1553" s="7451"/>
      <c r="I1553" s="7451"/>
      <c r="J1553" s="7451"/>
      <c r="K1553" s="7451"/>
      <c r="L1553" s="7451"/>
      <c r="M1553" s="7451"/>
      <c r="N1553" s="7451"/>
      <c r="O1553" s="7451"/>
      <c r="P1553" s="3181" t="s">
        <v>56</v>
      </c>
      <c r="Q1553" s="3181" t="s">
        <v>57</v>
      </c>
      <c r="R1553" s="3194">
        <v>1</v>
      </c>
      <c r="S1553" s="3195">
        <f>ROUND(K1547,2)*R1553</f>
        <v>421.26</v>
      </c>
    </row>
    <row r="1554" spans="1:19" ht="45" customHeight="1" x14ac:dyDescent="0.25">
      <c r="A1554" s="7451"/>
      <c r="B1554" s="7451"/>
      <c r="C1554" s="7451"/>
      <c r="D1554" s="7451"/>
      <c r="E1554" s="7451"/>
      <c r="F1554" s="7451"/>
      <c r="G1554" s="7451"/>
      <c r="H1554" s="7451"/>
      <c r="I1554" s="7451"/>
      <c r="J1554" s="7451"/>
      <c r="K1554" s="7451"/>
      <c r="L1554" s="7451"/>
      <c r="M1554" s="7451"/>
      <c r="N1554" s="7451"/>
      <c r="O1554" s="7451"/>
      <c r="P1554" s="3181" t="s">
        <v>58</v>
      </c>
      <c r="Q1554" s="3181" t="s">
        <v>59</v>
      </c>
      <c r="R1554" s="3196">
        <v>1</v>
      </c>
      <c r="S1554" s="3197">
        <f>ROUND(K1547,2)*R1554</f>
        <v>421.26</v>
      </c>
    </row>
    <row r="1555" spans="1:19" ht="45" customHeight="1" x14ac:dyDescent="0.25">
      <c r="A1555" s="7451"/>
      <c r="B1555" s="7451"/>
      <c r="C1555" s="7451"/>
      <c r="D1555" s="7451"/>
      <c r="E1555" s="7451"/>
      <c r="F1555" s="7451"/>
      <c r="G1555" s="7451"/>
      <c r="H1555" s="7451"/>
      <c r="I1555" s="7451"/>
      <c r="J1555" s="7451"/>
      <c r="K1555" s="7451"/>
      <c r="L1555" s="7451"/>
      <c r="M1555" s="7451"/>
      <c r="N1555" s="7451"/>
      <c r="O1555" s="7451"/>
      <c r="P1555" s="3181" t="s">
        <v>60</v>
      </c>
      <c r="Q1555" s="3181" t="s">
        <v>61</v>
      </c>
      <c r="R1555" s="3198">
        <v>1</v>
      </c>
      <c r="S1555" s="3199">
        <f>ROUND(K1547,2)*R1555</f>
        <v>421.26</v>
      </c>
    </row>
    <row r="1556" spans="1:19" ht="45" customHeight="1" x14ac:dyDescent="0.25">
      <c r="A1556" s="7451"/>
      <c r="B1556" s="7451"/>
      <c r="C1556" s="7451"/>
      <c r="D1556" s="7451"/>
      <c r="E1556" s="7451"/>
      <c r="F1556" s="7451"/>
      <c r="G1556" s="7451"/>
      <c r="H1556" s="7451"/>
      <c r="I1556" s="7451"/>
      <c r="J1556" s="7451"/>
      <c r="K1556" s="7451"/>
      <c r="L1556" s="7451"/>
      <c r="M1556" s="7451"/>
      <c r="N1556" s="7451"/>
      <c r="O1556" s="7451"/>
      <c r="P1556" s="3181" t="s">
        <v>62</v>
      </c>
      <c r="Q1556" s="3181" t="s">
        <v>63</v>
      </c>
      <c r="R1556" s="3200">
        <v>1</v>
      </c>
      <c r="S1556" s="3201">
        <f>ROUND(K1547,2)*R1556</f>
        <v>421.26</v>
      </c>
    </row>
    <row r="1557" spans="1:19" ht="45" customHeight="1" x14ac:dyDescent="0.25">
      <c r="A1557" s="7451"/>
      <c r="B1557" s="7451"/>
      <c r="C1557" s="7451"/>
      <c r="D1557" s="7451"/>
      <c r="E1557" s="7451"/>
      <c r="F1557" s="7451"/>
      <c r="G1557" s="7451"/>
      <c r="H1557" s="7451"/>
      <c r="I1557" s="7451"/>
      <c r="J1557" s="7451"/>
      <c r="K1557" s="7451"/>
      <c r="L1557" s="7451"/>
      <c r="M1557" s="7451"/>
      <c r="N1557" s="7451"/>
      <c r="O1557" s="7451"/>
      <c r="P1557" s="3181" t="s">
        <v>64</v>
      </c>
      <c r="Q1557" s="3181" t="s">
        <v>65</v>
      </c>
      <c r="R1557" s="3202">
        <v>1</v>
      </c>
      <c r="S1557" s="3203">
        <f>ROUND(K1547,2)*R1557</f>
        <v>421.26</v>
      </c>
    </row>
    <row r="1558" spans="1:19" ht="45" customHeight="1" x14ac:dyDescent="0.25">
      <c r="A1558" s="7451"/>
      <c r="B1558" s="7451"/>
      <c r="C1558" s="7451"/>
      <c r="D1558" s="7451"/>
      <c r="E1558" s="7451"/>
      <c r="F1558" s="7451"/>
      <c r="G1558" s="7451"/>
      <c r="H1558" s="7451"/>
      <c r="I1558" s="7451"/>
      <c r="J1558" s="7451"/>
      <c r="K1558" s="7451"/>
      <c r="L1558" s="7451"/>
      <c r="M1558" s="7451"/>
      <c r="N1558" s="7451"/>
      <c r="O1558" s="7451"/>
      <c r="P1558" s="3181" t="s">
        <v>66</v>
      </c>
      <c r="Q1558" s="3181" t="s">
        <v>67</v>
      </c>
      <c r="R1558" s="3204">
        <v>1</v>
      </c>
      <c r="S1558" s="3205">
        <f>ROUND(K1547,2)*R1558</f>
        <v>421.26</v>
      </c>
    </row>
    <row r="1559" spans="1:19" ht="45" customHeight="1" x14ac:dyDescent="0.25">
      <c r="A1559" s="7451"/>
      <c r="B1559" s="7451"/>
      <c r="C1559" s="7451"/>
      <c r="D1559" s="7451"/>
      <c r="E1559" s="7451"/>
      <c r="F1559" s="7451"/>
      <c r="G1559" s="7451"/>
      <c r="H1559" s="7451"/>
      <c r="I1559" s="7451"/>
      <c r="J1559" s="7451"/>
      <c r="K1559" s="7451"/>
      <c r="L1559" s="7451"/>
      <c r="M1559" s="7451"/>
      <c r="N1559" s="7451"/>
      <c r="O1559" s="7451"/>
      <c r="P1559" s="3181" t="s">
        <v>68</v>
      </c>
      <c r="Q1559" s="3181" t="s">
        <v>69</v>
      </c>
      <c r="R1559" s="3206">
        <v>1</v>
      </c>
      <c r="S1559" s="3207">
        <f>ROUND(K1547,2)*R1559</f>
        <v>421.26</v>
      </c>
    </row>
    <row r="1560" spans="1:19" ht="45" customHeight="1" x14ac:dyDescent="0.25">
      <c r="A1560" s="7451"/>
      <c r="B1560" s="7451"/>
      <c r="C1560" s="7451"/>
      <c r="D1560" s="7451"/>
      <c r="E1560" s="7451"/>
      <c r="F1560" s="7451"/>
      <c r="G1560" s="7451"/>
      <c r="H1560" s="7451"/>
      <c r="I1560" s="7451"/>
      <c r="J1560" s="7451"/>
      <c r="K1560" s="7451"/>
      <c r="L1560" s="7451"/>
      <c r="M1560" s="7451"/>
      <c r="N1560" s="7451"/>
      <c r="O1560" s="7451"/>
      <c r="P1560" s="3181" t="s">
        <v>70</v>
      </c>
      <c r="Q1560" s="3181" t="s">
        <v>71</v>
      </c>
      <c r="R1560" s="3208">
        <v>1</v>
      </c>
      <c r="S1560" s="3209">
        <f>ROUND(K1547,2)*R1560</f>
        <v>421.26</v>
      </c>
    </row>
    <row r="1561" spans="1:19" ht="45" customHeight="1" x14ac:dyDescent="0.25">
      <c r="A1561" s="7451"/>
      <c r="B1561" s="7451"/>
      <c r="C1561" s="7451"/>
      <c r="D1561" s="7451"/>
      <c r="E1561" s="7451"/>
      <c r="F1561" s="7451"/>
      <c r="G1561" s="7451"/>
      <c r="H1561" s="7451"/>
      <c r="I1561" s="7451"/>
      <c r="J1561" s="7451"/>
      <c r="K1561" s="7451"/>
      <c r="L1561" s="7451"/>
      <c r="M1561" s="7451"/>
      <c r="N1561" s="7451"/>
      <c r="O1561" s="7451"/>
      <c r="P1561" s="3181" t="s">
        <v>72</v>
      </c>
      <c r="Q1561" s="3181" t="s">
        <v>73</v>
      </c>
      <c r="R1561" s="3210">
        <v>1</v>
      </c>
      <c r="S1561" s="3211">
        <f>ROUND(K1547,2)*R1561</f>
        <v>421.26</v>
      </c>
    </row>
    <row r="1562" spans="1:19" ht="45" customHeight="1" x14ac:dyDescent="0.25">
      <c r="A1562" s="7451"/>
      <c r="B1562" s="7451"/>
      <c r="C1562" s="7451"/>
      <c r="D1562" s="7451"/>
      <c r="E1562" s="7451"/>
      <c r="F1562" s="7451"/>
      <c r="G1562" s="7451"/>
      <c r="H1562" s="7451"/>
      <c r="I1562" s="7451"/>
      <c r="J1562" s="7451"/>
      <c r="K1562" s="7451"/>
      <c r="L1562" s="7451"/>
      <c r="M1562" s="7451"/>
      <c r="N1562" s="7451"/>
      <c r="O1562" s="7451"/>
      <c r="P1562" s="3181" t="s">
        <v>74</v>
      </c>
      <c r="Q1562" s="3181" t="s">
        <v>75</v>
      </c>
      <c r="R1562" s="3212">
        <v>1</v>
      </c>
      <c r="S1562" s="3213">
        <f>ROUND(K1547,2)*R1562</f>
        <v>421.26</v>
      </c>
    </row>
    <row r="1563" spans="1:19" ht="45" customHeight="1" x14ac:dyDescent="0.25">
      <c r="A1563" s="7451"/>
      <c r="B1563" s="7451"/>
      <c r="C1563" s="7451"/>
      <c r="D1563" s="7451"/>
      <c r="E1563" s="7451"/>
      <c r="F1563" s="7451"/>
      <c r="G1563" s="7451"/>
      <c r="H1563" s="7451"/>
      <c r="I1563" s="7451"/>
      <c r="J1563" s="7451"/>
      <c r="K1563" s="7451"/>
      <c r="L1563" s="7451"/>
      <c r="M1563" s="7451"/>
      <c r="N1563" s="7451"/>
      <c r="O1563" s="7451"/>
      <c r="P1563" s="3181" t="s">
        <v>76</v>
      </c>
      <c r="Q1563" s="3181" t="s">
        <v>77</v>
      </c>
      <c r="R1563" s="3214">
        <v>1</v>
      </c>
      <c r="S1563" s="3215">
        <f>ROUND(K1547,2)*R1563</f>
        <v>421.26</v>
      </c>
    </row>
    <row r="1564" spans="1:19" ht="45" customHeight="1" x14ac:dyDescent="0.25">
      <c r="A1564" s="7451"/>
      <c r="B1564" s="7451"/>
      <c r="C1564" s="7451"/>
      <c r="D1564" s="7451"/>
      <c r="E1564" s="7451"/>
      <c r="F1564" s="7451"/>
      <c r="G1564" s="7451"/>
      <c r="H1564" s="7451"/>
      <c r="I1564" s="7451"/>
      <c r="J1564" s="7451"/>
      <c r="K1564" s="7451"/>
      <c r="L1564" s="7451"/>
      <c r="M1564" s="7451"/>
      <c r="N1564" s="7451"/>
      <c r="O1564" s="7451"/>
      <c r="P1564" s="3181" t="s">
        <v>78</v>
      </c>
      <c r="Q1564" s="3181" t="s">
        <v>79</v>
      </c>
      <c r="R1564" s="3216">
        <v>1</v>
      </c>
      <c r="S1564" s="3217">
        <f>ROUND(K1547,2)*R1564</f>
        <v>421.26</v>
      </c>
    </row>
    <row r="1565" spans="1:19" ht="45" customHeight="1" x14ac:dyDescent="0.25">
      <c r="A1565" s="7451"/>
      <c r="B1565" s="7451"/>
      <c r="C1565" s="7451"/>
      <c r="D1565" s="7451"/>
      <c r="E1565" s="7451"/>
      <c r="F1565" s="7451"/>
      <c r="G1565" s="7451"/>
      <c r="H1565" s="7451"/>
      <c r="I1565" s="7451"/>
      <c r="J1565" s="7451"/>
      <c r="K1565" s="7451"/>
      <c r="L1565" s="7451"/>
      <c r="M1565" s="7451"/>
      <c r="N1565" s="7451"/>
      <c r="O1565" s="7451"/>
      <c r="P1565" s="3181" t="s">
        <v>80</v>
      </c>
      <c r="Q1565" s="3181" t="s">
        <v>81</v>
      </c>
      <c r="R1565" s="3218">
        <v>1</v>
      </c>
      <c r="S1565" s="3219">
        <f>ROUND(K1547,2)*R1565</f>
        <v>421.26</v>
      </c>
    </row>
    <row r="1566" spans="1:19" ht="45" customHeight="1" x14ac:dyDescent="0.25">
      <c r="A1566" s="7451"/>
      <c r="B1566" s="7451"/>
      <c r="C1566" s="7451"/>
      <c r="D1566" s="7451"/>
      <c r="E1566" s="7451"/>
      <c r="F1566" s="7451"/>
      <c r="G1566" s="7451"/>
      <c r="H1566" s="7451"/>
      <c r="I1566" s="7451"/>
      <c r="J1566" s="7451"/>
      <c r="K1566" s="7451"/>
      <c r="L1566" s="7451"/>
      <c r="M1566" s="7451"/>
      <c r="N1566" s="7451"/>
      <c r="O1566" s="7451"/>
      <c r="P1566" s="3181" t="s">
        <v>82</v>
      </c>
      <c r="Q1566" s="3181" t="s">
        <v>83</v>
      </c>
      <c r="R1566" s="3220">
        <v>1</v>
      </c>
      <c r="S1566" s="3221">
        <f>ROUND(K1547,2)*R1566</f>
        <v>421.26</v>
      </c>
    </row>
    <row r="1567" spans="1:19" ht="45" customHeight="1" x14ac:dyDescent="0.25">
      <c r="A1567" s="7451"/>
      <c r="B1567" s="7451"/>
      <c r="C1567" s="7451"/>
      <c r="D1567" s="7451"/>
      <c r="E1567" s="7451"/>
      <c r="F1567" s="7451"/>
      <c r="G1567" s="7451"/>
      <c r="H1567" s="7451"/>
      <c r="I1567" s="7451"/>
      <c r="J1567" s="7451"/>
      <c r="K1567" s="7451"/>
      <c r="L1567" s="7451"/>
      <c r="M1567" s="7451"/>
      <c r="N1567" s="7451"/>
      <c r="O1567" s="7451"/>
      <c r="P1567" s="3181" t="s">
        <v>84</v>
      </c>
      <c r="Q1567" s="3181" t="s">
        <v>85</v>
      </c>
      <c r="R1567" s="3222">
        <v>1</v>
      </c>
      <c r="S1567" s="3223">
        <f>ROUND(K1547,2)*R1567</f>
        <v>421.26</v>
      </c>
    </row>
    <row r="1568" spans="1:19" ht="45" customHeight="1" x14ac:dyDescent="0.25">
      <c r="A1568" s="7451"/>
      <c r="B1568" s="7451"/>
      <c r="C1568" s="7451"/>
      <c r="D1568" s="7451"/>
      <c r="E1568" s="7451"/>
      <c r="F1568" s="7451"/>
      <c r="G1568" s="7451"/>
      <c r="H1568" s="7451"/>
      <c r="I1568" s="7451"/>
      <c r="J1568" s="7451"/>
      <c r="K1568" s="7451"/>
      <c r="L1568" s="7451"/>
      <c r="M1568" s="7451"/>
      <c r="N1568" s="7451"/>
      <c r="O1568" s="7451"/>
      <c r="P1568" s="3181" t="s">
        <v>86</v>
      </c>
      <c r="Q1568" s="3181" t="s">
        <v>87</v>
      </c>
      <c r="R1568" s="3224">
        <v>1</v>
      </c>
      <c r="S1568" s="3225">
        <f>ROUND(K1547,2)*R1568</f>
        <v>421.26</v>
      </c>
    </row>
    <row r="1569" spans="1:19" ht="45" customHeight="1" x14ac:dyDescent="0.25">
      <c r="A1569" s="7451"/>
      <c r="B1569" s="7451"/>
      <c r="C1569" s="7451"/>
      <c r="D1569" s="7451"/>
      <c r="E1569" s="7451"/>
      <c r="F1569" s="7451"/>
      <c r="G1569" s="7451"/>
      <c r="H1569" s="7451"/>
      <c r="I1569" s="7451"/>
      <c r="J1569" s="7451"/>
      <c r="K1569" s="7451"/>
      <c r="L1569" s="7451"/>
      <c r="M1569" s="7451"/>
      <c r="N1569" s="7451"/>
      <c r="O1569" s="7451"/>
      <c r="P1569" s="3181" t="s">
        <v>88</v>
      </c>
      <c r="Q1569" s="3181" t="s">
        <v>89</v>
      </c>
      <c r="R1569" s="3226">
        <v>1</v>
      </c>
      <c r="S1569" s="3227">
        <f>ROUND(K1547,2)*R1569</f>
        <v>421.26</v>
      </c>
    </row>
    <row r="1570" spans="1:19" ht="45" customHeight="1" x14ac:dyDescent="0.25">
      <c r="A1570" s="7451"/>
      <c r="B1570" s="7451"/>
      <c r="C1570" s="7451"/>
      <c r="D1570" s="7451"/>
      <c r="E1570" s="7451"/>
      <c r="F1570" s="7451"/>
      <c r="G1570" s="7451"/>
      <c r="H1570" s="7451"/>
      <c r="I1570" s="7451"/>
      <c r="J1570" s="7451"/>
      <c r="K1570" s="7451"/>
      <c r="L1570" s="7451"/>
      <c r="M1570" s="7451"/>
      <c r="N1570" s="7451"/>
      <c r="O1570" s="7451"/>
      <c r="P1570" s="3181" t="s">
        <v>90</v>
      </c>
      <c r="Q1570" s="3181" t="s">
        <v>91</v>
      </c>
      <c r="R1570" s="3228">
        <v>1</v>
      </c>
      <c r="S1570" s="3229">
        <f>ROUND(K1547,2)*R1570</f>
        <v>421.26</v>
      </c>
    </row>
    <row r="1571" spans="1:19" ht="45" customHeight="1" x14ac:dyDescent="0.25">
      <c r="A1571" s="7451"/>
      <c r="B1571" s="7451"/>
      <c r="C1571" s="7451"/>
      <c r="D1571" s="7451"/>
      <c r="E1571" s="7451"/>
      <c r="F1571" s="7451"/>
      <c r="G1571" s="7451"/>
      <c r="H1571" s="7451"/>
      <c r="I1571" s="7451"/>
      <c r="J1571" s="7451"/>
      <c r="K1571" s="7451"/>
      <c r="L1571" s="7451"/>
      <c r="M1571" s="7451"/>
      <c r="N1571" s="7451"/>
      <c r="O1571" s="7451"/>
      <c r="P1571" s="3181" t="s">
        <v>92</v>
      </c>
      <c r="Q1571" s="3181" t="s">
        <v>93</v>
      </c>
      <c r="R1571" s="3230">
        <v>1</v>
      </c>
      <c r="S1571" s="3231">
        <f>ROUND(K1547,2)*R1571</f>
        <v>421.26</v>
      </c>
    </row>
    <row r="1572" spans="1:19" ht="45" customHeight="1" x14ac:dyDescent="0.25">
      <c r="A1572" s="8011" t="s">
        <v>23</v>
      </c>
      <c r="B1572" s="8011" t="s">
        <v>290</v>
      </c>
      <c r="C1572" s="8011" t="s">
        <v>25</v>
      </c>
      <c r="D1572" s="8011" t="s">
        <v>291</v>
      </c>
      <c r="E1572" s="8011" t="s">
        <v>292</v>
      </c>
      <c r="F1572" s="8012">
        <f>R1572+R1573+R1574+R1575+R1576+R1577+R1578+R1579+R1580+R1581+R1582+R1583+R1584+R1585+R1586+R1587+R1588+R1589+R1590+R1591+R1592+R1593+R1594+R1595+R1596</f>
        <v>25</v>
      </c>
      <c r="G1572" s="8011" t="s">
        <v>36</v>
      </c>
      <c r="H1572" s="8013">
        <v>103.47</v>
      </c>
      <c r="I1572" s="8014">
        <v>103.47</v>
      </c>
      <c r="J1572" s="8015">
        <v>0.21579999999999999</v>
      </c>
      <c r="K1572" s="8016">
        <f>ROUND(I1572,2)+(ROUND(I1572,2)*J1572)</f>
        <v>125.79882599999999</v>
      </c>
      <c r="L1572" s="8017">
        <f>ROUND(S1572,2)+ROUND(S1573,2)+ROUND(S1574,2)+ROUND(S1575,2)+ROUND(S1576,2)+ROUND(S1577,2)+ROUND(S1578,2)+ROUND(S1579,2)+ROUND(S1580,2)+ROUND(S1581,2)+ROUND(S1582,2)+ROUND(S1583,2)+ROUND(S1584,2)+ROUND(S1585,2)+ROUND(S1586,2)+ROUND(S1587,2)+ROUND(S1588,2)+ROUND(S1589,2)+ROUND(S1590,2)+ROUND(S1591,2)+ROUND(S1592,2)+ROUND(S1593,2)+ROUND(S1594,2)+ROUND(S1595,2)+ROUND(S1596,2)</f>
        <v>3145.0000000000009</v>
      </c>
      <c r="M1572" s="8011"/>
      <c r="N1572" s="8011" t="s">
        <v>74</v>
      </c>
      <c r="O1572" s="8011" t="s">
        <v>283</v>
      </c>
      <c r="P1572" s="3232" t="s">
        <v>20</v>
      </c>
      <c r="Q1572" s="3232" t="s">
        <v>29</v>
      </c>
      <c r="R1572" s="3233">
        <v>1</v>
      </c>
      <c r="S1572" s="3234">
        <f>ROUND(K1572,2)*R1572</f>
        <v>125.8</v>
      </c>
    </row>
    <row r="1573" spans="1:19" ht="45" customHeight="1" x14ac:dyDescent="0.25">
      <c r="A1573" s="7451"/>
      <c r="B1573" s="7451"/>
      <c r="C1573" s="7451"/>
      <c r="D1573" s="7451"/>
      <c r="E1573" s="7451"/>
      <c r="F1573" s="7451"/>
      <c r="G1573" s="7451"/>
      <c r="H1573" s="7451"/>
      <c r="I1573" s="7451"/>
      <c r="J1573" s="7451"/>
      <c r="K1573" s="7451"/>
      <c r="L1573" s="7451"/>
      <c r="M1573" s="7451"/>
      <c r="N1573" s="7451"/>
      <c r="O1573" s="7451"/>
      <c r="P1573" s="3232" t="s">
        <v>30</v>
      </c>
      <c r="Q1573" s="3232" t="s">
        <v>48</v>
      </c>
      <c r="R1573" s="3235">
        <v>1</v>
      </c>
      <c r="S1573" s="3236">
        <f>ROUND(K1572,2)*R1573</f>
        <v>125.8</v>
      </c>
    </row>
    <row r="1574" spans="1:19" ht="45" customHeight="1" x14ac:dyDescent="0.25">
      <c r="A1574" s="7451"/>
      <c r="B1574" s="7451"/>
      <c r="C1574" s="7451"/>
      <c r="D1574" s="7451"/>
      <c r="E1574" s="7451"/>
      <c r="F1574" s="7451"/>
      <c r="G1574" s="7451"/>
      <c r="H1574" s="7451"/>
      <c r="I1574" s="7451"/>
      <c r="J1574" s="7451"/>
      <c r="K1574" s="7451"/>
      <c r="L1574" s="7451"/>
      <c r="M1574" s="7451"/>
      <c r="N1574" s="7451"/>
      <c r="O1574" s="7451"/>
      <c r="P1574" s="3232" t="s">
        <v>43</v>
      </c>
      <c r="Q1574" s="3232" t="s">
        <v>49</v>
      </c>
      <c r="R1574" s="3237">
        <v>1</v>
      </c>
      <c r="S1574" s="3238">
        <f>ROUND(K1572,2)*R1574</f>
        <v>125.8</v>
      </c>
    </row>
    <row r="1575" spans="1:19" ht="45" customHeight="1" x14ac:dyDescent="0.25">
      <c r="A1575" s="7451"/>
      <c r="B1575" s="7451"/>
      <c r="C1575" s="7451"/>
      <c r="D1575" s="7451"/>
      <c r="E1575" s="7451"/>
      <c r="F1575" s="7451"/>
      <c r="G1575" s="7451"/>
      <c r="H1575" s="7451"/>
      <c r="I1575" s="7451"/>
      <c r="J1575" s="7451"/>
      <c r="K1575" s="7451"/>
      <c r="L1575" s="7451"/>
      <c r="M1575" s="7451"/>
      <c r="N1575" s="7451"/>
      <c r="O1575" s="7451"/>
      <c r="P1575" s="3232" t="s">
        <v>50</v>
      </c>
      <c r="Q1575" s="3232" t="s">
        <v>51</v>
      </c>
      <c r="R1575" s="3239">
        <v>1</v>
      </c>
      <c r="S1575" s="3240">
        <f>ROUND(K1572,2)*R1575</f>
        <v>125.8</v>
      </c>
    </row>
    <row r="1576" spans="1:19" ht="45" customHeight="1" x14ac:dyDescent="0.25">
      <c r="A1576" s="7451"/>
      <c r="B1576" s="7451"/>
      <c r="C1576" s="7451"/>
      <c r="D1576" s="7451"/>
      <c r="E1576" s="7451"/>
      <c r="F1576" s="7451"/>
      <c r="G1576" s="7451"/>
      <c r="H1576" s="7451"/>
      <c r="I1576" s="7451"/>
      <c r="J1576" s="7451"/>
      <c r="K1576" s="7451"/>
      <c r="L1576" s="7451"/>
      <c r="M1576" s="7451"/>
      <c r="N1576" s="7451"/>
      <c r="O1576" s="7451"/>
      <c r="P1576" s="3232" t="s">
        <v>52</v>
      </c>
      <c r="Q1576" s="3232" t="s">
        <v>53</v>
      </c>
      <c r="R1576" s="3241">
        <v>1</v>
      </c>
      <c r="S1576" s="3242">
        <f>ROUND(K1572,2)*R1576</f>
        <v>125.8</v>
      </c>
    </row>
    <row r="1577" spans="1:19" ht="45" customHeight="1" x14ac:dyDescent="0.25">
      <c r="A1577" s="7451"/>
      <c r="B1577" s="7451"/>
      <c r="C1577" s="7451"/>
      <c r="D1577" s="7451"/>
      <c r="E1577" s="7451"/>
      <c r="F1577" s="7451"/>
      <c r="G1577" s="7451"/>
      <c r="H1577" s="7451"/>
      <c r="I1577" s="7451"/>
      <c r="J1577" s="7451"/>
      <c r="K1577" s="7451"/>
      <c r="L1577" s="7451"/>
      <c r="M1577" s="7451"/>
      <c r="N1577" s="7451"/>
      <c r="O1577" s="7451"/>
      <c r="P1577" s="3232" t="s">
        <v>54</v>
      </c>
      <c r="Q1577" s="3232" t="s">
        <v>55</v>
      </c>
      <c r="R1577" s="3243">
        <v>1</v>
      </c>
      <c r="S1577" s="3244">
        <f>ROUND(K1572,2)*R1577</f>
        <v>125.8</v>
      </c>
    </row>
    <row r="1578" spans="1:19" ht="45" customHeight="1" x14ac:dyDescent="0.25">
      <c r="A1578" s="7451"/>
      <c r="B1578" s="7451"/>
      <c r="C1578" s="7451"/>
      <c r="D1578" s="7451"/>
      <c r="E1578" s="7451"/>
      <c r="F1578" s="7451"/>
      <c r="G1578" s="7451"/>
      <c r="H1578" s="7451"/>
      <c r="I1578" s="7451"/>
      <c r="J1578" s="7451"/>
      <c r="K1578" s="7451"/>
      <c r="L1578" s="7451"/>
      <c r="M1578" s="7451"/>
      <c r="N1578" s="7451"/>
      <c r="O1578" s="7451"/>
      <c r="P1578" s="3232" t="s">
        <v>56</v>
      </c>
      <c r="Q1578" s="3232" t="s">
        <v>57</v>
      </c>
      <c r="R1578" s="3245">
        <v>1</v>
      </c>
      <c r="S1578" s="3246">
        <f>ROUND(K1572,2)*R1578</f>
        <v>125.8</v>
      </c>
    </row>
    <row r="1579" spans="1:19" ht="45" customHeight="1" x14ac:dyDescent="0.25">
      <c r="A1579" s="7451"/>
      <c r="B1579" s="7451"/>
      <c r="C1579" s="7451"/>
      <c r="D1579" s="7451"/>
      <c r="E1579" s="7451"/>
      <c r="F1579" s="7451"/>
      <c r="G1579" s="7451"/>
      <c r="H1579" s="7451"/>
      <c r="I1579" s="7451"/>
      <c r="J1579" s="7451"/>
      <c r="K1579" s="7451"/>
      <c r="L1579" s="7451"/>
      <c r="M1579" s="7451"/>
      <c r="N1579" s="7451"/>
      <c r="O1579" s="7451"/>
      <c r="P1579" s="3232" t="s">
        <v>58</v>
      </c>
      <c r="Q1579" s="3232" t="s">
        <v>59</v>
      </c>
      <c r="R1579" s="3247">
        <v>1</v>
      </c>
      <c r="S1579" s="3248">
        <f>ROUND(K1572,2)*R1579</f>
        <v>125.8</v>
      </c>
    </row>
    <row r="1580" spans="1:19" ht="45" customHeight="1" x14ac:dyDescent="0.25">
      <c r="A1580" s="7451"/>
      <c r="B1580" s="7451"/>
      <c r="C1580" s="7451"/>
      <c r="D1580" s="7451"/>
      <c r="E1580" s="7451"/>
      <c r="F1580" s="7451"/>
      <c r="G1580" s="7451"/>
      <c r="H1580" s="7451"/>
      <c r="I1580" s="7451"/>
      <c r="J1580" s="7451"/>
      <c r="K1580" s="7451"/>
      <c r="L1580" s="7451"/>
      <c r="M1580" s="7451"/>
      <c r="N1580" s="7451"/>
      <c r="O1580" s="7451"/>
      <c r="P1580" s="3232" t="s">
        <v>60</v>
      </c>
      <c r="Q1580" s="3232" t="s">
        <v>61</v>
      </c>
      <c r="R1580" s="3249">
        <v>1</v>
      </c>
      <c r="S1580" s="3250">
        <f>ROUND(K1572,2)*R1580</f>
        <v>125.8</v>
      </c>
    </row>
    <row r="1581" spans="1:19" ht="45" customHeight="1" x14ac:dyDescent="0.25">
      <c r="A1581" s="7451"/>
      <c r="B1581" s="7451"/>
      <c r="C1581" s="7451"/>
      <c r="D1581" s="7451"/>
      <c r="E1581" s="7451"/>
      <c r="F1581" s="7451"/>
      <c r="G1581" s="7451"/>
      <c r="H1581" s="7451"/>
      <c r="I1581" s="7451"/>
      <c r="J1581" s="7451"/>
      <c r="K1581" s="7451"/>
      <c r="L1581" s="7451"/>
      <c r="M1581" s="7451"/>
      <c r="N1581" s="7451"/>
      <c r="O1581" s="7451"/>
      <c r="P1581" s="3232" t="s">
        <v>62</v>
      </c>
      <c r="Q1581" s="3232" t="s">
        <v>63</v>
      </c>
      <c r="R1581" s="3251">
        <v>1</v>
      </c>
      <c r="S1581" s="3252">
        <f>ROUND(K1572,2)*R1581</f>
        <v>125.8</v>
      </c>
    </row>
    <row r="1582" spans="1:19" ht="45" customHeight="1" x14ac:dyDescent="0.25">
      <c r="A1582" s="7451"/>
      <c r="B1582" s="7451"/>
      <c r="C1582" s="7451"/>
      <c r="D1582" s="7451"/>
      <c r="E1582" s="7451"/>
      <c r="F1582" s="7451"/>
      <c r="G1582" s="7451"/>
      <c r="H1582" s="7451"/>
      <c r="I1582" s="7451"/>
      <c r="J1582" s="7451"/>
      <c r="K1582" s="7451"/>
      <c r="L1582" s="7451"/>
      <c r="M1582" s="7451"/>
      <c r="N1582" s="7451"/>
      <c r="O1582" s="7451"/>
      <c r="P1582" s="3232" t="s">
        <v>64</v>
      </c>
      <c r="Q1582" s="3232" t="s">
        <v>65</v>
      </c>
      <c r="R1582" s="3253">
        <v>1</v>
      </c>
      <c r="S1582" s="3254">
        <f>ROUND(K1572,2)*R1582</f>
        <v>125.8</v>
      </c>
    </row>
    <row r="1583" spans="1:19" ht="45" customHeight="1" x14ac:dyDescent="0.25">
      <c r="A1583" s="7451"/>
      <c r="B1583" s="7451"/>
      <c r="C1583" s="7451"/>
      <c r="D1583" s="7451"/>
      <c r="E1583" s="7451"/>
      <c r="F1583" s="7451"/>
      <c r="G1583" s="7451"/>
      <c r="H1583" s="7451"/>
      <c r="I1583" s="7451"/>
      <c r="J1583" s="7451"/>
      <c r="K1583" s="7451"/>
      <c r="L1583" s="7451"/>
      <c r="M1583" s="7451"/>
      <c r="N1583" s="7451"/>
      <c r="O1583" s="7451"/>
      <c r="P1583" s="3232" t="s">
        <v>66</v>
      </c>
      <c r="Q1583" s="3232" t="s">
        <v>67</v>
      </c>
      <c r="R1583" s="3255">
        <v>1</v>
      </c>
      <c r="S1583" s="3256">
        <f>ROUND(K1572,2)*R1583</f>
        <v>125.8</v>
      </c>
    </row>
    <row r="1584" spans="1:19" ht="45" customHeight="1" x14ac:dyDescent="0.25">
      <c r="A1584" s="7451"/>
      <c r="B1584" s="7451"/>
      <c r="C1584" s="7451"/>
      <c r="D1584" s="7451"/>
      <c r="E1584" s="7451"/>
      <c r="F1584" s="7451"/>
      <c r="G1584" s="7451"/>
      <c r="H1584" s="7451"/>
      <c r="I1584" s="7451"/>
      <c r="J1584" s="7451"/>
      <c r="K1584" s="7451"/>
      <c r="L1584" s="7451"/>
      <c r="M1584" s="7451"/>
      <c r="N1584" s="7451"/>
      <c r="O1584" s="7451"/>
      <c r="P1584" s="3232" t="s">
        <v>68</v>
      </c>
      <c r="Q1584" s="3232" t="s">
        <v>69</v>
      </c>
      <c r="R1584" s="3257">
        <v>1</v>
      </c>
      <c r="S1584" s="3258">
        <f>ROUND(K1572,2)*R1584</f>
        <v>125.8</v>
      </c>
    </row>
    <row r="1585" spans="1:19" ht="45" customHeight="1" x14ac:dyDescent="0.25">
      <c r="A1585" s="7451"/>
      <c r="B1585" s="7451"/>
      <c r="C1585" s="7451"/>
      <c r="D1585" s="7451"/>
      <c r="E1585" s="7451"/>
      <c r="F1585" s="7451"/>
      <c r="G1585" s="7451"/>
      <c r="H1585" s="7451"/>
      <c r="I1585" s="7451"/>
      <c r="J1585" s="7451"/>
      <c r="K1585" s="7451"/>
      <c r="L1585" s="7451"/>
      <c r="M1585" s="7451"/>
      <c r="N1585" s="7451"/>
      <c r="O1585" s="7451"/>
      <c r="P1585" s="3232" t="s">
        <v>70</v>
      </c>
      <c r="Q1585" s="3232" t="s">
        <v>71</v>
      </c>
      <c r="R1585" s="3259">
        <v>1</v>
      </c>
      <c r="S1585" s="3260">
        <f>ROUND(K1572,2)*R1585</f>
        <v>125.8</v>
      </c>
    </row>
    <row r="1586" spans="1:19" ht="45" customHeight="1" x14ac:dyDescent="0.25">
      <c r="A1586" s="7451"/>
      <c r="B1586" s="7451"/>
      <c r="C1586" s="7451"/>
      <c r="D1586" s="7451"/>
      <c r="E1586" s="7451"/>
      <c r="F1586" s="7451"/>
      <c r="G1586" s="7451"/>
      <c r="H1586" s="7451"/>
      <c r="I1586" s="7451"/>
      <c r="J1586" s="7451"/>
      <c r="K1586" s="7451"/>
      <c r="L1586" s="7451"/>
      <c r="M1586" s="7451"/>
      <c r="N1586" s="7451"/>
      <c r="O1586" s="7451"/>
      <c r="P1586" s="3232" t="s">
        <v>72</v>
      </c>
      <c r="Q1586" s="3232" t="s">
        <v>73</v>
      </c>
      <c r="R1586" s="3261">
        <v>1</v>
      </c>
      <c r="S1586" s="3262">
        <f>ROUND(K1572,2)*R1586</f>
        <v>125.8</v>
      </c>
    </row>
    <row r="1587" spans="1:19" ht="45" customHeight="1" x14ac:dyDescent="0.25">
      <c r="A1587" s="7451"/>
      <c r="B1587" s="7451"/>
      <c r="C1587" s="7451"/>
      <c r="D1587" s="7451"/>
      <c r="E1587" s="7451"/>
      <c r="F1587" s="7451"/>
      <c r="G1587" s="7451"/>
      <c r="H1587" s="7451"/>
      <c r="I1587" s="7451"/>
      <c r="J1587" s="7451"/>
      <c r="K1587" s="7451"/>
      <c r="L1587" s="7451"/>
      <c r="M1587" s="7451"/>
      <c r="N1587" s="7451"/>
      <c r="O1587" s="7451"/>
      <c r="P1587" s="3232" t="s">
        <v>74</v>
      </c>
      <c r="Q1587" s="3232" t="s">
        <v>75</v>
      </c>
      <c r="R1587" s="3263">
        <v>1</v>
      </c>
      <c r="S1587" s="3264">
        <f>ROUND(K1572,2)*R1587</f>
        <v>125.8</v>
      </c>
    </row>
    <row r="1588" spans="1:19" ht="45" customHeight="1" x14ac:dyDescent="0.25">
      <c r="A1588" s="7451"/>
      <c r="B1588" s="7451"/>
      <c r="C1588" s="7451"/>
      <c r="D1588" s="7451"/>
      <c r="E1588" s="7451"/>
      <c r="F1588" s="7451"/>
      <c r="G1588" s="7451"/>
      <c r="H1588" s="7451"/>
      <c r="I1588" s="7451"/>
      <c r="J1588" s="7451"/>
      <c r="K1588" s="7451"/>
      <c r="L1588" s="7451"/>
      <c r="M1588" s="7451"/>
      <c r="N1588" s="7451"/>
      <c r="O1588" s="7451"/>
      <c r="P1588" s="3232" t="s">
        <v>76</v>
      </c>
      <c r="Q1588" s="3232" t="s">
        <v>77</v>
      </c>
      <c r="R1588" s="3265">
        <v>1</v>
      </c>
      <c r="S1588" s="3266">
        <f>ROUND(K1572,2)*R1588</f>
        <v>125.8</v>
      </c>
    </row>
    <row r="1589" spans="1:19" ht="45" customHeight="1" x14ac:dyDescent="0.25">
      <c r="A1589" s="7451"/>
      <c r="B1589" s="7451"/>
      <c r="C1589" s="7451"/>
      <c r="D1589" s="7451"/>
      <c r="E1589" s="7451"/>
      <c r="F1589" s="7451"/>
      <c r="G1589" s="7451"/>
      <c r="H1589" s="7451"/>
      <c r="I1589" s="7451"/>
      <c r="J1589" s="7451"/>
      <c r="K1589" s="7451"/>
      <c r="L1589" s="7451"/>
      <c r="M1589" s="7451"/>
      <c r="N1589" s="7451"/>
      <c r="O1589" s="7451"/>
      <c r="P1589" s="3232" t="s">
        <v>78</v>
      </c>
      <c r="Q1589" s="3232" t="s">
        <v>79</v>
      </c>
      <c r="R1589" s="3267">
        <v>1</v>
      </c>
      <c r="S1589" s="3268">
        <f>ROUND(K1572,2)*R1589</f>
        <v>125.8</v>
      </c>
    </row>
    <row r="1590" spans="1:19" ht="45" customHeight="1" x14ac:dyDescent="0.25">
      <c r="A1590" s="7451"/>
      <c r="B1590" s="7451"/>
      <c r="C1590" s="7451"/>
      <c r="D1590" s="7451"/>
      <c r="E1590" s="7451"/>
      <c r="F1590" s="7451"/>
      <c r="G1590" s="7451"/>
      <c r="H1590" s="7451"/>
      <c r="I1590" s="7451"/>
      <c r="J1590" s="7451"/>
      <c r="K1590" s="7451"/>
      <c r="L1590" s="7451"/>
      <c r="M1590" s="7451"/>
      <c r="N1590" s="7451"/>
      <c r="O1590" s="7451"/>
      <c r="P1590" s="3232" t="s">
        <v>80</v>
      </c>
      <c r="Q1590" s="3232" t="s">
        <v>81</v>
      </c>
      <c r="R1590" s="3269">
        <v>1</v>
      </c>
      <c r="S1590" s="3270">
        <f>ROUND(K1572,2)*R1590</f>
        <v>125.8</v>
      </c>
    </row>
    <row r="1591" spans="1:19" ht="45" customHeight="1" x14ac:dyDescent="0.25">
      <c r="A1591" s="7451"/>
      <c r="B1591" s="7451"/>
      <c r="C1591" s="7451"/>
      <c r="D1591" s="7451"/>
      <c r="E1591" s="7451"/>
      <c r="F1591" s="7451"/>
      <c r="G1591" s="7451"/>
      <c r="H1591" s="7451"/>
      <c r="I1591" s="7451"/>
      <c r="J1591" s="7451"/>
      <c r="K1591" s="7451"/>
      <c r="L1591" s="7451"/>
      <c r="M1591" s="7451"/>
      <c r="N1591" s="7451"/>
      <c r="O1591" s="7451"/>
      <c r="P1591" s="3232" t="s">
        <v>82</v>
      </c>
      <c r="Q1591" s="3232" t="s">
        <v>83</v>
      </c>
      <c r="R1591" s="3271">
        <v>1</v>
      </c>
      <c r="S1591" s="3272">
        <f>ROUND(K1572,2)*R1591</f>
        <v>125.8</v>
      </c>
    </row>
    <row r="1592" spans="1:19" ht="45" customHeight="1" x14ac:dyDescent="0.25">
      <c r="A1592" s="7451"/>
      <c r="B1592" s="7451"/>
      <c r="C1592" s="7451"/>
      <c r="D1592" s="7451"/>
      <c r="E1592" s="7451"/>
      <c r="F1592" s="7451"/>
      <c r="G1592" s="7451"/>
      <c r="H1592" s="7451"/>
      <c r="I1592" s="7451"/>
      <c r="J1592" s="7451"/>
      <c r="K1592" s="7451"/>
      <c r="L1592" s="7451"/>
      <c r="M1592" s="7451"/>
      <c r="N1592" s="7451"/>
      <c r="O1592" s="7451"/>
      <c r="P1592" s="3232" t="s">
        <v>84</v>
      </c>
      <c r="Q1592" s="3232" t="s">
        <v>85</v>
      </c>
      <c r="R1592" s="3273">
        <v>1</v>
      </c>
      <c r="S1592" s="3274">
        <f>ROUND(K1572,2)*R1592</f>
        <v>125.8</v>
      </c>
    </row>
    <row r="1593" spans="1:19" ht="45" customHeight="1" x14ac:dyDescent="0.25">
      <c r="A1593" s="7451"/>
      <c r="B1593" s="7451"/>
      <c r="C1593" s="7451"/>
      <c r="D1593" s="7451"/>
      <c r="E1593" s="7451"/>
      <c r="F1593" s="7451"/>
      <c r="G1593" s="7451"/>
      <c r="H1593" s="7451"/>
      <c r="I1593" s="7451"/>
      <c r="J1593" s="7451"/>
      <c r="K1593" s="7451"/>
      <c r="L1593" s="7451"/>
      <c r="M1593" s="7451"/>
      <c r="N1593" s="7451"/>
      <c r="O1593" s="7451"/>
      <c r="P1593" s="3232" t="s">
        <v>86</v>
      </c>
      <c r="Q1593" s="3232" t="s">
        <v>87</v>
      </c>
      <c r="R1593" s="3275">
        <v>1</v>
      </c>
      <c r="S1593" s="3276">
        <f>ROUND(K1572,2)*R1593</f>
        <v>125.8</v>
      </c>
    </row>
    <row r="1594" spans="1:19" ht="45" customHeight="1" x14ac:dyDescent="0.25">
      <c r="A1594" s="7451"/>
      <c r="B1594" s="7451"/>
      <c r="C1594" s="7451"/>
      <c r="D1594" s="7451"/>
      <c r="E1594" s="7451"/>
      <c r="F1594" s="7451"/>
      <c r="G1594" s="7451"/>
      <c r="H1594" s="7451"/>
      <c r="I1594" s="7451"/>
      <c r="J1594" s="7451"/>
      <c r="K1594" s="7451"/>
      <c r="L1594" s="7451"/>
      <c r="M1594" s="7451"/>
      <c r="N1594" s="7451"/>
      <c r="O1594" s="7451"/>
      <c r="P1594" s="3232" t="s">
        <v>88</v>
      </c>
      <c r="Q1594" s="3232" t="s">
        <v>89</v>
      </c>
      <c r="R1594" s="3277">
        <v>1</v>
      </c>
      <c r="S1594" s="3278">
        <f>ROUND(K1572,2)*R1594</f>
        <v>125.8</v>
      </c>
    </row>
    <row r="1595" spans="1:19" ht="45" customHeight="1" x14ac:dyDescent="0.25">
      <c r="A1595" s="7451"/>
      <c r="B1595" s="7451"/>
      <c r="C1595" s="7451"/>
      <c r="D1595" s="7451"/>
      <c r="E1595" s="7451"/>
      <c r="F1595" s="7451"/>
      <c r="G1595" s="7451"/>
      <c r="H1595" s="7451"/>
      <c r="I1595" s="7451"/>
      <c r="J1595" s="7451"/>
      <c r="K1595" s="7451"/>
      <c r="L1595" s="7451"/>
      <c r="M1595" s="7451"/>
      <c r="N1595" s="7451"/>
      <c r="O1595" s="7451"/>
      <c r="P1595" s="3232" t="s">
        <v>90</v>
      </c>
      <c r="Q1595" s="3232" t="s">
        <v>91</v>
      </c>
      <c r="R1595" s="3279">
        <v>1</v>
      </c>
      <c r="S1595" s="3280">
        <f>ROUND(K1572,2)*R1595</f>
        <v>125.8</v>
      </c>
    </row>
    <row r="1596" spans="1:19" ht="45" customHeight="1" x14ac:dyDescent="0.25">
      <c r="A1596" s="7451"/>
      <c r="B1596" s="7451"/>
      <c r="C1596" s="7451"/>
      <c r="D1596" s="7451"/>
      <c r="E1596" s="7451"/>
      <c r="F1596" s="7451"/>
      <c r="G1596" s="7451"/>
      <c r="H1596" s="7451"/>
      <c r="I1596" s="7451"/>
      <c r="J1596" s="7451"/>
      <c r="K1596" s="7451"/>
      <c r="L1596" s="7451"/>
      <c r="M1596" s="7451"/>
      <c r="N1596" s="7451"/>
      <c r="O1596" s="7451"/>
      <c r="P1596" s="3232" t="s">
        <v>92</v>
      </c>
      <c r="Q1596" s="3232" t="s">
        <v>93</v>
      </c>
      <c r="R1596" s="3281">
        <v>1</v>
      </c>
      <c r="S1596" s="3282">
        <f>ROUND(K1572,2)*R1596</f>
        <v>125.8</v>
      </c>
    </row>
    <row r="1597" spans="1:19" ht="45" customHeight="1" x14ac:dyDescent="0.25">
      <c r="A1597" s="8018" t="s">
        <v>23</v>
      </c>
      <c r="B1597" s="8018" t="s">
        <v>293</v>
      </c>
      <c r="C1597" s="8018" t="s">
        <v>25</v>
      </c>
      <c r="D1597" s="8018" t="s">
        <v>294</v>
      </c>
      <c r="E1597" s="8018" t="s">
        <v>295</v>
      </c>
      <c r="F1597" s="8019">
        <f>R1597+R1598+R1599+R1600+R1601+R1602+R1603+R1604+R1605+R1606+R1607+R1608+R1609+R1610+R1611+R1612+R1613+R1614+R1615+R1616+R1617+R1618+R1619+R1620+R1621</f>
        <v>25</v>
      </c>
      <c r="G1597" s="8018" t="s">
        <v>36</v>
      </c>
      <c r="H1597" s="8020">
        <v>402.13</v>
      </c>
      <c r="I1597" s="8021">
        <v>402.13</v>
      </c>
      <c r="J1597" s="8022">
        <v>0.21579999999999999</v>
      </c>
      <c r="K1597" s="8023">
        <f>ROUND(I1597,2)+(ROUND(I1597,2)*J1597)</f>
        <v>488.90965399999999</v>
      </c>
      <c r="L1597" s="8024">
        <f>ROUND(S1597,2)+ROUND(S1598,2)+ROUND(S1599,2)+ROUND(S1600,2)+ROUND(S1601,2)+ROUND(S1602,2)+ROUND(S1603,2)+ROUND(S1604,2)+ROUND(S1605,2)+ROUND(S1606,2)+ROUND(S1607,2)+ROUND(S1608,2)+ROUND(S1609,2)+ROUND(S1610,2)+ROUND(S1611,2)+ROUND(S1612,2)+ROUND(S1613,2)+ROUND(S1614,2)+ROUND(S1615,2)+ROUND(S1616,2)+ROUND(S1617,2)+ROUND(S1618,2)+ROUND(S1619,2)+ROUND(S1620,2)+ROUND(S1621,2)</f>
        <v>12222.749999999998</v>
      </c>
      <c r="M1597" s="8018"/>
      <c r="N1597" s="8018" t="s">
        <v>74</v>
      </c>
      <c r="O1597" s="8018" t="s">
        <v>283</v>
      </c>
      <c r="P1597" s="3283" t="s">
        <v>20</v>
      </c>
      <c r="Q1597" s="3283" t="s">
        <v>29</v>
      </c>
      <c r="R1597" s="3284">
        <v>1</v>
      </c>
      <c r="S1597" s="3285">
        <f>ROUND(K1597,2)*R1597</f>
        <v>488.91</v>
      </c>
    </row>
    <row r="1598" spans="1:19" ht="45" customHeight="1" x14ac:dyDescent="0.25">
      <c r="A1598" s="7451"/>
      <c r="B1598" s="7451"/>
      <c r="C1598" s="7451"/>
      <c r="D1598" s="7451"/>
      <c r="E1598" s="7451"/>
      <c r="F1598" s="7451"/>
      <c r="G1598" s="7451"/>
      <c r="H1598" s="7451"/>
      <c r="I1598" s="7451"/>
      <c r="J1598" s="7451"/>
      <c r="K1598" s="7451"/>
      <c r="L1598" s="7451"/>
      <c r="M1598" s="7451"/>
      <c r="N1598" s="7451"/>
      <c r="O1598" s="7451"/>
      <c r="P1598" s="3283" t="s">
        <v>30</v>
      </c>
      <c r="Q1598" s="3283" t="s">
        <v>48</v>
      </c>
      <c r="R1598" s="3286">
        <v>1</v>
      </c>
      <c r="S1598" s="3287">
        <f>ROUND(K1597,2)*R1598</f>
        <v>488.91</v>
      </c>
    </row>
    <row r="1599" spans="1:19" ht="45" customHeight="1" x14ac:dyDescent="0.25">
      <c r="A1599" s="7451"/>
      <c r="B1599" s="7451"/>
      <c r="C1599" s="7451"/>
      <c r="D1599" s="7451"/>
      <c r="E1599" s="7451"/>
      <c r="F1599" s="7451"/>
      <c r="G1599" s="7451"/>
      <c r="H1599" s="7451"/>
      <c r="I1599" s="7451"/>
      <c r="J1599" s="7451"/>
      <c r="K1599" s="7451"/>
      <c r="L1599" s="7451"/>
      <c r="M1599" s="7451"/>
      <c r="N1599" s="7451"/>
      <c r="O1599" s="7451"/>
      <c r="P1599" s="3283" t="s">
        <v>43</v>
      </c>
      <c r="Q1599" s="3283" t="s">
        <v>49</v>
      </c>
      <c r="R1599" s="3288">
        <v>1</v>
      </c>
      <c r="S1599" s="3289">
        <f>ROUND(K1597,2)*R1599</f>
        <v>488.91</v>
      </c>
    </row>
    <row r="1600" spans="1:19" ht="45" customHeight="1" x14ac:dyDescent="0.25">
      <c r="A1600" s="7451"/>
      <c r="B1600" s="7451"/>
      <c r="C1600" s="7451"/>
      <c r="D1600" s="7451"/>
      <c r="E1600" s="7451"/>
      <c r="F1600" s="7451"/>
      <c r="G1600" s="7451"/>
      <c r="H1600" s="7451"/>
      <c r="I1600" s="7451"/>
      <c r="J1600" s="7451"/>
      <c r="K1600" s="7451"/>
      <c r="L1600" s="7451"/>
      <c r="M1600" s="7451"/>
      <c r="N1600" s="7451"/>
      <c r="O1600" s="7451"/>
      <c r="P1600" s="3283" t="s">
        <v>50</v>
      </c>
      <c r="Q1600" s="3283" t="s">
        <v>51</v>
      </c>
      <c r="R1600" s="3290">
        <v>1</v>
      </c>
      <c r="S1600" s="3291">
        <f>ROUND(K1597,2)*R1600</f>
        <v>488.91</v>
      </c>
    </row>
    <row r="1601" spans="1:19" ht="45" customHeight="1" x14ac:dyDescent="0.25">
      <c r="A1601" s="7451"/>
      <c r="B1601" s="7451"/>
      <c r="C1601" s="7451"/>
      <c r="D1601" s="7451"/>
      <c r="E1601" s="7451"/>
      <c r="F1601" s="7451"/>
      <c r="G1601" s="7451"/>
      <c r="H1601" s="7451"/>
      <c r="I1601" s="7451"/>
      <c r="J1601" s="7451"/>
      <c r="K1601" s="7451"/>
      <c r="L1601" s="7451"/>
      <c r="M1601" s="7451"/>
      <c r="N1601" s="7451"/>
      <c r="O1601" s="7451"/>
      <c r="P1601" s="3283" t="s">
        <v>52</v>
      </c>
      <c r="Q1601" s="3283" t="s">
        <v>53</v>
      </c>
      <c r="R1601" s="3292">
        <v>1</v>
      </c>
      <c r="S1601" s="3293">
        <f>ROUND(K1597,2)*R1601</f>
        <v>488.91</v>
      </c>
    </row>
    <row r="1602" spans="1:19" ht="45" customHeight="1" x14ac:dyDescent="0.25">
      <c r="A1602" s="7451"/>
      <c r="B1602" s="7451"/>
      <c r="C1602" s="7451"/>
      <c r="D1602" s="7451"/>
      <c r="E1602" s="7451"/>
      <c r="F1602" s="7451"/>
      <c r="G1602" s="7451"/>
      <c r="H1602" s="7451"/>
      <c r="I1602" s="7451"/>
      <c r="J1602" s="7451"/>
      <c r="K1602" s="7451"/>
      <c r="L1602" s="7451"/>
      <c r="M1602" s="7451"/>
      <c r="N1602" s="7451"/>
      <c r="O1602" s="7451"/>
      <c r="P1602" s="3283" t="s">
        <v>54</v>
      </c>
      <c r="Q1602" s="3283" t="s">
        <v>55</v>
      </c>
      <c r="R1602" s="3294">
        <v>1</v>
      </c>
      <c r="S1602" s="3295">
        <f>ROUND(K1597,2)*R1602</f>
        <v>488.91</v>
      </c>
    </row>
    <row r="1603" spans="1:19" ht="45" customHeight="1" x14ac:dyDescent="0.25">
      <c r="A1603" s="7451"/>
      <c r="B1603" s="7451"/>
      <c r="C1603" s="7451"/>
      <c r="D1603" s="7451"/>
      <c r="E1603" s="7451"/>
      <c r="F1603" s="7451"/>
      <c r="G1603" s="7451"/>
      <c r="H1603" s="7451"/>
      <c r="I1603" s="7451"/>
      <c r="J1603" s="7451"/>
      <c r="K1603" s="7451"/>
      <c r="L1603" s="7451"/>
      <c r="M1603" s="7451"/>
      <c r="N1603" s="7451"/>
      <c r="O1603" s="7451"/>
      <c r="P1603" s="3283" t="s">
        <v>56</v>
      </c>
      <c r="Q1603" s="3283" t="s">
        <v>57</v>
      </c>
      <c r="R1603" s="3296">
        <v>1</v>
      </c>
      <c r="S1603" s="3297">
        <f>ROUND(K1597,2)*R1603</f>
        <v>488.91</v>
      </c>
    </row>
    <row r="1604" spans="1:19" ht="45" customHeight="1" x14ac:dyDescent="0.25">
      <c r="A1604" s="7451"/>
      <c r="B1604" s="7451"/>
      <c r="C1604" s="7451"/>
      <c r="D1604" s="7451"/>
      <c r="E1604" s="7451"/>
      <c r="F1604" s="7451"/>
      <c r="G1604" s="7451"/>
      <c r="H1604" s="7451"/>
      <c r="I1604" s="7451"/>
      <c r="J1604" s="7451"/>
      <c r="K1604" s="7451"/>
      <c r="L1604" s="7451"/>
      <c r="M1604" s="7451"/>
      <c r="N1604" s="7451"/>
      <c r="O1604" s="7451"/>
      <c r="P1604" s="3283" t="s">
        <v>58</v>
      </c>
      <c r="Q1604" s="3283" t="s">
        <v>59</v>
      </c>
      <c r="R1604" s="3298">
        <v>1</v>
      </c>
      <c r="S1604" s="3299">
        <f>ROUND(K1597,2)*R1604</f>
        <v>488.91</v>
      </c>
    </row>
    <row r="1605" spans="1:19" ht="45" customHeight="1" x14ac:dyDescent="0.25">
      <c r="A1605" s="7451"/>
      <c r="B1605" s="7451"/>
      <c r="C1605" s="7451"/>
      <c r="D1605" s="7451"/>
      <c r="E1605" s="7451"/>
      <c r="F1605" s="7451"/>
      <c r="G1605" s="7451"/>
      <c r="H1605" s="7451"/>
      <c r="I1605" s="7451"/>
      <c r="J1605" s="7451"/>
      <c r="K1605" s="7451"/>
      <c r="L1605" s="7451"/>
      <c r="M1605" s="7451"/>
      <c r="N1605" s="7451"/>
      <c r="O1605" s="7451"/>
      <c r="P1605" s="3283" t="s">
        <v>60</v>
      </c>
      <c r="Q1605" s="3283" t="s">
        <v>61</v>
      </c>
      <c r="R1605" s="3300">
        <v>1</v>
      </c>
      <c r="S1605" s="3301">
        <f>ROUND(K1597,2)*R1605</f>
        <v>488.91</v>
      </c>
    </row>
    <row r="1606" spans="1:19" ht="45" customHeight="1" x14ac:dyDescent="0.25">
      <c r="A1606" s="7451"/>
      <c r="B1606" s="7451"/>
      <c r="C1606" s="7451"/>
      <c r="D1606" s="7451"/>
      <c r="E1606" s="7451"/>
      <c r="F1606" s="7451"/>
      <c r="G1606" s="7451"/>
      <c r="H1606" s="7451"/>
      <c r="I1606" s="7451"/>
      <c r="J1606" s="7451"/>
      <c r="K1606" s="7451"/>
      <c r="L1606" s="7451"/>
      <c r="M1606" s="7451"/>
      <c r="N1606" s="7451"/>
      <c r="O1606" s="7451"/>
      <c r="P1606" s="3283" t="s">
        <v>62</v>
      </c>
      <c r="Q1606" s="3283" t="s">
        <v>63</v>
      </c>
      <c r="R1606" s="3302">
        <v>1</v>
      </c>
      <c r="S1606" s="3303">
        <f>ROUND(K1597,2)*R1606</f>
        <v>488.91</v>
      </c>
    </row>
    <row r="1607" spans="1:19" ht="45" customHeight="1" x14ac:dyDescent="0.25">
      <c r="A1607" s="7451"/>
      <c r="B1607" s="7451"/>
      <c r="C1607" s="7451"/>
      <c r="D1607" s="7451"/>
      <c r="E1607" s="7451"/>
      <c r="F1607" s="7451"/>
      <c r="G1607" s="7451"/>
      <c r="H1607" s="7451"/>
      <c r="I1607" s="7451"/>
      <c r="J1607" s="7451"/>
      <c r="K1607" s="7451"/>
      <c r="L1607" s="7451"/>
      <c r="M1607" s="7451"/>
      <c r="N1607" s="7451"/>
      <c r="O1607" s="7451"/>
      <c r="P1607" s="3283" t="s">
        <v>64</v>
      </c>
      <c r="Q1607" s="3283" t="s">
        <v>65</v>
      </c>
      <c r="R1607" s="3304">
        <v>1</v>
      </c>
      <c r="S1607" s="3305">
        <f>ROUND(K1597,2)*R1607</f>
        <v>488.91</v>
      </c>
    </row>
    <row r="1608" spans="1:19" ht="45" customHeight="1" x14ac:dyDescent="0.25">
      <c r="A1608" s="7451"/>
      <c r="B1608" s="7451"/>
      <c r="C1608" s="7451"/>
      <c r="D1608" s="7451"/>
      <c r="E1608" s="7451"/>
      <c r="F1608" s="7451"/>
      <c r="G1608" s="7451"/>
      <c r="H1608" s="7451"/>
      <c r="I1608" s="7451"/>
      <c r="J1608" s="7451"/>
      <c r="K1608" s="7451"/>
      <c r="L1608" s="7451"/>
      <c r="M1608" s="7451"/>
      <c r="N1608" s="7451"/>
      <c r="O1608" s="7451"/>
      <c r="P1608" s="3283" t="s">
        <v>66</v>
      </c>
      <c r="Q1608" s="3283" t="s">
        <v>67</v>
      </c>
      <c r="R1608" s="3306">
        <v>1</v>
      </c>
      <c r="S1608" s="3307">
        <f>ROUND(K1597,2)*R1608</f>
        <v>488.91</v>
      </c>
    </row>
    <row r="1609" spans="1:19" ht="45" customHeight="1" x14ac:dyDescent="0.25">
      <c r="A1609" s="7451"/>
      <c r="B1609" s="7451"/>
      <c r="C1609" s="7451"/>
      <c r="D1609" s="7451"/>
      <c r="E1609" s="7451"/>
      <c r="F1609" s="7451"/>
      <c r="G1609" s="7451"/>
      <c r="H1609" s="7451"/>
      <c r="I1609" s="7451"/>
      <c r="J1609" s="7451"/>
      <c r="K1609" s="7451"/>
      <c r="L1609" s="7451"/>
      <c r="M1609" s="7451"/>
      <c r="N1609" s="7451"/>
      <c r="O1609" s="7451"/>
      <c r="P1609" s="3283" t="s">
        <v>68</v>
      </c>
      <c r="Q1609" s="3283" t="s">
        <v>69</v>
      </c>
      <c r="R1609" s="3308">
        <v>1</v>
      </c>
      <c r="S1609" s="3309">
        <f>ROUND(K1597,2)*R1609</f>
        <v>488.91</v>
      </c>
    </row>
    <row r="1610" spans="1:19" ht="45" customHeight="1" x14ac:dyDescent="0.25">
      <c r="A1610" s="7451"/>
      <c r="B1610" s="7451"/>
      <c r="C1610" s="7451"/>
      <c r="D1610" s="7451"/>
      <c r="E1610" s="7451"/>
      <c r="F1610" s="7451"/>
      <c r="G1610" s="7451"/>
      <c r="H1610" s="7451"/>
      <c r="I1610" s="7451"/>
      <c r="J1610" s="7451"/>
      <c r="K1610" s="7451"/>
      <c r="L1610" s="7451"/>
      <c r="M1610" s="7451"/>
      <c r="N1610" s="7451"/>
      <c r="O1610" s="7451"/>
      <c r="P1610" s="3283" t="s">
        <v>70</v>
      </c>
      <c r="Q1610" s="3283" t="s">
        <v>71</v>
      </c>
      <c r="R1610" s="3310">
        <v>1</v>
      </c>
      <c r="S1610" s="3311">
        <f>ROUND(K1597,2)*R1610</f>
        <v>488.91</v>
      </c>
    </row>
    <row r="1611" spans="1:19" ht="45" customHeight="1" x14ac:dyDescent="0.25">
      <c r="A1611" s="7451"/>
      <c r="B1611" s="7451"/>
      <c r="C1611" s="7451"/>
      <c r="D1611" s="7451"/>
      <c r="E1611" s="7451"/>
      <c r="F1611" s="7451"/>
      <c r="G1611" s="7451"/>
      <c r="H1611" s="7451"/>
      <c r="I1611" s="7451"/>
      <c r="J1611" s="7451"/>
      <c r="K1611" s="7451"/>
      <c r="L1611" s="7451"/>
      <c r="M1611" s="7451"/>
      <c r="N1611" s="7451"/>
      <c r="O1611" s="7451"/>
      <c r="P1611" s="3283" t="s">
        <v>72</v>
      </c>
      <c r="Q1611" s="3283" t="s">
        <v>73</v>
      </c>
      <c r="R1611" s="3312">
        <v>1</v>
      </c>
      <c r="S1611" s="3313">
        <f>ROUND(K1597,2)*R1611</f>
        <v>488.91</v>
      </c>
    </row>
    <row r="1612" spans="1:19" ht="45" customHeight="1" x14ac:dyDescent="0.25">
      <c r="A1612" s="7451"/>
      <c r="B1612" s="7451"/>
      <c r="C1612" s="7451"/>
      <c r="D1612" s="7451"/>
      <c r="E1612" s="7451"/>
      <c r="F1612" s="7451"/>
      <c r="G1612" s="7451"/>
      <c r="H1612" s="7451"/>
      <c r="I1612" s="7451"/>
      <c r="J1612" s="7451"/>
      <c r="K1612" s="7451"/>
      <c r="L1612" s="7451"/>
      <c r="M1612" s="7451"/>
      <c r="N1612" s="7451"/>
      <c r="O1612" s="7451"/>
      <c r="P1612" s="3283" t="s">
        <v>74</v>
      </c>
      <c r="Q1612" s="3283" t="s">
        <v>75</v>
      </c>
      <c r="R1612" s="3314">
        <v>1</v>
      </c>
      <c r="S1612" s="3315">
        <f>ROUND(K1597,2)*R1612</f>
        <v>488.91</v>
      </c>
    </row>
    <row r="1613" spans="1:19" ht="45" customHeight="1" x14ac:dyDescent="0.25">
      <c r="A1613" s="7451"/>
      <c r="B1613" s="7451"/>
      <c r="C1613" s="7451"/>
      <c r="D1613" s="7451"/>
      <c r="E1613" s="7451"/>
      <c r="F1613" s="7451"/>
      <c r="G1613" s="7451"/>
      <c r="H1613" s="7451"/>
      <c r="I1613" s="7451"/>
      <c r="J1613" s="7451"/>
      <c r="K1613" s="7451"/>
      <c r="L1613" s="7451"/>
      <c r="M1613" s="7451"/>
      <c r="N1613" s="7451"/>
      <c r="O1613" s="7451"/>
      <c r="P1613" s="3283" t="s">
        <v>76</v>
      </c>
      <c r="Q1613" s="3283" t="s">
        <v>77</v>
      </c>
      <c r="R1613" s="3316">
        <v>1</v>
      </c>
      <c r="S1613" s="3317">
        <f>ROUND(K1597,2)*R1613</f>
        <v>488.91</v>
      </c>
    </row>
    <row r="1614" spans="1:19" ht="45" customHeight="1" x14ac:dyDescent="0.25">
      <c r="A1614" s="7451"/>
      <c r="B1614" s="7451"/>
      <c r="C1614" s="7451"/>
      <c r="D1614" s="7451"/>
      <c r="E1614" s="7451"/>
      <c r="F1614" s="7451"/>
      <c r="G1614" s="7451"/>
      <c r="H1614" s="7451"/>
      <c r="I1614" s="7451"/>
      <c r="J1614" s="7451"/>
      <c r="K1614" s="7451"/>
      <c r="L1614" s="7451"/>
      <c r="M1614" s="7451"/>
      <c r="N1614" s="7451"/>
      <c r="O1614" s="7451"/>
      <c r="P1614" s="3283" t="s">
        <v>78</v>
      </c>
      <c r="Q1614" s="3283" t="s">
        <v>79</v>
      </c>
      <c r="R1614" s="3318">
        <v>1</v>
      </c>
      <c r="S1614" s="3319">
        <f>ROUND(K1597,2)*R1614</f>
        <v>488.91</v>
      </c>
    </row>
    <row r="1615" spans="1:19" ht="45" customHeight="1" x14ac:dyDescent="0.25">
      <c r="A1615" s="7451"/>
      <c r="B1615" s="7451"/>
      <c r="C1615" s="7451"/>
      <c r="D1615" s="7451"/>
      <c r="E1615" s="7451"/>
      <c r="F1615" s="7451"/>
      <c r="G1615" s="7451"/>
      <c r="H1615" s="7451"/>
      <c r="I1615" s="7451"/>
      <c r="J1615" s="7451"/>
      <c r="K1615" s="7451"/>
      <c r="L1615" s="7451"/>
      <c r="M1615" s="7451"/>
      <c r="N1615" s="7451"/>
      <c r="O1615" s="7451"/>
      <c r="P1615" s="3283" t="s">
        <v>80</v>
      </c>
      <c r="Q1615" s="3283" t="s">
        <v>81</v>
      </c>
      <c r="R1615" s="3320">
        <v>1</v>
      </c>
      <c r="S1615" s="3321">
        <f>ROUND(K1597,2)*R1615</f>
        <v>488.91</v>
      </c>
    </row>
    <row r="1616" spans="1:19" ht="45" customHeight="1" x14ac:dyDescent="0.25">
      <c r="A1616" s="7451"/>
      <c r="B1616" s="7451"/>
      <c r="C1616" s="7451"/>
      <c r="D1616" s="7451"/>
      <c r="E1616" s="7451"/>
      <c r="F1616" s="7451"/>
      <c r="G1616" s="7451"/>
      <c r="H1616" s="7451"/>
      <c r="I1616" s="7451"/>
      <c r="J1616" s="7451"/>
      <c r="K1616" s="7451"/>
      <c r="L1616" s="7451"/>
      <c r="M1616" s="7451"/>
      <c r="N1616" s="7451"/>
      <c r="O1616" s="7451"/>
      <c r="P1616" s="3283" t="s">
        <v>82</v>
      </c>
      <c r="Q1616" s="3283" t="s">
        <v>83</v>
      </c>
      <c r="R1616" s="3322">
        <v>1</v>
      </c>
      <c r="S1616" s="3323">
        <f>ROUND(K1597,2)*R1616</f>
        <v>488.91</v>
      </c>
    </row>
    <row r="1617" spans="1:19" ht="45" customHeight="1" x14ac:dyDescent="0.25">
      <c r="A1617" s="7451"/>
      <c r="B1617" s="7451"/>
      <c r="C1617" s="7451"/>
      <c r="D1617" s="7451"/>
      <c r="E1617" s="7451"/>
      <c r="F1617" s="7451"/>
      <c r="G1617" s="7451"/>
      <c r="H1617" s="7451"/>
      <c r="I1617" s="7451"/>
      <c r="J1617" s="7451"/>
      <c r="K1617" s="7451"/>
      <c r="L1617" s="7451"/>
      <c r="M1617" s="7451"/>
      <c r="N1617" s="7451"/>
      <c r="O1617" s="7451"/>
      <c r="P1617" s="3283" t="s">
        <v>84</v>
      </c>
      <c r="Q1617" s="3283" t="s">
        <v>85</v>
      </c>
      <c r="R1617" s="3324">
        <v>1</v>
      </c>
      <c r="S1617" s="3325">
        <f>ROUND(K1597,2)*R1617</f>
        <v>488.91</v>
      </c>
    </row>
    <row r="1618" spans="1:19" ht="45" customHeight="1" x14ac:dyDescent="0.25">
      <c r="A1618" s="7451"/>
      <c r="B1618" s="7451"/>
      <c r="C1618" s="7451"/>
      <c r="D1618" s="7451"/>
      <c r="E1618" s="7451"/>
      <c r="F1618" s="7451"/>
      <c r="G1618" s="7451"/>
      <c r="H1618" s="7451"/>
      <c r="I1618" s="7451"/>
      <c r="J1618" s="7451"/>
      <c r="K1618" s="7451"/>
      <c r="L1618" s="7451"/>
      <c r="M1618" s="7451"/>
      <c r="N1618" s="7451"/>
      <c r="O1618" s="7451"/>
      <c r="P1618" s="3283" t="s">
        <v>86</v>
      </c>
      <c r="Q1618" s="3283" t="s">
        <v>87</v>
      </c>
      <c r="R1618" s="3326">
        <v>1</v>
      </c>
      <c r="S1618" s="3327">
        <f>ROUND(K1597,2)*R1618</f>
        <v>488.91</v>
      </c>
    </row>
    <row r="1619" spans="1:19" ht="45" customHeight="1" x14ac:dyDescent="0.25">
      <c r="A1619" s="7451"/>
      <c r="B1619" s="7451"/>
      <c r="C1619" s="7451"/>
      <c r="D1619" s="7451"/>
      <c r="E1619" s="7451"/>
      <c r="F1619" s="7451"/>
      <c r="G1619" s="7451"/>
      <c r="H1619" s="7451"/>
      <c r="I1619" s="7451"/>
      <c r="J1619" s="7451"/>
      <c r="K1619" s="7451"/>
      <c r="L1619" s="7451"/>
      <c r="M1619" s="7451"/>
      <c r="N1619" s="7451"/>
      <c r="O1619" s="7451"/>
      <c r="P1619" s="3283" t="s">
        <v>88</v>
      </c>
      <c r="Q1619" s="3283" t="s">
        <v>89</v>
      </c>
      <c r="R1619" s="3328">
        <v>1</v>
      </c>
      <c r="S1619" s="3329">
        <f>ROUND(K1597,2)*R1619</f>
        <v>488.91</v>
      </c>
    </row>
    <row r="1620" spans="1:19" ht="45" customHeight="1" x14ac:dyDescent="0.25">
      <c r="A1620" s="7451"/>
      <c r="B1620" s="7451"/>
      <c r="C1620" s="7451"/>
      <c r="D1620" s="7451"/>
      <c r="E1620" s="7451"/>
      <c r="F1620" s="7451"/>
      <c r="G1620" s="7451"/>
      <c r="H1620" s="7451"/>
      <c r="I1620" s="7451"/>
      <c r="J1620" s="7451"/>
      <c r="K1620" s="7451"/>
      <c r="L1620" s="7451"/>
      <c r="M1620" s="7451"/>
      <c r="N1620" s="7451"/>
      <c r="O1620" s="7451"/>
      <c r="P1620" s="3283" t="s">
        <v>90</v>
      </c>
      <c r="Q1620" s="3283" t="s">
        <v>91</v>
      </c>
      <c r="R1620" s="3330">
        <v>1</v>
      </c>
      <c r="S1620" s="3331">
        <f>ROUND(K1597,2)*R1620</f>
        <v>488.91</v>
      </c>
    </row>
    <row r="1621" spans="1:19" ht="45" customHeight="1" x14ac:dyDescent="0.25">
      <c r="A1621" s="7451"/>
      <c r="B1621" s="7451"/>
      <c r="C1621" s="7451"/>
      <c r="D1621" s="7451"/>
      <c r="E1621" s="7451"/>
      <c r="F1621" s="7451"/>
      <c r="G1621" s="7451"/>
      <c r="H1621" s="7451"/>
      <c r="I1621" s="7451"/>
      <c r="J1621" s="7451"/>
      <c r="K1621" s="7451"/>
      <c r="L1621" s="7451"/>
      <c r="M1621" s="7451"/>
      <c r="N1621" s="7451"/>
      <c r="O1621" s="7451"/>
      <c r="P1621" s="3283" t="s">
        <v>92</v>
      </c>
      <c r="Q1621" s="3283" t="s">
        <v>93</v>
      </c>
      <c r="R1621" s="3332">
        <v>1</v>
      </c>
      <c r="S1621" s="3333">
        <f>ROUND(K1597,2)*R1621</f>
        <v>488.91</v>
      </c>
    </row>
    <row r="1622" spans="1:19" ht="45" customHeight="1" x14ac:dyDescent="0.25">
      <c r="A1622" s="7997" t="s">
        <v>23</v>
      </c>
      <c r="B1622" s="7997" t="s">
        <v>296</v>
      </c>
      <c r="C1622" s="7997" t="s">
        <v>25</v>
      </c>
      <c r="D1622" s="7997" t="s">
        <v>297</v>
      </c>
      <c r="E1622" s="7997" t="s">
        <v>298</v>
      </c>
      <c r="F1622" s="7998">
        <f>R1622+R1623+R1624+R1625+R1626+R1627+R1628+R1629+R1630+R1631+R1632+R1633+R1634+R1635+R1636+R1637+R1638+R1639+R1640+R1641+R1642+R1643+R1644+R1645+R1646</f>
        <v>25</v>
      </c>
      <c r="G1622" s="7997" t="s">
        <v>36</v>
      </c>
      <c r="H1622" s="7999">
        <v>21.29</v>
      </c>
      <c r="I1622" s="8000">
        <v>21.29</v>
      </c>
      <c r="J1622" s="8001">
        <v>0.21579999999999999</v>
      </c>
      <c r="K1622" s="8002">
        <f>ROUND(I1622,2)+(ROUND(I1622,2)*J1622)</f>
        <v>25.884381999999999</v>
      </c>
      <c r="L1622" s="8003">
        <f>ROUND(S1622,2)+ROUND(S1623,2)+ROUND(S1624,2)+ROUND(S1625,2)+ROUND(S1626,2)+ROUND(S1627,2)+ROUND(S1628,2)+ROUND(S1629,2)+ROUND(S1630,2)+ROUND(S1631,2)+ROUND(S1632,2)+ROUND(S1633,2)+ROUND(S1634,2)+ROUND(S1635,2)+ROUND(S1636,2)+ROUND(S1637,2)+ROUND(S1638,2)+ROUND(S1639,2)+ROUND(S1640,2)+ROUND(S1641,2)+ROUND(S1642,2)+ROUND(S1643,2)+ROUND(S1644,2)+ROUND(S1645,2)+ROUND(S1646,2)</f>
        <v>647</v>
      </c>
      <c r="M1622" s="7997"/>
      <c r="N1622" s="7997" t="s">
        <v>74</v>
      </c>
      <c r="O1622" s="7997" t="s">
        <v>283</v>
      </c>
      <c r="P1622" s="3334" t="s">
        <v>20</v>
      </c>
      <c r="Q1622" s="3334" t="s">
        <v>29</v>
      </c>
      <c r="R1622" s="3335">
        <v>1</v>
      </c>
      <c r="S1622" s="3336">
        <f>ROUND(K1622,2)*R1622</f>
        <v>25.88</v>
      </c>
    </row>
    <row r="1623" spans="1:19" ht="45" customHeight="1" x14ac:dyDescent="0.25">
      <c r="A1623" s="7451"/>
      <c r="B1623" s="7451"/>
      <c r="C1623" s="7451"/>
      <c r="D1623" s="7451"/>
      <c r="E1623" s="7451"/>
      <c r="F1623" s="7451"/>
      <c r="G1623" s="7451"/>
      <c r="H1623" s="7451"/>
      <c r="I1623" s="7451"/>
      <c r="J1623" s="7451"/>
      <c r="K1623" s="7451"/>
      <c r="L1623" s="7451"/>
      <c r="M1623" s="7451"/>
      <c r="N1623" s="7451"/>
      <c r="O1623" s="7451"/>
      <c r="P1623" s="3334" t="s">
        <v>30</v>
      </c>
      <c r="Q1623" s="3334" t="s">
        <v>48</v>
      </c>
      <c r="R1623" s="3337">
        <v>1</v>
      </c>
      <c r="S1623" s="3338">
        <f>ROUND(K1622,2)*R1623</f>
        <v>25.88</v>
      </c>
    </row>
    <row r="1624" spans="1:19" ht="45" customHeight="1" x14ac:dyDescent="0.25">
      <c r="A1624" s="7451"/>
      <c r="B1624" s="7451"/>
      <c r="C1624" s="7451"/>
      <c r="D1624" s="7451"/>
      <c r="E1624" s="7451"/>
      <c r="F1624" s="7451"/>
      <c r="G1624" s="7451"/>
      <c r="H1624" s="7451"/>
      <c r="I1624" s="7451"/>
      <c r="J1624" s="7451"/>
      <c r="K1624" s="7451"/>
      <c r="L1624" s="7451"/>
      <c r="M1624" s="7451"/>
      <c r="N1624" s="7451"/>
      <c r="O1624" s="7451"/>
      <c r="P1624" s="3334" t="s">
        <v>43</v>
      </c>
      <c r="Q1624" s="3334" t="s">
        <v>49</v>
      </c>
      <c r="R1624" s="3339">
        <v>1</v>
      </c>
      <c r="S1624" s="3340">
        <f>ROUND(K1622,2)*R1624</f>
        <v>25.88</v>
      </c>
    </row>
    <row r="1625" spans="1:19" ht="45" customHeight="1" x14ac:dyDescent="0.25">
      <c r="A1625" s="7451"/>
      <c r="B1625" s="7451"/>
      <c r="C1625" s="7451"/>
      <c r="D1625" s="7451"/>
      <c r="E1625" s="7451"/>
      <c r="F1625" s="7451"/>
      <c r="G1625" s="7451"/>
      <c r="H1625" s="7451"/>
      <c r="I1625" s="7451"/>
      <c r="J1625" s="7451"/>
      <c r="K1625" s="7451"/>
      <c r="L1625" s="7451"/>
      <c r="M1625" s="7451"/>
      <c r="N1625" s="7451"/>
      <c r="O1625" s="7451"/>
      <c r="P1625" s="3334" t="s">
        <v>50</v>
      </c>
      <c r="Q1625" s="3334" t="s">
        <v>51</v>
      </c>
      <c r="R1625" s="3341">
        <v>1</v>
      </c>
      <c r="S1625" s="3342">
        <f>ROUND(K1622,2)*R1625</f>
        <v>25.88</v>
      </c>
    </row>
    <row r="1626" spans="1:19" ht="45" customHeight="1" x14ac:dyDescent="0.25">
      <c r="A1626" s="7451"/>
      <c r="B1626" s="7451"/>
      <c r="C1626" s="7451"/>
      <c r="D1626" s="7451"/>
      <c r="E1626" s="7451"/>
      <c r="F1626" s="7451"/>
      <c r="G1626" s="7451"/>
      <c r="H1626" s="7451"/>
      <c r="I1626" s="7451"/>
      <c r="J1626" s="7451"/>
      <c r="K1626" s="7451"/>
      <c r="L1626" s="7451"/>
      <c r="M1626" s="7451"/>
      <c r="N1626" s="7451"/>
      <c r="O1626" s="7451"/>
      <c r="P1626" s="3334" t="s">
        <v>52</v>
      </c>
      <c r="Q1626" s="3334" t="s">
        <v>53</v>
      </c>
      <c r="R1626" s="3343">
        <v>1</v>
      </c>
      <c r="S1626" s="3344">
        <f>ROUND(K1622,2)*R1626</f>
        <v>25.88</v>
      </c>
    </row>
    <row r="1627" spans="1:19" ht="45" customHeight="1" x14ac:dyDescent="0.25">
      <c r="A1627" s="7451"/>
      <c r="B1627" s="7451"/>
      <c r="C1627" s="7451"/>
      <c r="D1627" s="7451"/>
      <c r="E1627" s="7451"/>
      <c r="F1627" s="7451"/>
      <c r="G1627" s="7451"/>
      <c r="H1627" s="7451"/>
      <c r="I1627" s="7451"/>
      <c r="J1627" s="7451"/>
      <c r="K1627" s="7451"/>
      <c r="L1627" s="7451"/>
      <c r="M1627" s="7451"/>
      <c r="N1627" s="7451"/>
      <c r="O1627" s="7451"/>
      <c r="P1627" s="3334" t="s">
        <v>54</v>
      </c>
      <c r="Q1627" s="3334" t="s">
        <v>55</v>
      </c>
      <c r="R1627" s="3345">
        <v>1</v>
      </c>
      <c r="S1627" s="3346">
        <f>ROUND(K1622,2)*R1627</f>
        <v>25.88</v>
      </c>
    </row>
    <row r="1628" spans="1:19" ht="45" customHeight="1" x14ac:dyDescent="0.25">
      <c r="A1628" s="7451"/>
      <c r="B1628" s="7451"/>
      <c r="C1628" s="7451"/>
      <c r="D1628" s="7451"/>
      <c r="E1628" s="7451"/>
      <c r="F1628" s="7451"/>
      <c r="G1628" s="7451"/>
      <c r="H1628" s="7451"/>
      <c r="I1628" s="7451"/>
      <c r="J1628" s="7451"/>
      <c r="K1628" s="7451"/>
      <c r="L1628" s="7451"/>
      <c r="M1628" s="7451"/>
      <c r="N1628" s="7451"/>
      <c r="O1628" s="7451"/>
      <c r="P1628" s="3334" t="s">
        <v>56</v>
      </c>
      <c r="Q1628" s="3334" t="s">
        <v>57</v>
      </c>
      <c r="R1628" s="3347">
        <v>1</v>
      </c>
      <c r="S1628" s="3348">
        <f>ROUND(K1622,2)*R1628</f>
        <v>25.88</v>
      </c>
    </row>
    <row r="1629" spans="1:19" ht="45" customHeight="1" x14ac:dyDescent="0.25">
      <c r="A1629" s="7451"/>
      <c r="B1629" s="7451"/>
      <c r="C1629" s="7451"/>
      <c r="D1629" s="7451"/>
      <c r="E1629" s="7451"/>
      <c r="F1629" s="7451"/>
      <c r="G1629" s="7451"/>
      <c r="H1629" s="7451"/>
      <c r="I1629" s="7451"/>
      <c r="J1629" s="7451"/>
      <c r="K1629" s="7451"/>
      <c r="L1629" s="7451"/>
      <c r="M1629" s="7451"/>
      <c r="N1629" s="7451"/>
      <c r="O1629" s="7451"/>
      <c r="P1629" s="3334" t="s">
        <v>58</v>
      </c>
      <c r="Q1629" s="3334" t="s">
        <v>59</v>
      </c>
      <c r="R1629" s="3349">
        <v>1</v>
      </c>
      <c r="S1629" s="3350">
        <f>ROUND(K1622,2)*R1629</f>
        <v>25.88</v>
      </c>
    </row>
    <row r="1630" spans="1:19" ht="45" customHeight="1" x14ac:dyDescent="0.25">
      <c r="A1630" s="7451"/>
      <c r="B1630" s="7451"/>
      <c r="C1630" s="7451"/>
      <c r="D1630" s="7451"/>
      <c r="E1630" s="7451"/>
      <c r="F1630" s="7451"/>
      <c r="G1630" s="7451"/>
      <c r="H1630" s="7451"/>
      <c r="I1630" s="7451"/>
      <c r="J1630" s="7451"/>
      <c r="K1630" s="7451"/>
      <c r="L1630" s="7451"/>
      <c r="M1630" s="7451"/>
      <c r="N1630" s="7451"/>
      <c r="O1630" s="7451"/>
      <c r="P1630" s="3334" t="s">
        <v>60</v>
      </c>
      <c r="Q1630" s="3334" t="s">
        <v>61</v>
      </c>
      <c r="R1630" s="3351">
        <v>1</v>
      </c>
      <c r="S1630" s="3352">
        <f>ROUND(K1622,2)*R1630</f>
        <v>25.88</v>
      </c>
    </row>
    <row r="1631" spans="1:19" ht="45" customHeight="1" x14ac:dyDescent="0.25">
      <c r="A1631" s="7451"/>
      <c r="B1631" s="7451"/>
      <c r="C1631" s="7451"/>
      <c r="D1631" s="7451"/>
      <c r="E1631" s="7451"/>
      <c r="F1631" s="7451"/>
      <c r="G1631" s="7451"/>
      <c r="H1631" s="7451"/>
      <c r="I1631" s="7451"/>
      <c r="J1631" s="7451"/>
      <c r="K1631" s="7451"/>
      <c r="L1631" s="7451"/>
      <c r="M1631" s="7451"/>
      <c r="N1631" s="7451"/>
      <c r="O1631" s="7451"/>
      <c r="P1631" s="3334" t="s">
        <v>62</v>
      </c>
      <c r="Q1631" s="3334" t="s">
        <v>63</v>
      </c>
      <c r="R1631" s="3353">
        <v>1</v>
      </c>
      <c r="S1631" s="3354">
        <f>ROUND(K1622,2)*R1631</f>
        <v>25.88</v>
      </c>
    </row>
    <row r="1632" spans="1:19" ht="45" customHeight="1" x14ac:dyDescent="0.25">
      <c r="A1632" s="7451"/>
      <c r="B1632" s="7451"/>
      <c r="C1632" s="7451"/>
      <c r="D1632" s="7451"/>
      <c r="E1632" s="7451"/>
      <c r="F1632" s="7451"/>
      <c r="G1632" s="7451"/>
      <c r="H1632" s="7451"/>
      <c r="I1632" s="7451"/>
      <c r="J1632" s="7451"/>
      <c r="K1632" s="7451"/>
      <c r="L1632" s="7451"/>
      <c r="M1632" s="7451"/>
      <c r="N1632" s="7451"/>
      <c r="O1632" s="7451"/>
      <c r="P1632" s="3334" t="s">
        <v>64</v>
      </c>
      <c r="Q1632" s="3334" t="s">
        <v>65</v>
      </c>
      <c r="R1632" s="3355">
        <v>1</v>
      </c>
      <c r="S1632" s="3356">
        <f>ROUND(K1622,2)*R1632</f>
        <v>25.88</v>
      </c>
    </row>
    <row r="1633" spans="1:19" ht="45" customHeight="1" x14ac:dyDescent="0.25">
      <c r="A1633" s="7451"/>
      <c r="B1633" s="7451"/>
      <c r="C1633" s="7451"/>
      <c r="D1633" s="7451"/>
      <c r="E1633" s="7451"/>
      <c r="F1633" s="7451"/>
      <c r="G1633" s="7451"/>
      <c r="H1633" s="7451"/>
      <c r="I1633" s="7451"/>
      <c r="J1633" s="7451"/>
      <c r="K1633" s="7451"/>
      <c r="L1633" s="7451"/>
      <c r="M1633" s="7451"/>
      <c r="N1633" s="7451"/>
      <c r="O1633" s="7451"/>
      <c r="P1633" s="3334" t="s">
        <v>66</v>
      </c>
      <c r="Q1633" s="3334" t="s">
        <v>67</v>
      </c>
      <c r="R1633" s="3357">
        <v>1</v>
      </c>
      <c r="S1633" s="3358">
        <f>ROUND(K1622,2)*R1633</f>
        <v>25.88</v>
      </c>
    </row>
    <row r="1634" spans="1:19" ht="45" customHeight="1" x14ac:dyDescent="0.25">
      <c r="A1634" s="7451"/>
      <c r="B1634" s="7451"/>
      <c r="C1634" s="7451"/>
      <c r="D1634" s="7451"/>
      <c r="E1634" s="7451"/>
      <c r="F1634" s="7451"/>
      <c r="G1634" s="7451"/>
      <c r="H1634" s="7451"/>
      <c r="I1634" s="7451"/>
      <c r="J1634" s="7451"/>
      <c r="K1634" s="7451"/>
      <c r="L1634" s="7451"/>
      <c r="M1634" s="7451"/>
      <c r="N1634" s="7451"/>
      <c r="O1634" s="7451"/>
      <c r="P1634" s="3334" t="s">
        <v>68</v>
      </c>
      <c r="Q1634" s="3334" t="s">
        <v>69</v>
      </c>
      <c r="R1634" s="3359">
        <v>1</v>
      </c>
      <c r="S1634" s="3360">
        <f>ROUND(K1622,2)*R1634</f>
        <v>25.88</v>
      </c>
    </row>
    <row r="1635" spans="1:19" ht="45" customHeight="1" x14ac:dyDescent="0.25">
      <c r="A1635" s="7451"/>
      <c r="B1635" s="7451"/>
      <c r="C1635" s="7451"/>
      <c r="D1635" s="7451"/>
      <c r="E1635" s="7451"/>
      <c r="F1635" s="7451"/>
      <c r="G1635" s="7451"/>
      <c r="H1635" s="7451"/>
      <c r="I1635" s="7451"/>
      <c r="J1635" s="7451"/>
      <c r="K1635" s="7451"/>
      <c r="L1635" s="7451"/>
      <c r="M1635" s="7451"/>
      <c r="N1635" s="7451"/>
      <c r="O1635" s="7451"/>
      <c r="P1635" s="3334" t="s">
        <v>70</v>
      </c>
      <c r="Q1635" s="3334" t="s">
        <v>71</v>
      </c>
      <c r="R1635" s="3361">
        <v>1</v>
      </c>
      <c r="S1635" s="3362">
        <f>ROUND(K1622,2)*R1635</f>
        <v>25.88</v>
      </c>
    </row>
    <row r="1636" spans="1:19" ht="45" customHeight="1" x14ac:dyDescent="0.25">
      <c r="A1636" s="7451"/>
      <c r="B1636" s="7451"/>
      <c r="C1636" s="7451"/>
      <c r="D1636" s="7451"/>
      <c r="E1636" s="7451"/>
      <c r="F1636" s="7451"/>
      <c r="G1636" s="7451"/>
      <c r="H1636" s="7451"/>
      <c r="I1636" s="7451"/>
      <c r="J1636" s="7451"/>
      <c r="K1636" s="7451"/>
      <c r="L1636" s="7451"/>
      <c r="M1636" s="7451"/>
      <c r="N1636" s="7451"/>
      <c r="O1636" s="7451"/>
      <c r="P1636" s="3334" t="s">
        <v>72</v>
      </c>
      <c r="Q1636" s="3334" t="s">
        <v>73</v>
      </c>
      <c r="R1636" s="3363">
        <v>1</v>
      </c>
      <c r="S1636" s="3364">
        <f>ROUND(K1622,2)*R1636</f>
        <v>25.88</v>
      </c>
    </row>
    <row r="1637" spans="1:19" ht="45" customHeight="1" x14ac:dyDescent="0.25">
      <c r="A1637" s="7451"/>
      <c r="B1637" s="7451"/>
      <c r="C1637" s="7451"/>
      <c r="D1637" s="7451"/>
      <c r="E1637" s="7451"/>
      <c r="F1637" s="7451"/>
      <c r="G1637" s="7451"/>
      <c r="H1637" s="7451"/>
      <c r="I1637" s="7451"/>
      <c r="J1637" s="7451"/>
      <c r="K1637" s="7451"/>
      <c r="L1637" s="7451"/>
      <c r="M1637" s="7451"/>
      <c r="N1637" s="7451"/>
      <c r="O1637" s="7451"/>
      <c r="P1637" s="3334" t="s">
        <v>74</v>
      </c>
      <c r="Q1637" s="3334" t="s">
        <v>75</v>
      </c>
      <c r="R1637" s="3365">
        <v>1</v>
      </c>
      <c r="S1637" s="3366">
        <f>ROUND(K1622,2)*R1637</f>
        <v>25.88</v>
      </c>
    </row>
    <row r="1638" spans="1:19" ht="45" customHeight="1" x14ac:dyDescent="0.25">
      <c r="A1638" s="7451"/>
      <c r="B1638" s="7451"/>
      <c r="C1638" s="7451"/>
      <c r="D1638" s="7451"/>
      <c r="E1638" s="7451"/>
      <c r="F1638" s="7451"/>
      <c r="G1638" s="7451"/>
      <c r="H1638" s="7451"/>
      <c r="I1638" s="7451"/>
      <c r="J1638" s="7451"/>
      <c r="K1638" s="7451"/>
      <c r="L1638" s="7451"/>
      <c r="M1638" s="7451"/>
      <c r="N1638" s="7451"/>
      <c r="O1638" s="7451"/>
      <c r="P1638" s="3334" t="s">
        <v>76</v>
      </c>
      <c r="Q1638" s="3334" t="s">
        <v>77</v>
      </c>
      <c r="R1638" s="3367">
        <v>1</v>
      </c>
      <c r="S1638" s="3368">
        <f>ROUND(K1622,2)*R1638</f>
        <v>25.88</v>
      </c>
    </row>
    <row r="1639" spans="1:19" ht="45" customHeight="1" x14ac:dyDescent="0.25">
      <c r="A1639" s="7451"/>
      <c r="B1639" s="7451"/>
      <c r="C1639" s="7451"/>
      <c r="D1639" s="7451"/>
      <c r="E1639" s="7451"/>
      <c r="F1639" s="7451"/>
      <c r="G1639" s="7451"/>
      <c r="H1639" s="7451"/>
      <c r="I1639" s="7451"/>
      <c r="J1639" s="7451"/>
      <c r="K1639" s="7451"/>
      <c r="L1639" s="7451"/>
      <c r="M1639" s="7451"/>
      <c r="N1639" s="7451"/>
      <c r="O1639" s="7451"/>
      <c r="P1639" s="3334" t="s">
        <v>78</v>
      </c>
      <c r="Q1639" s="3334" t="s">
        <v>79</v>
      </c>
      <c r="R1639" s="3369">
        <v>1</v>
      </c>
      <c r="S1639" s="3370">
        <f>ROUND(K1622,2)*R1639</f>
        <v>25.88</v>
      </c>
    </row>
    <row r="1640" spans="1:19" ht="45" customHeight="1" x14ac:dyDescent="0.25">
      <c r="A1640" s="7451"/>
      <c r="B1640" s="7451"/>
      <c r="C1640" s="7451"/>
      <c r="D1640" s="7451"/>
      <c r="E1640" s="7451"/>
      <c r="F1640" s="7451"/>
      <c r="G1640" s="7451"/>
      <c r="H1640" s="7451"/>
      <c r="I1640" s="7451"/>
      <c r="J1640" s="7451"/>
      <c r="K1640" s="7451"/>
      <c r="L1640" s="7451"/>
      <c r="M1640" s="7451"/>
      <c r="N1640" s="7451"/>
      <c r="O1640" s="7451"/>
      <c r="P1640" s="3334" t="s">
        <v>80</v>
      </c>
      <c r="Q1640" s="3334" t="s">
        <v>81</v>
      </c>
      <c r="R1640" s="3371">
        <v>1</v>
      </c>
      <c r="S1640" s="3372">
        <f>ROUND(K1622,2)*R1640</f>
        <v>25.88</v>
      </c>
    </row>
    <row r="1641" spans="1:19" ht="45" customHeight="1" x14ac:dyDescent="0.25">
      <c r="A1641" s="7451"/>
      <c r="B1641" s="7451"/>
      <c r="C1641" s="7451"/>
      <c r="D1641" s="7451"/>
      <c r="E1641" s="7451"/>
      <c r="F1641" s="7451"/>
      <c r="G1641" s="7451"/>
      <c r="H1641" s="7451"/>
      <c r="I1641" s="7451"/>
      <c r="J1641" s="7451"/>
      <c r="K1641" s="7451"/>
      <c r="L1641" s="7451"/>
      <c r="M1641" s="7451"/>
      <c r="N1641" s="7451"/>
      <c r="O1641" s="7451"/>
      <c r="P1641" s="3334" t="s">
        <v>82</v>
      </c>
      <c r="Q1641" s="3334" t="s">
        <v>83</v>
      </c>
      <c r="R1641" s="3373">
        <v>1</v>
      </c>
      <c r="S1641" s="3374">
        <f>ROUND(K1622,2)*R1641</f>
        <v>25.88</v>
      </c>
    </row>
    <row r="1642" spans="1:19" ht="45" customHeight="1" x14ac:dyDescent="0.25">
      <c r="A1642" s="7451"/>
      <c r="B1642" s="7451"/>
      <c r="C1642" s="7451"/>
      <c r="D1642" s="7451"/>
      <c r="E1642" s="7451"/>
      <c r="F1642" s="7451"/>
      <c r="G1642" s="7451"/>
      <c r="H1642" s="7451"/>
      <c r="I1642" s="7451"/>
      <c r="J1642" s="7451"/>
      <c r="K1642" s="7451"/>
      <c r="L1642" s="7451"/>
      <c r="M1642" s="7451"/>
      <c r="N1642" s="7451"/>
      <c r="O1642" s="7451"/>
      <c r="P1642" s="3334" t="s">
        <v>84</v>
      </c>
      <c r="Q1642" s="3334" t="s">
        <v>85</v>
      </c>
      <c r="R1642" s="3375">
        <v>1</v>
      </c>
      <c r="S1642" s="3376">
        <f>ROUND(K1622,2)*R1642</f>
        <v>25.88</v>
      </c>
    </row>
    <row r="1643" spans="1:19" ht="45" customHeight="1" x14ac:dyDescent="0.25">
      <c r="A1643" s="7451"/>
      <c r="B1643" s="7451"/>
      <c r="C1643" s="7451"/>
      <c r="D1643" s="7451"/>
      <c r="E1643" s="7451"/>
      <c r="F1643" s="7451"/>
      <c r="G1643" s="7451"/>
      <c r="H1643" s="7451"/>
      <c r="I1643" s="7451"/>
      <c r="J1643" s="7451"/>
      <c r="K1643" s="7451"/>
      <c r="L1643" s="7451"/>
      <c r="M1643" s="7451"/>
      <c r="N1643" s="7451"/>
      <c r="O1643" s="7451"/>
      <c r="P1643" s="3334" t="s">
        <v>86</v>
      </c>
      <c r="Q1643" s="3334" t="s">
        <v>87</v>
      </c>
      <c r="R1643" s="3377">
        <v>1</v>
      </c>
      <c r="S1643" s="3378">
        <f>ROUND(K1622,2)*R1643</f>
        <v>25.88</v>
      </c>
    </row>
    <row r="1644" spans="1:19" ht="45" customHeight="1" x14ac:dyDescent="0.25">
      <c r="A1644" s="7451"/>
      <c r="B1644" s="7451"/>
      <c r="C1644" s="7451"/>
      <c r="D1644" s="7451"/>
      <c r="E1644" s="7451"/>
      <c r="F1644" s="7451"/>
      <c r="G1644" s="7451"/>
      <c r="H1644" s="7451"/>
      <c r="I1644" s="7451"/>
      <c r="J1644" s="7451"/>
      <c r="K1644" s="7451"/>
      <c r="L1644" s="7451"/>
      <c r="M1644" s="7451"/>
      <c r="N1644" s="7451"/>
      <c r="O1644" s="7451"/>
      <c r="P1644" s="3334" t="s">
        <v>88</v>
      </c>
      <c r="Q1644" s="3334" t="s">
        <v>89</v>
      </c>
      <c r="R1644" s="3379">
        <v>1</v>
      </c>
      <c r="S1644" s="3380">
        <f>ROUND(K1622,2)*R1644</f>
        <v>25.88</v>
      </c>
    </row>
    <row r="1645" spans="1:19" ht="45" customHeight="1" x14ac:dyDescent="0.25">
      <c r="A1645" s="7451"/>
      <c r="B1645" s="7451"/>
      <c r="C1645" s="7451"/>
      <c r="D1645" s="7451"/>
      <c r="E1645" s="7451"/>
      <c r="F1645" s="7451"/>
      <c r="G1645" s="7451"/>
      <c r="H1645" s="7451"/>
      <c r="I1645" s="7451"/>
      <c r="J1645" s="7451"/>
      <c r="K1645" s="7451"/>
      <c r="L1645" s="7451"/>
      <c r="M1645" s="7451"/>
      <c r="N1645" s="7451"/>
      <c r="O1645" s="7451"/>
      <c r="P1645" s="3334" t="s">
        <v>90</v>
      </c>
      <c r="Q1645" s="3334" t="s">
        <v>91</v>
      </c>
      <c r="R1645" s="3381">
        <v>1</v>
      </c>
      <c r="S1645" s="3382">
        <f>ROUND(K1622,2)*R1645</f>
        <v>25.88</v>
      </c>
    </row>
    <row r="1646" spans="1:19" ht="45" customHeight="1" x14ac:dyDescent="0.25">
      <c r="A1646" s="7451"/>
      <c r="B1646" s="7451"/>
      <c r="C1646" s="7451"/>
      <c r="D1646" s="7451"/>
      <c r="E1646" s="7451"/>
      <c r="F1646" s="7451"/>
      <c r="G1646" s="7451"/>
      <c r="H1646" s="7451"/>
      <c r="I1646" s="7451"/>
      <c r="J1646" s="7451"/>
      <c r="K1646" s="7451"/>
      <c r="L1646" s="7451"/>
      <c r="M1646" s="7451"/>
      <c r="N1646" s="7451"/>
      <c r="O1646" s="7451"/>
      <c r="P1646" s="3334" t="s">
        <v>92</v>
      </c>
      <c r="Q1646" s="3334" t="s">
        <v>93</v>
      </c>
      <c r="R1646" s="3383">
        <v>1</v>
      </c>
      <c r="S1646" s="3384">
        <f>ROUND(K1622,2)*R1646</f>
        <v>25.88</v>
      </c>
    </row>
    <row r="1647" spans="1:19" ht="45" customHeight="1" x14ac:dyDescent="0.25">
      <c r="A1647" s="8004" t="s">
        <v>23</v>
      </c>
      <c r="B1647" s="8004" t="s">
        <v>299</v>
      </c>
      <c r="C1647" s="8004" t="s">
        <v>33</v>
      </c>
      <c r="D1647" s="8004" t="s">
        <v>300</v>
      </c>
      <c r="E1647" s="8004" t="s">
        <v>301</v>
      </c>
      <c r="F1647" s="8005">
        <f>R1647+R1648+R1649+R1650+R1651+R1652+R1653+R1654+R1655+R1656+R1657+R1658+R1659+R1660+R1661+R1662+R1663+R1664+R1665+R1666+R1667+R1668+R1669+R1670+R1671</f>
        <v>79.749999999999972</v>
      </c>
      <c r="G1647" s="8004" t="s">
        <v>28</v>
      </c>
      <c r="H1647" s="8006">
        <v>447.25</v>
      </c>
      <c r="I1647" s="8007">
        <v>447.25</v>
      </c>
      <c r="J1647" s="8008">
        <v>0.21579999999999999</v>
      </c>
      <c r="K1647" s="8009">
        <f>ROUND(I1647,2)+(ROUND(I1647,2)*J1647)</f>
        <v>543.76655000000005</v>
      </c>
      <c r="L1647" s="8010">
        <f>ROUND(S1647,2)+ROUND(S1648,2)+ROUND(S1649,2)+ROUND(S1650,2)+ROUND(S1651,2)+ROUND(S1652,2)+ROUND(S1653,2)+ROUND(S1654,2)+ROUND(S1655,2)+ROUND(S1656,2)+ROUND(S1657,2)+ROUND(S1658,2)+ROUND(S1659,2)+ROUND(S1660,2)+ROUND(S1661,2)+ROUND(S1662,2)+ROUND(S1663,2)+ROUND(S1664,2)+ROUND(S1665,2)+ROUND(S1666,2)+ROUND(S1667,2)+ROUND(S1668,2)+ROUND(S1669,2)+ROUND(S1670,2)+ROUND(S1671,2)</f>
        <v>43365.75</v>
      </c>
      <c r="M1647" s="8004"/>
      <c r="N1647" s="8004" t="s">
        <v>74</v>
      </c>
      <c r="O1647" s="8004" t="s">
        <v>283</v>
      </c>
      <c r="P1647" s="3385" t="s">
        <v>20</v>
      </c>
      <c r="Q1647" s="3385" t="s">
        <v>29</v>
      </c>
      <c r="R1647" s="3386">
        <v>3.19</v>
      </c>
      <c r="S1647" s="3387">
        <f>ROUND(K1647,2)*R1647</f>
        <v>1734.6262999999999</v>
      </c>
    </row>
    <row r="1648" spans="1:19" ht="45" customHeight="1" x14ac:dyDescent="0.25">
      <c r="A1648" s="7451"/>
      <c r="B1648" s="7451"/>
      <c r="C1648" s="7451"/>
      <c r="D1648" s="7451"/>
      <c r="E1648" s="7451"/>
      <c r="F1648" s="7451"/>
      <c r="G1648" s="7451"/>
      <c r="H1648" s="7451"/>
      <c r="I1648" s="7451"/>
      <c r="J1648" s="7451"/>
      <c r="K1648" s="7451"/>
      <c r="L1648" s="7451"/>
      <c r="M1648" s="7451"/>
      <c r="N1648" s="7451"/>
      <c r="O1648" s="7451"/>
      <c r="P1648" s="3385" t="s">
        <v>30</v>
      </c>
      <c r="Q1648" s="3385" t="s">
        <v>48</v>
      </c>
      <c r="R1648" s="3388">
        <v>3.19</v>
      </c>
      <c r="S1648" s="3389">
        <f>ROUND(K1647,2)*R1648</f>
        <v>1734.6262999999999</v>
      </c>
    </row>
    <row r="1649" spans="1:19" ht="45" customHeight="1" x14ac:dyDescent="0.25">
      <c r="A1649" s="7451"/>
      <c r="B1649" s="7451"/>
      <c r="C1649" s="7451"/>
      <c r="D1649" s="7451"/>
      <c r="E1649" s="7451"/>
      <c r="F1649" s="7451"/>
      <c r="G1649" s="7451"/>
      <c r="H1649" s="7451"/>
      <c r="I1649" s="7451"/>
      <c r="J1649" s="7451"/>
      <c r="K1649" s="7451"/>
      <c r="L1649" s="7451"/>
      <c r="M1649" s="7451"/>
      <c r="N1649" s="7451"/>
      <c r="O1649" s="7451"/>
      <c r="P1649" s="3385" t="s">
        <v>43</v>
      </c>
      <c r="Q1649" s="3385" t="s">
        <v>49</v>
      </c>
      <c r="R1649" s="3390">
        <v>3.19</v>
      </c>
      <c r="S1649" s="3391">
        <f>ROUND(K1647,2)*R1649</f>
        <v>1734.6262999999999</v>
      </c>
    </row>
    <row r="1650" spans="1:19" ht="45" customHeight="1" x14ac:dyDescent="0.25">
      <c r="A1650" s="7451"/>
      <c r="B1650" s="7451"/>
      <c r="C1650" s="7451"/>
      <c r="D1650" s="7451"/>
      <c r="E1650" s="7451"/>
      <c r="F1650" s="7451"/>
      <c r="G1650" s="7451"/>
      <c r="H1650" s="7451"/>
      <c r="I1650" s="7451"/>
      <c r="J1650" s="7451"/>
      <c r="K1650" s="7451"/>
      <c r="L1650" s="7451"/>
      <c r="M1650" s="7451"/>
      <c r="N1650" s="7451"/>
      <c r="O1650" s="7451"/>
      <c r="P1650" s="3385" t="s">
        <v>50</v>
      </c>
      <c r="Q1650" s="3385" t="s">
        <v>51</v>
      </c>
      <c r="R1650" s="3392">
        <v>3.19</v>
      </c>
      <c r="S1650" s="3393">
        <f>ROUND(K1647,2)*R1650</f>
        <v>1734.6262999999999</v>
      </c>
    </row>
    <row r="1651" spans="1:19" ht="45" customHeight="1" x14ac:dyDescent="0.25">
      <c r="A1651" s="7451"/>
      <c r="B1651" s="7451"/>
      <c r="C1651" s="7451"/>
      <c r="D1651" s="7451"/>
      <c r="E1651" s="7451"/>
      <c r="F1651" s="7451"/>
      <c r="G1651" s="7451"/>
      <c r="H1651" s="7451"/>
      <c r="I1651" s="7451"/>
      <c r="J1651" s="7451"/>
      <c r="K1651" s="7451"/>
      <c r="L1651" s="7451"/>
      <c r="M1651" s="7451"/>
      <c r="N1651" s="7451"/>
      <c r="O1651" s="7451"/>
      <c r="P1651" s="3385" t="s">
        <v>52</v>
      </c>
      <c r="Q1651" s="3385" t="s">
        <v>53</v>
      </c>
      <c r="R1651" s="3394">
        <v>3.19</v>
      </c>
      <c r="S1651" s="3395">
        <f>ROUND(K1647,2)*R1651</f>
        <v>1734.6262999999999</v>
      </c>
    </row>
    <row r="1652" spans="1:19" ht="45" customHeight="1" x14ac:dyDescent="0.25">
      <c r="A1652" s="7451"/>
      <c r="B1652" s="7451"/>
      <c r="C1652" s="7451"/>
      <c r="D1652" s="7451"/>
      <c r="E1652" s="7451"/>
      <c r="F1652" s="7451"/>
      <c r="G1652" s="7451"/>
      <c r="H1652" s="7451"/>
      <c r="I1652" s="7451"/>
      <c r="J1652" s="7451"/>
      <c r="K1652" s="7451"/>
      <c r="L1652" s="7451"/>
      <c r="M1652" s="7451"/>
      <c r="N1652" s="7451"/>
      <c r="O1652" s="7451"/>
      <c r="P1652" s="3385" t="s">
        <v>54</v>
      </c>
      <c r="Q1652" s="3385" t="s">
        <v>55</v>
      </c>
      <c r="R1652" s="3396">
        <v>3.19</v>
      </c>
      <c r="S1652" s="3397">
        <f>ROUND(K1647,2)*R1652</f>
        <v>1734.6262999999999</v>
      </c>
    </row>
    <row r="1653" spans="1:19" ht="45" customHeight="1" x14ac:dyDescent="0.25">
      <c r="A1653" s="7451"/>
      <c r="B1653" s="7451"/>
      <c r="C1653" s="7451"/>
      <c r="D1653" s="7451"/>
      <c r="E1653" s="7451"/>
      <c r="F1653" s="7451"/>
      <c r="G1653" s="7451"/>
      <c r="H1653" s="7451"/>
      <c r="I1653" s="7451"/>
      <c r="J1653" s="7451"/>
      <c r="K1653" s="7451"/>
      <c r="L1653" s="7451"/>
      <c r="M1653" s="7451"/>
      <c r="N1653" s="7451"/>
      <c r="O1653" s="7451"/>
      <c r="P1653" s="3385" t="s">
        <v>56</v>
      </c>
      <c r="Q1653" s="3385" t="s">
        <v>57</v>
      </c>
      <c r="R1653" s="3398">
        <v>3.19</v>
      </c>
      <c r="S1653" s="3399">
        <f>ROUND(K1647,2)*R1653</f>
        <v>1734.6262999999999</v>
      </c>
    </row>
    <row r="1654" spans="1:19" ht="45" customHeight="1" x14ac:dyDescent="0.25">
      <c r="A1654" s="7451"/>
      <c r="B1654" s="7451"/>
      <c r="C1654" s="7451"/>
      <c r="D1654" s="7451"/>
      <c r="E1654" s="7451"/>
      <c r="F1654" s="7451"/>
      <c r="G1654" s="7451"/>
      <c r="H1654" s="7451"/>
      <c r="I1654" s="7451"/>
      <c r="J1654" s="7451"/>
      <c r="K1654" s="7451"/>
      <c r="L1654" s="7451"/>
      <c r="M1654" s="7451"/>
      <c r="N1654" s="7451"/>
      <c r="O1654" s="7451"/>
      <c r="P1654" s="3385" t="s">
        <v>58</v>
      </c>
      <c r="Q1654" s="3385" t="s">
        <v>59</v>
      </c>
      <c r="R1654" s="3400">
        <v>3.19</v>
      </c>
      <c r="S1654" s="3401">
        <f>ROUND(K1647,2)*R1654</f>
        <v>1734.6262999999999</v>
      </c>
    </row>
    <row r="1655" spans="1:19" ht="45" customHeight="1" x14ac:dyDescent="0.25">
      <c r="A1655" s="7451"/>
      <c r="B1655" s="7451"/>
      <c r="C1655" s="7451"/>
      <c r="D1655" s="7451"/>
      <c r="E1655" s="7451"/>
      <c r="F1655" s="7451"/>
      <c r="G1655" s="7451"/>
      <c r="H1655" s="7451"/>
      <c r="I1655" s="7451"/>
      <c r="J1655" s="7451"/>
      <c r="K1655" s="7451"/>
      <c r="L1655" s="7451"/>
      <c r="M1655" s="7451"/>
      <c r="N1655" s="7451"/>
      <c r="O1655" s="7451"/>
      <c r="P1655" s="3385" t="s">
        <v>60</v>
      </c>
      <c r="Q1655" s="3385" t="s">
        <v>61</v>
      </c>
      <c r="R1655" s="3402">
        <v>3.19</v>
      </c>
      <c r="S1655" s="3403">
        <f>ROUND(K1647,2)*R1655</f>
        <v>1734.6262999999999</v>
      </c>
    </row>
    <row r="1656" spans="1:19" ht="45" customHeight="1" x14ac:dyDescent="0.25">
      <c r="A1656" s="7451"/>
      <c r="B1656" s="7451"/>
      <c r="C1656" s="7451"/>
      <c r="D1656" s="7451"/>
      <c r="E1656" s="7451"/>
      <c r="F1656" s="7451"/>
      <c r="G1656" s="7451"/>
      <c r="H1656" s="7451"/>
      <c r="I1656" s="7451"/>
      <c r="J1656" s="7451"/>
      <c r="K1656" s="7451"/>
      <c r="L1656" s="7451"/>
      <c r="M1656" s="7451"/>
      <c r="N1656" s="7451"/>
      <c r="O1656" s="7451"/>
      <c r="P1656" s="3385" t="s">
        <v>62</v>
      </c>
      <c r="Q1656" s="3385" t="s">
        <v>63</v>
      </c>
      <c r="R1656" s="3404">
        <v>3.19</v>
      </c>
      <c r="S1656" s="3405">
        <f>ROUND(K1647,2)*R1656</f>
        <v>1734.6262999999999</v>
      </c>
    </row>
    <row r="1657" spans="1:19" ht="45" customHeight="1" x14ac:dyDescent="0.25">
      <c r="A1657" s="7451"/>
      <c r="B1657" s="7451"/>
      <c r="C1657" s="7451"/>
      <c r="D1657" s="7451"/>
      <c r="E1657" s="7451"/>
      <c r="F1657" s="7451"/>
      <c r="G1657" s="7451"/>
      <c r="H1657" s="7451"/>
      <c r="I1657" s="7451"/>
      <c r="J1657" s="7451"/>
      <c r="K1657" s="7451"/>
      <c r="L1657" s="7451"/>
      <c r="M1657" s="7451"/>
      <c r="N1657" s="7451"/>
      <c r="O1657" s="7451"/>
      <c r="P1657" s="3385" t="s">
        <v>64</v>
      </c>
      <c r="Q1657" s="3385" t="s">
        <v>65</v>
      </c>
      <c r="R1657" s="3406">
        <v>3.19</v>
      </c>
      <c r="S1657" s="3407">
        <f>ROUND(K1647,2)*R1657</f>
        <v>1734.6262999999999</v>
      </c>
    </row>
    <row r="1658" spans="1:19" ht="45" customHeight="1" x14ac:dyDescent="0.25">
      <c r="A1658" s="7451"/>
      <c r="B1658" s="7451"/>
      <c r="C1658" s="7451"/>
      <c r="D1658" s="7451"/>
      <c r="E1658" s="7451"/>
      <c r="F1658" s="7451"/>
      <c r="G1658" s="7451"/>
      <c r="H1658" s="7451"/>
      <c r="I1658" s="7451"/>
      <c r="J1658" s="7451"/>
      <c r="K1658" s="7451"/>
      <c r="L1658" s="7451"/>
      <c r="M1658" s="7451"/>
      <c r="N1658" s="7451"/>
      <c r="O1658" s="7451"/>
      <c r="P1658" s="3385" t="s">
        <v>66</v>
      </c>
      <c r="Q1658" s="3385" t="s">
        <v>67</v>
      </c>
      <c r="R1658" s="3408">
        <v>3.19</v>
      </c>
      <c r="S1658" s="3409">
        <f>ROUND(K1647,2)*R1658</f>
        <v>1734.6262999999999</v>
      </c>
    </row>
    <row r="1659" spans="1:19" ht="45" customHeight="1" x14ac:dyDescent="0.25">
      <c r="A1659" s="7451"/>
      <c r="B1659" s="7451"/>
      <c r="C1659" s="7451"/>
      <c r="D1659" s="7451"/>
      <c r="E1659" s="7451"/>
      <c r="F1659" s="7451"/>
      <c r="G1659" s="7451"/>
      <c r="H1659" s="7451"/>
      <c r="I1659" s="7451"/>
      <c r="J1659" s="7451"/>
      <c r="K1659" s="7451"/>
      <c r="L1659" s="7451"/>
      <c r="M1659" s="7451"/>
      <c r="N1659" s="7451"/>
      <c r="O1659" s="7451"/>
      <c r="P1659" s="3385" t="s">
        <v>68</v>
      </c>
      <c r="Q1659" s="3385" t="s">
        <v>69</v>
      </c>
      <c r="R1659" s="3410">
        <v>3.19</v>
      </c>
      <c r="S1659" s="3411">
        <f>ROUND(K1647,2)*R1659</f>
        <v>1734.6262999999999</v>
      </c>
    </row>
    <row r="1660" spans="1:19" ht="45" customHeight="1" x14ac:dyDescent="0.25">
      <c r="A1660" s="7451"/>
      <c r="B1660" s="7451"/>
      <c r="C1660" s="7451"/>
      <c r="D1660" s="7451"/>
      <c r="E1660" s="7451"/>
      <c r="F1660" s="7451"/>
      <c r="G1660" s="7451"/>
      <c r="H1660" s="7451"/>
      <c r="I1660" s="7451"/>
      <c r="J1660" s="7451"/>
      <c r="K1660" s="7451"/>
      <c r="L1660" s="7451"/>
      <c r="M1660" s="7451"/>
      <c r="N1660" s="7451"/>
      <c r="O1660" s="7451"/>
      <c r="P1660" s="3385" t="s">
        <v>70</v>
      </c>
      <c r="Q1660" s="3385" t="s">
        <v>71</v>
      </c>
      <c r="R1660" s="3412">
        <v>3.19</v>
      </c>
      <c r="S1660" s="3413">
        <f>ROUND(K1647,2)*R1660</f>
        <v>1734.6262999999999</v>
      </c>
    </row>
    <row r="1661" spans="1:19" ht="45" customHeight="1" x14ac:dyDescent="0.25">
      <c r="A1661" s="7451"/>
      <c r="B1661" s="7451"/>
      <c r="C1661" s="7451"/>
      <c r="D1661" s="7451"/>
      <c r="E1661" s="7451"/>
      <c r="F1661" s="7451"/>
      <c r="G1661" s="7451"/>
      <c r="H1661" s="7451"/>
      <c r="I1661" s="7451"/>
      <c r="J1661" s="7451"/>
      <c r="K1661" s="7451"/>
      <c r="L1661" s="7451"/>
      <c r="M1661" s="7451"/>
      <c r="N1661" s="7451"/>
      <c r="O1661" s="7451"/>
      <c r="P1661" s="3385" t="s">
        <v>72</v>
      </c>
      <c r="Q1661" s="3385" t="s">
        <v>73</v>
      </c>
      <c r="R1661" s="3414">
        <v>3.19</v>
      </c>
      <c r="S1661" s="3415">
        <f>ROUND(K1647,2)*R1661</f>
        <v>1734.6262999999999</v>
      </c>
    </row>
    <row r="1662" spans="1:19" ht="45" customHeight="1" x14ac:dyDescent="0.25">
      <c r="A1662" s="7451"/>
      <c r="B1662" s="7451"/>
      <c r="C1662" s="7451"/>
      <c r="D1662" s="7451"/>
      <c r="E1662" s="7451"/>
      <c r="F1662" s="7451"/>
      <c r="G1662" s="7451"/>
      <c r="H1662" s="7451"/>
      <c r="I1662" s="7451"/>
      <c r="J1662" s="7451"/>
      <c r="K1662" s="7451"/>
      <c r="L1662" s="7451"/>
      <c r="M1662" s="7451"/>
      <c r="N1662" s="7451"/>
      <c r="O1662" s="7451"/>
      <c r="P1662" s="3385" t="s">
        <v>74</v>
      </c>
      <c r="Q1662" s="3385" t="s">
        <v>75</v>
      </c>
      <c r="R1662" s="3416">
        <v>3.19</v>
      </c>
      <c r="S1662" s="3417">
        <f>ROUND(K1647,2)*R1662</f>
        <v>1734.6262999999999</v>
      </c>
    </row>
    <row r="1663" spans="1:19" ht="45" customHeight="1" x14ac:dyDescent="0.25">
      <c r="A1663" s="7451"/>
      <c r="B1663" s="7451"/>
      <c r="C1663" s="7451"/>
      <c r="D1663" s="7451"/>
      <c r="E1663" s="7451"/>
      <c r="F1663" s="7451"/>
      <c r="G1663" s="7451"/>
      <c r="H1663" s="7451"/>
      <c r="I1663" s="7451"/>
      <c r="J1663" s="7451"/>
      <c r="K1663" s="7451"/>
      <c r="L1663" s="7451"/>
      <c r="M1663" s="7451"/>
      <c r="N1663" s="7451"/>
      <c r="O1663" s="7451"/>
      <c r="P1663" s="3385" t="s">
        <v>76</v>
      </c>
      <c r="Q1663" s="3385" t="s">
        <v>77</v>
      </c>
      <c r="R1663" s="3418">
        <v>3.19</v>
      </c>
      <c r="S1663" s="3419">
        <f>ROUND(K1647,2)*R1663</f>
        <v>1734.6262999999999</v>
      </c>
    </row>
    <row r="1664" spans="1:19" ht="45" customHeight="1" x14ac:dyDescent="0.25">
      <c r="A1664" s="7451"/>
      <c r="B1664" s="7451"/>
      <c r="C1664" s="7451"/>
      <c r="D1664" s="7451"/>
      <c r="E1664" s="7451"/>
      <c r="F1664" s="7451"/>
      <c r="G1664" s="7451"/>
      <c r="H1664" s="7451"/>
      <c r="I1664" s="7451"/>
      <c r="J1664" s="7451"/>
      <c r="K1664" s="7451"/>
      <c r="L1664" s="7451"/>
      <c r="M1664" s="7451"/>
      <c r="N1664" s="7451"/>
      <c r="O1664" s="7451"/>
      <c r="P1664" s="3385" t="s">
        <v>78</v>
      </c>
      <c r="Q1664" s="3385" t="s">
        <v>79</v>
      </c>
      <c r="R1664" s="3420">
        <v>3.19</v>
      </c>
      <c r="S1664" s="3421">
        <f>ROUND(K1647,2)*R1664</f>
        <v>1734.6262999999999</v>
      </c>
    </row>
    <row r="1665" spans="1:19" ht="45" customHeight="1" x14ac:dyDescent="0.25">
      <c r="A1665" s="7451"/>
      <c r="B1665" s="7451"/>
      <c r="C1665" s="7451"/>
      <c r="D1665" s="7451"/>
      <c r="E1665" s="7451"/>
      <c r="F1665" s="7451"/>
      <c r="G1665" s="7451"/>
      <c r="H1665" s="7451"/>
      <c r="I1665" s="7451"/>
      <c r="J1665" s="7451"/>
      <c r="K1665" s="7451"/>
      <c r="L1665" s="7451"/>
      <c r="M1665" s="7451"/>
      <c r="N1665" s="7451"/>
      <c r="O1665" s="7451"/>
      <c r="P1665" s="3385" t="s">
        <v>80</v>
      </c>
      <c r="Q1665" s="3385" t="s">
        <v>81</v>
      </c>
      <c r="R1665" s="3422">
        <v>3.19</v>
      </c>
      <c r="S1665" s="3423">
        <f>ROUND(K1647,2)*R1665</f>
        <v>1734.6262999999999</v>
      </c>
    </row>
    <row r="1666" spans="1:19" ht="45" customHeight="1" x14ac:dyDescent="0.25">
      <c r="A1666" s="7451"/>
      <c r="B1666" s="7451"/>
      <c r="C1666" s="7451"/>
      <c r="D1666" s="7451"/>
      <c r="E1666" s="7451"/>
      <c r="F1666" s="7451"/>
      <c r="G1666" s="7451"/>
      <c r="H1666" s="7451"/>
      <c r="I1666" s="7451"/>
      <c r="J1666" s="7451"/>
      <c r="K1666" s="7451"/>
      <c r="L1666" s="7451"/>
      <c r="M1666" s="7451"/>
      <c r="N1666" s="7451"/>
      <c r="O1666" s="7451"/>
      <c r="P1666" s="3385" t="s">
        <v>82</v>
      </c>
      <c r="Q1666" s="3385" t="s">
        <v>83</v>
      </c>
      <c r="R1666" s="3424">
        <v>3.19</v>
      </c>
      <c r="S1666" s="3425">
        <f>ROUND(K1647,2)*R1666</f>
        <v>1734.6262999999999</v>
      </c>
    </row>
    <row r="1667" spans="1:19" ht="45" customHeight="1" x14ac:dyDescent="0.25">
      <c r="A1667" s="7451"/>
      <c r="B1667" s="7451"/>
      <c r="C1667" s="7451"/>
      <c r="D1667" s="7451"/>
      <c r="E1667" s="7451"/>
      <c r="F1667" s="7451"/>
      <c r="G1667" s="7451"/>
      <c r="H1667" s="7451"/>
      <c r="I1667" s="7451"/>
      <c r="J1667" s="7451"/>
      <c r="K1667" s="7451"/>
      <c r="L1667" s="7451"/>
      <c r="M1667" s="7451"/>
      <c r="N1667" s="7451"/>
      <c r="O1667" s="7451"/>
      <c r="P1667" s="3385" t="s">
        <v>84</v>
      </c>
      <c r="Q1667" s="3385" t="s">
        <v>85</v>
      </c>
      <c r="R1667" s="3426">
        <v>3.19</v>
      </c>
      <c r="S1667" s="3427">
        <f>ROUND(K1647,2)*R1667</f>
        <v>1734.6262999999999</v>
      </c>
    </row>
    <row r="1668" spans="1:19" ht="45" customHeight="1" x14ac:dyDescent="0.25">
      <c r="A1668" s="7451"/>
      <c r="B1668" s="7451"/>
      <c r="C1668" s="7451"/>
      <c r="D1668" s="7451"/>
      <c r="E1668" s="7451"/>
      <c r="F1668" s="7451"/>
      <c r="G1668" s="7451"/>
      <c r="H1668" s="7451"/>
      <c r="I1668" s="7451"/>
      <c r="J1668" s="7451"/>
      <c r="K1668" s="7451"/>
      <c r="L1668" s="7451"/>
      <c r="M1668" s="7451"/>
      <c r="N1668" s="7451"/>
      <c r="O1668" s="7451"/>
      <c r="P1668" s="3385" t="s">
        <v>86</v>
      </c>
      <c r="Q1668" s="3385" t="s">
        <v>87</v>
      </c>
      <c r="R1668" s="3428">
        <v>3.19</v>
      </c>
      <c r="S1668" s="3429">
        <f>ROUND(K1647,2)*R1668</f>
        <v>1734.6262999999999</v>
      </c>
    </row>
    <row r="1669" spans="1:19" ht="45" customHeight="1" x14ac:dyDescent="0.25">
      <c r="A1669" s="7451"/>
      <c r="B1669" s="7451"/>
      <c r="C1669" s="7451"/>
      <c r="D1669" s="7451"/>
      <c r="E1669" s="7451"/>
      <c r="F1669" s="7451"/>
      <c r="G1669" s="7451"/>
      <c r="H1669" s="7451"/>
      <c r="I1669" s="7451"/>
      <c r="J1669" s="7451"/>
      <c r="K1669" s="7451"/>
      <c r="L1669" s="7451"/>
      <c r="M1669" s="7451"/>
      <c r="N1669" s="7451"/>
      <c r="O1669" s="7451"/>
      <c r="P1669" s="3385" t="s">
        <v>88</v>
      </c>
      <c r="Q1669" s="3385" t="s">
        <v>89</v>
      </c>
      <c r="R1669" s="3430">
        <v>3.19</v>
      </c>
      <c r="S1669" s="3431">
        <f>ROUND(K1647,2)*R1669</f>
        <v>1734.6262999999999</v>
      </c>
    </row>
    <row r="1670" spans="1:19" ht="45" customHeight="1" x14ac:dyDescent="0.25">
      <c r="A1670" s="7451"/>
      <c r="B1670" s="7451"/>
      <c r="C1670" s="7451"/>
      <c r="D1670" s="7451"/>
      <c r="E1670" s="7451"/>
      <c r="F1670" s="7451"/>
      <c r="G1670" s="7451"/>
      <c r="H1670" s="7451"/>
      <c r="I1670" s="7451"/>
      <c r="J1670" s="7451"/>
      <c r="K1670" s="7451"/>
      <c r="L1670" s="7451"/>
      <c r="M1670" s="7451"/>
      <c r="N1670" s="7451"/>
      <c r="O1670" s="7451"/>
      <c r="P1670" s="3385" t="s">
        <v>90</v>
      </c>
      <c r="Q1670" s="3385" t="s">
        <v>91</v>
      </c>
      <c r="R1670" s="3432">
        <v>3.19</v>
      </c>
      <c r="S1670" s="3433">
        <f>ROUND(K1647,2)*R1670</f>
        <v>1734.6262999999999</v>
      </c>
    </row>
    <row r="1671" spans="1:19" ht="45" customHeight="1" x14ac:dyDescent="0.25">
      <c r="A1671" s="7451"/>
      <c r="B1671" s="7451"/>
      <c r="C1671" s="7451"/>
      <c r="D1671" s="7451"/>
      <c r="E1671" s="7451"/>
      <c r="F1671" s="7451"/>
      <c r="G1671" s="7451"/>
      <c r="H1671" s="7451"/>
      <c r="I1671" s="7451"/>
      <c r="J1671" s="7451"/>
      <c r="K1671" s="7451"/>
      <c r="L1671" s="7451"/>
      <c r="M1671" s="7451"/>
      <c r="N1671" s="7451"/>
      <c r="O1671" s="7451"/>
      <c r="P1671" s="3385" t="s">
        <v>92</v>
      </c>
      <c r="Q1671" s="3385" t="s">
        <v>93</v>
      </c>
      <c r="R1671" s="3434">
        <v>3.19</v>
      </c>
      <c r="S1671" s="3435">
        <f>ROUND(K1647,2)*R1671</f>
        <v>1734.6262999999999</v>
      </c>
    </row>
    <row r="1672" spans="1:19" ht="45" customHeight="1" x14ac:dyDescent="0.25">
      <c r="A1672" s="7983" t="s">
        <v>23</v>
      </c>
      <c r="B1672" s="7983" t="s">
        <v>302</v>
      </c>
      <c r="C1672" s="7983" t="s">
        <v>33</v>
      </c>
      <c r="D1672" s="7983" t="s">
        <v>303</v>
      </c>
      <c r="E1672" s="7983" t="s">
        <v>304</v>
      </c>
      <c r="F1672" s="7984">
        <f>R1672+R1673+R1674+R1675+R1676+R1677+R1678+R1679+R1680+R1681+R1682+R1683+R1684+R1685+R1686+R1687+R1688+R1689+R1690+R1691+R1692+R1693+R1694+R1695+R1696</f>
        <v>96.249999999999972</v>
      </c>
      <c r="G1672" s="7983" t="s">
        <v>102</v>
      </c>
      <c r="H1672" s="7985">
        <v>57.76</v>
      </c>
      <c r="I1672" s="7986">
        <v>57.76</v>
      </c>
      <c r="J1672" s="7987">
        <v>0.21579999999999999</v>
      </c>
      <c r="K1672" s="7988">
        <f>ROUND(I1672,2)+(ROUND(I1672,2)*J1672)</f>
        <v>70.224607999999989</v>
      </c>
      <c r="L1672" s="7989">
        <f>ROUND(S1672,2)+ROUND(S1673,2)+ROUND(S1674,2)+ROUND(S1675,2)+ROUND(S1676,2)+ROUND(S1677,2)+ROUND(S1678,2)+ROUND(S1679,2)+ROUND(S1680,2)+ROUND(S1681,2)+ROUND(S1682,2)+ROUND(S1683,2)+ROUND(S1684,2)+ROUND(S1685,2)+ROUND(S1686,2)+ROUND(S1687,2)+ROUND(S1688,2)+ROUND(S1689,2)+ROUND(S1690,2)+ROUND(S1691,2)+ROUND(S1692,2)+ROUND(S1693,2)+ROUND(S1694,2)+ROUND(S1695,2)+ROUND(S1696,2)</f>
        <v>6758.7500000000027</v>
      </c>
      <c r="M1672" s="7983"/>
      <c r="N1672" s="7983" t="s">
        <v>74</v>
      </c>
      <c r="O1672" s="7983" t="s">
        <v>283</v>
      </c>
      <c r="P1672" s="3436" t="s">
        <v>20</v>
      </c>
      <c r="Q1672" s="3436" t="s">
        <v>29</v>
      </c>
      <c r="R1672" s="3437">
        <v>3.85</v>
      </c>
      <c r="S1672" s="3438">
        <f>ROUND(K1672,2)*R1672</f>
        <v>270.34699999999998</v>
      </c>
    </row>
    <row r="1673" spans="1:19" ht="45" customHeight="1" x14ac:dyDescent="0.25">
      <c r="A1673" s="7451"/>
      <c r="B1673" s="7451"/>
      <c r="C1673" s="7451"/>
      <c r="D1673" s="7451"/>
      <c r="E1673" s="7451"/>
      <c r="F1673" s="7451"/>
      <c r="G1673" s="7451"/>
      <c r="H1673" s="7451"/>
      <c r="I1673" s="7451"/>
      <c r="J1673" s="7451"/>
      <c r="K1673" s="7451"/>
      <c r="L1673" s="7451"/>
      <c r="M1673" s="7451"/>
      <c r="N1673" s="7451"/>
      <c r="O1673" s="7451"/>
      <c r="P1673" s="3436" t="s">
        <v>30</v>
      </c>
      <c r="Q1673" s="3436" t="s">
        <v>48</v>
      </c>
      <c r="R1673" s="3439">
        <v>3.85</v>
      </c>
      <c r="S1673" s="3440">
        <f>ROUND(K1672,2)*R1673</f>
        <v>270.34699999999998</v>
      </c>
    </row>
    <row r="1674" spans="1:19" ht="45" customHeight="1" x14ac:dyDescent="0.25">
      <c r="A1674" s="7451"/>
      <c r="B1674" s="7451"/>
      <c r="C1674" s="7451"/>
      <c r="D1674" s="7451"/>
      <c r="E1674" s="7451"/>
      <c r="F1674" s="7451"/>
      <c r="G1674" s="7451"/>
      <c r="H1674" s="7451"/>
      <c r="I1674" s="7451"/>
      <c r="J1674" s="7451"/>
      <c r="K1674" s="7451"/>
      <c r="L1674" s="7451"/>
      <c r="M1674" s="7451"/>
      <c r="N1674" s="7451"/>
      <c r="O1674" s="7451"/>
      <c r="P1674" s="3436" t="s">
        <v>43</v>
      </c>
      <c r="Q1674" s="3436" t="s">
        <v>49</v>
      </c>
      <c r="R1674" s="3441">
        <v>3.85</v>
      </c>
      <c r="S1674" s="3442">
        <f>ROUND(K1672,2)*R1674</f>
        <v>270.34699999999998</v>
      </c>
    </row>
    <row r="1675" spans="1:19" ht="45" customHeight="1" x14ac:dyDescent="0.25">
      <c r="A1675" s="7451"/>
      <c r="B1675" s="7451"/>
      <c r="C1675" s="7451"/>
      <c r="D1675" s="7451"/>
      <c r="E1675" s="7451"/>
      <c r="F1675" s="7451"/>
      <c r="G1675" s="7451"/>
      <c r="H1675" s="7451"/>
      <c r="I1675" s="7451"/>
      <c r="J1675" s="7451"/>
      <c r="K1675" s="7451"/>
      <c r="L1675" s="7451"/>
      <c r="M1675" s="7451"/>
      <c r="N1675" s="7451"/>
      <c r="O1675" s="7451"/>
      <c r="P1675" s="3436" t="s">
        <v>50</v>
      </c>
      <c r="Q1675" s="3436" t="s">
        <v>51</v>
      </c>
      <c r="R1675" s="3443">
        <v>3.85</v>
      </c>
      <c r="S1675" s="3444">
        <f>ROUND(K1672,2)*R1675</f>
        <v>270.34699999999998</v>
      </c>
    </row>
    <row r="1676" spans="1:19" ht="45" customHeight="1" x14ac:dyDescent="0.25">
      <c r="A1676" s="7451"/>
      <c r="B1676" s="7451"/>
      <c r="C1676" s="7451"/>
      <c r="D1676" s="7451"/>
      <c r="E1676" s="7451"/>
      <c r="F1676" s="7451"/>
      <c r="G1676" s="7451"/>
      <c r="H1676" s="7451"/>
      <c r="I1676" s="7451"/>
      <c r="J1676" s="7451"/>
      <c r="K1676" s="7451"/>
      <c r="L1676" s="7451"/>
      <c r="M1676" s="7451"/>
      <c r="N1676" s="7451"/>
      <c r="O1676" s="7451"/>
      <c r="P1676" s="3436" t="s">
        <v>52</v>
      </c>
      <c r="Q1676" s="3436" t="s">
        <v>53</v>
      </c>
      <c r="R1676" s="3445">
        <v>3.85</v>
      </c>
      <c r="S1676" s="3446">
        <f>ROUND(K1672,2)*R1676</f>
        <v>270.34699999999998</v>
      </c>
    </row>
    <row r="1677" spans="1:19" ht="45" customHeight="1" x14ac:dyDescent="0.25">
      <c r="A1677" s="7451"/>
      <c r="B1677" s="7451"/>
      <c r="C1677" s="7451"/>
      <c r="D1677" s="7451"/>
      <c r="E1677" s="7451"/>
      <c r="F1677" s="7451"/>
      <c r="G1677" s="7451"/>
      <c r="H1677" s="7451"/>
      <c r="I1677" s="7451"/>
      <c r="J1677" s="7451"/>
      <c r="K1677" s="7451"/>
      <c r="L1677" s="7451"/>
      <c r="M1677" s="7451"/>
      <c r="N1677" s="7451"/>
      <c r="O1677" s="7451"/>
      <c r="P1677" s="3436" t="s">
        <v>54</v>
      </c>
      <c r="Q1677" s="3436" t="s">
        <v>55</v>
      </c>
      <c r="R1677" s="3447">
        <v>3.85</v>
      </c>
      <c r="S1677" s="3448">
        <f>ROUND(K1672,2)*R1677</f>
        <v>270.34699999999998</v>
      </c>
    </row>
    <row r="1678" spans="1:19" ht="45" customHeight="1" x14ac:dyDescent="0.25">
      <c r="A1678" s="7451"/>
      <c r="B1678" s="7451"/>
      <c r="C1678" s="7451"/>
      <c r="D1678" s="7451"/>
      <c r="E1678" s="7451"/>
      <c r="F1678" s="7451"/>
      <c r="G1678" s="7451"/>
      <c r="H1678" s="7451"/>
      <c r="I1678" s="7451"/>
      <c r="J1678" s="7451"/>
      <c r="K1678" s="7451"/>
      <c r="L1678" s="7451"/>
      <c r="M1678" s="7451"/>
      <c r="N1678" s="7451"/>
      <c r="O1678" s="7451"/>
      <c r="P1678" s="3436" t="s">
        <v>56</v>
      </c>
      <c r="Q1678" s="3436" t="s">
        <v>57</v>
      </c>
      <c r="R1678" s="3449">
        <v>3.85</v>
      </c>
      <c r="S1678" s="3450">
        <f>ROUND(K1672,2)*R1678</f>
        <v>270.34699999999998</v>
      </c>
    </row>
    <row r="1679" spans="1:19" ht="45" customHeight="1" x14ac:dyDescent="0.25">
      <c r="A1679" s="7451"/>
      <c r="B1679" s="7451"/>
      <c r="C1679" s="7451"/>
      <c r="D1679" s="7451"/>
      <c r="E1679" s="7451"/>
      <c r="F1679" s="7451"/>
      <c r="G1679" s="7451"/>
      <c r="H1679" s="7451"/>
      <c r="I1679" s="7451"/>
      <c r="J1679" s="7451"/>
      <c r="K1679" s="7451"/>
      <c r="L1679" s="7451"/>
      <c r="M1679" s="7451"/>
      <c r="N1679" s="7451"/>
      <c r="O1679" s="7451"/>
      <c r="P1679" s="3436" t="s">
        <v>58</v>
      </c>
      <c r="Q1679" s="3436" t="s">
        <v>59</v>
      </c>
      <c r="R1679" s="3451">
        <v>3.85</v>
      </c>
      <c r="S1679" s="3452">
        <f>ROUND(K1672,2)*R1679</f>
        <v>270.34699999999998</v>
      </c>
    </row>
    <row r="1680" spans="1:19" ht="45" customHeight="1" x14ac:dyDescent="0.25">
      <c r="A1680" s="7451"/>
      <c r="B1680" s="7451"/>
      <c r="C1680" s="7451"/>
      <c r="D1680" s="7451"/>
      <c r="E1680" s="7451"/>
      <c r="F1680" s="7451"/>
      <c r="G1680" s="7451"/>
      <c r="H1680" s="7451"/>
      <c r="I1680" s="7451"/>
      <c r="J1680" s="7451"/>
      <c r="K1680" s="7451"/>
      <c r="L1680" s="7451"/>
      <c r="M1680" s="7451"/>
      <c r="N1680" s="7451"/>
      <c r="O1680" s="7451"/>
      <c r="P1680" s="3436" t="s">
        <v>60</v>
      </c>
      <c r="Q1680" s="3436" t="s">
        <v>61</v>
      </c>
      <c r="R1680" s="3453">
        <v>3.85</v>
      </c>
      <c r="S1680" s="3454">
        <f>ROUND(K1672,2)*R1680</f>
        <v>270.34699999999998</v>
      </c>
    </row>
    <row r="1681" spans="1:19" ht="45" customHeight="1" x14ac:dyDescent="0.25">
      <c r="A1681" s="7451"/>
      <c r="B1681" s="7451"/>
      <c r="C1681" s="7451"/>
      <c r="D1681" s="7451"/>
      <c r="E1681" s="7451"/>
      <c r="F1681" s="7451"/>
      <c r="G1681" s="7451"/>
      <c r="H1681" s="7451"/>
      <c r="I1681" s="7451"/>
      <c r="J1681" s="7451"/>
      <c r="K1681" s="7451"/>
      <c r="L1681" s="7451"/>
      <c r="M1681" s="7451"/>
      <c r="N1681" s="7451"/>
      <c r="O1681" s="7451"/>
      <c r="P1681" s="3436" t="s">
        <v>62</v>
      </c>
      <c r="Q1681" s="3436" t="s">
        <v>63</v>
      </c>
      <c r="R1681" s="3455">
        <v>3.85</v>
      </c>
      <c r="S1681" s="3456">
        <f>ROUND(K1672,2)*R1681</f>
        <v>270.34699999999998</v>
      </c>
    </row>
    <row r="1682" spans="1:19" ht="45" customHeight="1" x14ac:dyDescent="0.25">
      <c r="A1682" s="7451"/>
      <c r="B1682" s="7451"/>
      <c r="C1682" s="7451"/>
      <c r="D1682" s="7451"/>
      <c r="E1682" s="7451"/>
      <c r="F1682" s="7451"/>
      <c r="G1682" s="7451"/>
      <c r="H1682" s="7451"/>
      <c r="I1682" s="7451"/>
      <c r="J1682" s="7451"/>
      <c r="K1682" s="7451"/>
      <c r="L1682" s="7451"/>
      <c r="M1682" s="7451"/>
      <c r="N1682" s="7451"/>
      <c r="O1682" s="7451"/>
      <c r="P1682" s="3436" t="s">
        <v>64</v>
      </c>
      <c r="Q1682" s="3436" t="s">
        <v>65</v>
      </c>
      <c r="R1682" s="3457">
        <v>3.85</v>
      </c>
      <c r="S1682" s="3458">
        <f>ROUND(K1672,2)*R1682</f>
        <v>270.34699999999998</v>
      </c>
    </row>
    <row r="1683" spans="1:19" ht="45" customHeight="1" x14ac:dyDescent="0.25">
      <c r="A1683" s="7451"/>
      <c r="B1683" s="7451"/>
      <c r="C1683" s="7451"/>
      <c r="D1683" s="7451"/>
      <c r="E1683" s="7451"/>
      <c r="F1683" s="7451"/>
      <c r="G1683" s="7451"/>
      <c r="H1683" s="7451"/>
      <c r="I1683" s="7451"/>
      <c r="J1683" s="7451"/>
      <c r="K1683" s="7451"/>
      <c r="L1683" s="7451"/>
      <c r="M1683" s="7451"/>
      <c r="N1683" s="7451"/>
      <c r="O1683" s="7451"/>
      <c r="P1683" s="3436" t="s">
        <v>66</v>
      </c>
      <c r="Q1683" s="3436" t="s">
        <v>67</v>
      </c>
      <c r="R1683" s="3459">
        <v>3.85</v>
      </c>
      <c r="S1683" s="3460">
        <f>ROUND(K1672,2)*R1683</f>
        <v>270.34699999999998</v>
      </c>
    </row>
    <row r="1684" spans="1:19" ht="45" customHeight="1" x14ac:dyDescent="0.25">
      <c r="A1684" s="7451"/>
      <c r="B1684" s="7451"/>
      <c r="C1684" s="7451"/>
      <c r="D1684" s="7451"/>
      <c r="E1684" s="7451"/>
      <c r="F1684" s="7451"/>
      <c r="G1684" s="7451"/>
      <c r="H1684" s="7451"/>
      <c r="I1684" s="7451"/>
      <c r="J1684" s="7451"/>
      <c r="K1684" s="7451"/>
      <c r="L1684" s="7451"/>
      <c r="M1684" s="7451"/>
      <c r="N1684" s="7451"/>
      <c r="O1684" s="7451"/>
      <c r="P1684" s="3436" t="s">
        <v>68</v>
      </c>
      <c r="Q1684" s="3436" t="s">
        <v>69</v>
      </c>
      <c r="R1684" s="3461">
        <v>3.85</v>
      </c>
      <c r="S1684" s="3462">
        <f>ROUND(K1672,2)*R1684</f>
        <v>270.34699999999998</v>
      </c>
    </row>
    <row r="1685" spans="1:19" ht="45" customHeight="1" x14ac:dyDescent="0.25">
      <c r="A1685" s="7451"/>
      <c r="B1685" s="7451"/>
      <c r="C1685" s="7451"/>
      <c r="D1685" s="7451"/>
      <c r="E1685" s="7451"/>
      <c r="F1685" s="7451"/>
      <c r="G1685" s="7451"/>
      <c r="H1685" s="7451"/>
      <c r="I1685" s="7451"/>
      <c r="J1685" s="7451"/>
      <c r="K1685" s="7451"/>
      <c r="L1685" s="7451"/>
      <c r="M1685" s="7451"/>
      <c r="N1685" s="7451"/>
      <c r="O1685" s="7451"/>
      <c r="P1685" s="3436" t="s">
        <v>70</v>
      </c>
      <c r="Q1685" s="3436" t="s">
        <v>71</v>
      </c>
      <c r="R1685" s="3463">
        <v>3.85</v>
      </c>
      <c r="S1685" s="3464">
        <f>ROUND(K1672,2)*R1685</f>
        <v>270.34699999999998</v>
      </c>
    </row>
    <row r="1686" spans="1:19" ht="45" customHeight="1" x14ac:dyDescent="0.25">
      <c r="A1686" s="7451"/>
      <c r="B1686" s="7451"/>
      <c r="C1686" s="7451"/>
      <c r="D1686" s="7451"/>
      <c r="E1686" s="7451"/>
      <c r="F1686" s="7451"/>
      <c r="G1686" s="7451"/>
      <c r="H1686" s="7451"/>
      <c r="I1686" s="7451"/>
      <c r="J1686" s="7451"/>
      <c r="K1686" s="7451"/>
      <c r="L1686" s="7451"/>
      <c r="M1686" s="7451"/>
      <c r="N1686" s="7451"/>
      <c r="O1686" s="7451"/>
      <c r="P1686" s="3436" t="s">
        <v>72</v>
      </c>
      <c r="Q1686" s="3436" t="s">
        <v>73</v>
      </c>
      <c r="R1686" s="3465">
        <v>3.85</v>
      </c>
      <c r="S1686" s="3466">
        <f>ROUND(K1672,2)*R1686</f>
        <v>270.34699999999998</v>
      </c>
    </row>
    <row r="1687" spans="1:19" ht="45" customHeight="1" x14ac:dyDescent="0.25">
      <c r="A1687" s="7451"/>
      <c r="B1687" s="7451"/>
      <c r="C1687" s="7451"/>
      <c r="D1687" s="7451"/>
      <c r="E1687" s="7451"/>
      <c r="F1687" s="7451"/>
      <c r="G1687" s="7451"/>
      <c r="H1687" s="7451"/>
      <c r="I1687" s="7451"/>
      <c r="J1687" s="7451"/>
      <c r="K1687" s="7451"/>
      <c r="L1687" s="7451"/>
      <c r="M1687" s="7451"/>
      <c r="N1687" s="7451"/>
      <c r="O1687" s="7451"/>
      <c r="P1687" s="3436" t="s">
        <v>74</v>
      </c>
      <c r="Q1687" s="3436" t="s">
        <v>75</v>
      </c>
      <c r="R1687" s="3467">
        <v>3.85</v>
      </c>
      <c r="S1687" s="3468">
        <f>ROUND(K1672,2)*R1687</f>
        <v>270.34699999999998</v>
      </c>
    </row>
    <row r="1688" spans="1:19" ht="45" customHeight="1" x14ac:dyDescent="0.25">
      <c r="A1688" s="7451"/>
      <c r="B1688" s="7451"/>
      <c r="C1688" s="7451"/>
      <c r="D1688" s="7451"/>
      <c r="E1688" s="7451"/>
      <c r="F1688" s="7451"/>
      <c r="G1688" s="7451"/>
      <c r="H1688" s="7451"/>
      <c r="I1688" s="7451"/>
      <c r="J1688" s="7451"/>
      <c r="K1688" s="7451"/>
      <c r="L1688" s="7451"/>
      <c r="M1688" s="7451"/>
      <c r="N1688" s="7451"/>
      <c r="O1688" s="7451"/>
      <c r="P1688" s="3436" t="s">
        <v>76</v>
      </c>
      <c r="Q1688" s="3436" t="s">
        <v>77</v>
      </c>
      <c r="R1688" s="3469">
        <v>3.85</v>
      </c>
      <c r="S1688" s="3470">
        <f>ROUND(K1672,2)*R1688</f>
        <v>270.34699999999998</v>
      </c>
    </row>
    <row r="1689" spans="1:19" ht="45" customHeight="1" x14ac:dyDescent="0.25">
      <c r="A1689" s="7451"/>
      <c r="B1689" s="7451"/>
      <c r="C1689" s="7451"/>
      <c r="D1689" s="7451"/>
      <c r="E1689" s="7451"/>
      <c r="F1689" s="7451"/>
      <c r="G1689" s="7451"/>
      <c r="H1689" s="7451"/>
      <c r="I1689" s="7451"/>
      <c r="J1689" s="7451"/>
      <c r="K1689" s="7451"/>
      <c r="L1689" s="7451"/>
      <c r="M1689" s="7451"/>
      <c r="N1689" s="7451"/>
      <c r="O1689" s="7451"/>
      <c r="P1689" s="3436" t="s">
        <v>78</v>
      </c>
      <c r="Q1689" s="3436" t="s">
        <v>79</v>
      </c>
      <c r="R1689" s="3471">
        <v>3.85</v>
      </c>
      <c r="S1689" s="3472">
        <f>ROUND(K1672,2)*R1689</f>
        <v>270.34699999999998</v>
      </c>
    </row>
    <row r="1690" spans="1:19" ht="45" customHeight="1" x14ac:dyDescent="0.25">
      <c r="A1690" s="7451"/>
      <c r="B1690" s="7451"/>
      <c r="C1690" s="7451"/>
      <c r="D1690" s="7451"/>
      <c r="E1690" s="7451"/>
      <c r="F1690" s="7451"/>
      <c r="G1690" s="7451"/>
      <c r="H1690" s="7451"/>
      <c r="I1690" s="7451"/>
      <c r="J1690" s="7451"/>
      <c r="K1690" s="7451"/>
      <c r="L1690" s="7451"/>
      <c r="M1690" s="7451"/>
      <c r="N1690" s="7451"/>
      <c r="O1690" s="7451"/>
      <c r="P1690" s="3436" t="s">
        <v>80</v>
      </c>
      <c r="Q1690" s="3436" t="s">
        <v>81</v>
      </c>
      <c r="R1690" s="3473">
        <v>3.85</v>
      </c>
      <c r="S1690" s="3474">
        <f>ROUND(K1672,2)*R1690</f>
        <v>270.34699999999998</v>
      </c>
    </row>
    <row r="1691" spans="1:19" ht="45" customHeight="1" x14ac:dyDescent="0.25">
      <c r="A1691" s="7451"/>
      <c r="B1691" s="7451"/>
      <c r="C1691" s="7451"/>
      <c r="D1691" s="7451"/>
      <c r="E1691" s="7451"/>
      <c r="F1691" s="7451"/>
      <c r="G1691" s="7451"/>
      <c r="H1691" s="7451"/>
      <c r="I1691" s="7451"/>
      <c r="J1691" s="7451"/>
      <c r="K1691" s="7451"/>
      <c r="L1691" s="7451"/>
      <c r="M1691" s="7451"/>
      <c r="N1691" s="7451"/>
      <c r="O1691" s="7451"/>
      <c r="P1691" s="3436" t="s">
        <v>82</v>
      </c>
      <c r="Q1691" s="3436" t="s">
        <v>83</v>
      </c>
      <c r="R1691" s="3475">
        <v>3.85</v>
      </c>
      <c r="S1691" s="3476">
        <f>ROUND(K1672,2)*R1691</f>
        <v>270.34699999999998</v>
      </c>
    </row>
    <row r="1692" spans="1:19" ht="45" customHeight="1" x14ac:dyDescent="0.25">
      <c r="A1692" s="7451"/>
      <c r="B1692" s="7451"/>
      <c r="C1692" s="7451"/>
      <c r="D1692" s="7451"/>
      <c r="E1692" s="7451"/>
      <c r="F1692" s="7451"/>
      <c r="G1692" s="7451"/>
      <c r="H1692" s="7451"/>
      <c r="I1692" s="7451"/>
      <c r="J1692" s="7451"/>
      <c r="K1692" s="7451"/>
      <c r="L1692" s="7451"/>
      <c r="M1692" s="7451"/>
      <c r="N1692" s="7451"/>
      <c r="O1692" s="7451"/>
      <c r="P1692" s="3436" t="s">
        <v>84</v>
      </c>
      <c r="Q1692" s="3436" t="s">
        <v>85</v>
      </c>
      <c r="R1692" s="3477">
        <v>3.85</v>
      </c>
      <c r="S1692" s="3478">
        <f>ROUND(K1672,2)*R1692</f>
        <v>270.34699999999998</v>
      </c>
    </row>
    <row r="1693" spans="1:19" ht="45" customHeight="1" x14ac:dyDescent="0.25">
      <c r="A1693" s="7451"/>
      <c r="B1693" s="7451"/>
      <c r="C1693" s="7451"/>
      <c r="D1693" s="7451"/>
      <c r="E1693" s="7451"/>
      <c r="F1693" s="7451"/>
      <c r="G1693" s="7451"/>
      <c r="H1693" s="7451"/>
      <c r="I1693" s="7451"/>
      <c r="J1693" s="7451"/>
      <c r="K1693" s="7451"/>
      <c r="L1693" s="7451"/>
      <c r="M1693" s="7451"/>
      <c r="N1693" s="7451"/>
      <c r="O1693" s="7451"/>
      <c r="P1693" s="3436" t="s">
        <v>86</v>
      </c>
      <c r="Q1693" s="3436" t="s">
        <v>87</v>
      </c>
      <c r="R1693" s="3479">
        <v>3.85</v>
      </c>
      <c r="S1693" s="3480">
        <f>ROUND(K1672,2)*R1693</f>
        <v>270.34699999999998</v>
      </c>
    </row>
    <row r="1694" spans="1:19" ht="45" customHeight="1" x14ac:dyDescent="0.25">
      <c r="A1694" s="7451"/>
      <c r="B1694" s="7451"/>
      <c r="C1694" s="7451"/>
      <c r="D1694" s="7451"/>
      <c r="E1694" s="7451"/>
      <c r="F1694" s="7451"/>
      <c r="G1694" s="7451"/>
      <c r="H1694" s="7451"/>
      <c r="I1694" s="7451"/>
      <c r="J1694" s="7451"/>
      <c r="K1694" s="7451"/>
      <c r="L1694" s="7451"/>
      <c r="M1694" s="7451"/>
      <c r="N1694" s="7451"/>
      <c r="O1694" s="7451"/>
      <c r="P1694" s="3436" t="s">
        <v>88</v>
      </c>
      <c r="Q1694" s="3436" t="s">
        <v>89</v>
      </c>
      <c r="R1694" s="3481">
        <v>3.85</v>
      </c>
      <c r="S1694" s="3482">
        <f>ROUND(K1672,2)*R1694</f>
        <v>270.34699999999998</v>
      </c>
    </row>
    <row r="1695" spans="1:19" ht="45" customHeight="1" x14ac:dyDescent="0.25">
      <c r="A1695" s="7451"/>
      <c r="B1695" s="7451"/>
      <c r="C1695" s="7451"/>
      <c r="D1695" s="7451"/>
      <c r="E1695" s="7451"/>
      <c r="F1695" s="7451"/>
      <c r="G1695" s="7451"/>
      <c r="H1695" s="7451"/>
      <c r="I1695" s="7451"/>
      <c r="J1695" s="7451"/>
      <c r="K1695" s="7451"/>
      <c r="L1695" s="7451"/>
      <c r="M1695" s="7451"/>
      <c r="N1695" s="7451"/>
      <c r="O1695" s="7451"/>
      <c r="P1695" s="3436" t="s">
        <v>90</v>
      </c>
      <c r="Q1695" s="3436" t="s">
        <v>91</v>
      </c>
      <c r="R1695" s="3483">
        <v>3.85</v>
      </c>
      <c r="S1695" s="3484">
        <f>ROUND(K1672,2)*R1695</f>
        <v>270.34699999999998</v>
      </c>
    </row>
    <row r="1696" spans="1:19" ht="45" customHeight="1" x14ac:dyDescent="0.25">
      <c r="A1696" s="7451"/>
      <c r="B1696" s="7451"/>
      <c r="C1696" s="7451"/>
      <c r="D1696" s="7451"/>
      <c r="E1696" s="7451"/>
      <c r="F1696" s="7451"/>
      <c r="G1696" s="7451"/>
      <c r="H1696" s="7451"/>
      <c r="I1696" s="7451"/>
      <c r="J1696" s="7451"/>
      <c r="K1696" s="7451"/>
      <c r="L1696" s="7451"/>
      <c r="M1696" s="7451"/>
      <c r="N1696" s="7451"/>
      <c r="O1696" s="7451"/>
      <c r="P1696" s="3436" t="s">
        <v>92</v>
      </c>
      <c r="Q1696" s="3436" t="s">
        <v>93</v>
      </c>
      <c r="R1696" s="3485">
        <v>3.85</v>
      </c>
      <c r="S1696" s="3486">
        <f>ROUND(K1672,2)*R1696</f>
        <v>270.34699999999998</v>
      </c>
    </row>
    <row r="1697" spans="1:19" ht="45" customHeight="1" x14ac:dyDescent="0.25">
      <c r="A1697" s="7990" t="s">
        <v>23</v>
      </c>
      <c r="B1697" s="7990" t="s">
        <v>305</v>
      </c>
      <c r="C1697" s="7990" t="s">
        <v>33</v>
      </c>
      <c r="D1697" s="7990" t="s">
        <v>306</v>
      </c>
      <c r="E1697" s="7990" t="s">
        <v>307</v>
      </c>
      <c r="F1697" s="7991">
        <f>R1697+R1698+R1699+R1700+R1701+R1702+R1703+R1704+R1705+R1706+R1707+R1708+R1709+R1710+R1711+R1712+R1713+R1714+R1715+R1716+R1717+R1718+R1719+R1720+R1721</f>
        <v>96.249999999999972</v>
      </c>
      <c r="G1697" s="7990" t="s">
        <v>102</v>
      </c>
      <c r="H1697" s="7992">
        <v>205.04</v>
      </c>
      <c r="I1697" s="7993">
        <v>205.04</v>
      </c>
      <c r="J1697" s="7994">
        <v>0.21579999999999999</v>
      </c>
      <c r="K1697" s="7995">
        <f>ROUND(I1697,2)+(ROUND(I1697,2)*J1697)</f>
        <v>249.28763199999997</v>
      </c>
      <c r="L1697" s="7996">
        <f>ROUND(S1697,2)+ROUND(S1698,2)+ROUND(S1699,2)+ROUND(S1700,2)+ROUND(S1701,2)+ROUND(S1702,2)+ROUND(S1703,2)+ROUND(S1704,2)+ROUND(S1705,2)+ROUND(S1706,2)+ROUND(S1707,2)+ROUND(S1708,2)+ROUND(S1709,2)+ROUND(S1710,2)+ROUND(S1711,2)+ROUND(S1712,2)+ROUND(S1713,2)+ROUND(S1714,2)+ROUND(S1715,2)+ROUND(S1716,2)+ROUND(S1717,2)+ROUND(S1718,2)+ROUND(S1719,2)+ROUND(S1720,2)+ROUND(S1721,2)</f>
        <v>23994.250000000007</v>
      </c>
      <c r="M1697" s="7990"/>
      <c r="N1697" s="7990" t="s">
        <v>74</v>
      </c>
      <c r="O1697" s="7990" t="s">
        <v>283</v>
      </c>
      <c r="P1697" s="3487" t="s">
        <v>20</v>
      </c>
      <c r="Q1697" s="3487" t="s">
        <v>29</v>
      </c>
      <c r="R1697" s="3488">
        <v>3.85</v>
      </c>
      <c r="S1697" s="3489">
        <f>ROUND(K1697,2)*R1697</f>
        <v>959.76649999999995</v>
      </c>
    </row>
    <row r="1698" spans="1:19" ht="45" customHeight="1" x14ac:dyDescent="0.25">
      <c r="A1698" s="7451"/>
      <c r="B1698" s="7451"/>
      <c r="C1698" s="7451"/>
      <c r="D1698" s="7451"/>
      <c r="E1698" s="7451"/>
      <c r="F1698" s="7451"/>
      <c r="G1698" s="7451"/>
      <c r="H1698" s="7451"/>
      <c r="I1698" s="7451"/>
      <c r="J1698" s="7451"/>
      <c r="K1698" s="7451"/>
      <c r="L1698" s="7451"/>
      <c r="M1698" s="7451"/>
      <c r="N1698" s="7451"/>
      <c r="O1698" s="7451"/>
      <c r="P1698" s="3487" t="s">
        <v>30</v>
      </c>
      <c r="Q1698" s="3487" t="s">
        <v>48</v>
      </c>
      <c r="R1698" s="3490">
        <v>3.85</v>
      </c>
      <c r="S1698" s="3491">
        <f>ROUND(K1697,2)*R1698</f>
        <v>959.76649999999995</v>
      </c>
    </row>
    <row r="1699" spans="1:19" ht="45" customHeight="1" x14ac:dyDescent="0.25">
      <c r="A1699" s="7451"/>
      <c r="B1699" s="7451"/>
      <c r="C1699" s="7451"/>
      <c r="D1699" s="7451"/>
      <c r="E1699" s="7451"/>
      <c r="F1699" s="7451"/>
      <c r="G1699" s="7451"/>
      <c r="H1699" s="7451"/>
      <c r="I1699" s="7451"/>
      <c r="J1699" s="7451"/>
      <c r="K1699" s="7451"/>
      <c r="L1699" s="7451"/>
      <c r="M1699" s="7451"/>
      <c r="N1699" s="7451"/>
      <c r="O1699" s="7451"/>
      <c r="P1699" s="3487" t="s">
        <v>43</v>
      </c>
      <c r="Q1699" s="3487" t="s">
        <v>49</v>
      </c>
      <c r="R1699" s="3492">
        <v>3.85</v>
      </c>
      <c r="S1699" s="3493">
        <f>ROUND(K1697,2)*R1699</f>
        <v>959.76649999999995</v>
      </c>
    </row>
    <row r="1700" spans="1:19" ht="45" customHeight="1" x14ac:dyDescent="0.25">
      <c r="A1700" s="7451"/>
      <c r="B1700" s="7451"/>
      <c r="C1700" s="7451"/>
      <c r="D1700" s="7451"/>
      <c r="E1700" s="7451"/>
      <c r="F1700" s="7451"/>
      <c r="G1700" s="7451"/>
      <c r="H1700" s="7451"/>
      <c r="I1700" s="7451"/>
      <c r="J1700" s="7451"/>
      <c r="K1700" s="7451"/>
      <c r="L1700" s="7451"/>
      <c r="M1700" s="7451"/>
      <c r="N1700" s="7451"/>
      <c r="O1700" s="7451"/>
      <c r="P1700" s="3487" t="s">
        <v>50</v>
      </c>
      <c r="Q1700" s="3487" t="s">
        <v>51</v>
      </c>
      <c r="R1700" s="3494">
        <v>3.85</v>
      </c>
      <c r="S1700" s="3495">
        <f>ROUND(K1697,2)*R1700</f>
        <v>959.76649999999995</v>
      </c>
    </row>
    <row r="1701" spans="1:19" ht="45" customHeight="1" x14ac:dyDescent="0.25">
      <c r="A1701" s="7451"/>
      <c r="B1701" s="7451"/>
      <c r="C1701" s="7451"/>
      <c r="D1701" s="7451"/>
      <c r="E1701" s="7451"/>
      <c r="F1701" s="7451"/>
      <c r="G1701" s="7451"/>
      <c r="H1701" s="7451"/>
      <c r="I1701" s="7451"/>
      <c r="J1701" s="7451"/>
      <c r="K1701" s="7451"/>
      <c r="L1701" s="7451"/>
      <c r="M1701" s="7451"/>
      <c r="N1701" s="7451"/>
      <c r="O1701" s="7451"/>
      <c r="P1701" s="3487" t="s">
        <v>52</v>
      </c>
      <c r="Q1701" s="3487" t="s">
        <v>53</v>
      </c>
      <c r="R1701" s="3496">
        <v>3.85</v>
      </c>
      <c r="S1701" s="3497">
        <f>ROUND(K1697,2)*R1701</f>
        <v>959.76649999999995</v>
      </c>
    </row>
    <row r="1702" spans="1:19" ht="45" customHeight="1" x14ac:dyDescent="0.25">
      <c r="A1702" s="7451"/>
      <c r="B1702" s="7451"/>
      <c r="C1702" s="7451"/>
      <c r="D1702" s="7451"/>
      <c r="E1702" s="7451"/>
      <c r="F1702" s="7451"/>
      <c r="G1702" s="7451"/>
      <c r="H1702" s="7451"/>
      <c r="I1702" s="7451"/>
      <c r="J1702" s="7451"/>
      <c r="K1702" s="7451"/>
      <c r="L1702" s="7451"/>
      <c r="M1702" s="7451"/>
      <c r="N1702" s="7451"/>
      <c r="O1702" s="7451"/>
      <c r="P1702" s="3487" t="s">
        <v>54</v>
      </c>
      <c r="Q1702" s="3487" t="s">
        <v>55</v>
      </c>
      <c r="R1702" s="3498">
        <v>3.85</v>
      </c>
      <c r="S1702" s="3499">
        <f>ROUND(K1697,2)*R1702</f>
        <v>959.76649999999995</v>
      </c>
    </row>
    <row r="1703" spans="1:19" ht="45" customHeight="1" x14ac:dyDescent="0.25">
      <c r="A1703" s="7451"/>
      <c r="B1703" s="7451"/>
      <c r="C1703" s="7451"/>
      <c r="D1703" s="7451"/>
      <c r="E1703" s="7451"/>
      <c r="F1703" s="7451"/>
      <c r="G1703" s="7451"/>
      <c r="H1703" s="7451"/>
      <c r="I1703" s="7451"/>
      <c r="J1703" s="7451"/>
      <c r="K1703" s="7451"/>
      <c r="L1703" s="7451"/>
      <c r="M1703" s="7451"/>
      <c r="N1703" s="7451"/>
      <c r="O1703" s="7451"/>
      <c r="P1703" s="3487" t="s">
        <v>56</v>
      </c>
      <c r="Q1703" s="3487" t="s">
        <v>57</v>
      </c>
      <c r="R1703" s="3500">
        <v>3.85</v>
      </c>
      <c r="S1703" s="3501">
        <f>ROUND(K1697,2)*R1703</f>
        <v>959.76649999999995</v>
      </c>
    </row>
    <row r="1704" spans="1:19" ht="45" customHeight="1" x14ac:dyDescent="0.25">
      <c r="A1704" s="7451"/>
      <c r="B1704" s="7451"/>
      <c r="C1704" s="7451"/>
      <c r="D1704" s="7451"/>
      <c r="E1704" s="7451"/>
      <c r="F1704" s="7451"/>
      <c r="G1704" s="7451"/>
      <c r="H1704" s="7451"/>
      <c r="I1704" s="7451"/>
      <c r="J1704" s="7451"/>
      <c r="K1704" s="7451"/>
      <c r="L1704" s="7451"/>
      <c r="M1704" s="7451"/>
      <c r="N1704" s="7451"/>
      <c r="O1704" s="7451"/>
      <c r="P1704" s="3487" t="s">
        <v>58</v>
      </c>
      <c r="Q1704" s="3487" t="s">
        <v>59</v>
      </c>
      <c r="R1704" s="3502">
        <v>3.85</v>
      </c>
      <c r="S1704" s="3503">
        <f>ROUND(K1697,2)*R1704</f>
        <v>959.76649999999995</v>
      </c>
    </row>
    <row r="1705" spans="1:19" ht="45" customHeight="1" x14ac:dyDescent="0.25">
      <c r="A1705" s="7451"/>
      <c r="B1705" s="7451"/>
      <c r="C1705" s="7451"/>
      <c r="D1705" s="7451"/>
      <c r="E1705" s="7451"/>
      <c r="F1705" s="7451"/>
      <c r="G1705" s="7451"/>
      <c r="H1705" s="7451"/>
      <c r="I1705" s="7451"/>
      <c r="J1705" s="7451"/>
      <c r="K1705" s="7451"/>
      <c r="L1705" s="7451"/>
      <c r="M1705" s="7451"/>
      <c r="N1705" s="7451"/>
      <c r="O1705" s="7451"/>
      <c r="P1705" s="3487" t="s">
        <v>60</v>
      </c>
      <c r="Q1705" s="3487" t="s">
        <v>61</v>
      </c>
      <c r="R1705" s="3504">
        <v>3.85</v>
      </c>
      <c r="S1705" s="3505">
        <f>ROUND(K1697,2)*R1705</f>
        <v>959.76649999999995</v>
      </c>
    </row>
    <row r="1706" spans="1:19" ht="45" customHeight="1" x14ac:dyDescent="0.25">
      <c r="A1706" s="7451"/>
      <c r="B1706" s="7451"/>
      <c r="C1706" s="7451"/>
      <c r="D1706" s="7451"/>
      <c r="E1706" s="7451"/>
      <c r="F1706" s="7451"/>
      <c r="G1706" s="7451"/>
      <c r="H1706" s="7451"/>
      <c r="I1706" s="7451"/>
      <c r="J1706" s="7451"/>
      <c r="K1706" s="7451"/>
      <c r="L1706" s="7451"/>
      <c r="M1706" s="7451"/>
      <c r="N1706" s="7451"/>
      <c r="O1706" s="7451"/>
      <c r="P1706" s="3487" t="s">
        <v>62</v>
      </c>
      <c r="Q1706" s="3487" t="s">
        <v>63</v>
      </c>
      <c r="R1706" s="3506">
        <v>3.85</v>
      </c>
      <c r="S1706" s="3507">
        <f>ROUND(K1697,2)*R1706</f>
        <v>959.76649999999995</v>
      </c>
    </row>
    <row r="1707" spans="1:19" ht="45" customHeight="1" x14ac:dyDescent="0.25">
      <c r="A1707" s="7451"/>
      <c r="B1707" s="7451"/>
      <c r="C1707" s="7451"/>
      <c r="D1707" s="7451"/>
      <c r="E1707" s="7451"/>
      <c r="F1707" s="7451"/>
      <c r="G1707" s="7451"/>
      <c r="H1707" s="7451"/>
      <c r="I1707" s="7451"/>
      <c r="J1707" s="7451"/>
      <c r="K1707" s="7451"/>
      <c r="L1707" s="7451"/>
      <c r="M1707" s="7451"/>
      <c r="N1707" s="7451"/>
      <c r="O1707" s="7451"/>
      <c r="P1707" s="3487" t="s">
        <v>64</v>
      </c>
      <c r="Q1707" s="3487" t="s">
        <v>65</v>
      </c>
      <c r="R1707" s="3508">
        <v>3.85</v>
      </c>
      <c r="S1707" s="3509">
        <f>ROUND(K1697,2)*R1707</f>
        <v>959.76649999999995</v>
      </c>
    </row>
    <row r="1708" spans="1:19" ht="45" customHeight="1" x14ac:dyDescent="0.25">
      <c r="A1708" s="7451"/>
      <c r="B1708" s="7451"/>
      <c r="C1708" s="7451"/>
      <c r="D1708" s="7451"/>
      <c r="E1708" s="7451"/>
      <c r="F1708" s="7451"/>
      <c r="G1708" s="7451"/>
      <c r="H1708" s="7451"/>
      <c r="I1708" s="7451"/>
      <c r="J1708" s="7451"/>
      <c r="K1708" s="7451"/>
      <c r="L1708" s="7451"/>
      <c r="M1708" s="7451"/>
      <c r="N1708" s="7451"/>
      <c r="O1708" s="7451"/>
      <c r="P1708" s="3487" t="s">
        <v>66</v>
      </c>
      <c r="Q1708" s="3487" t="s">
        <v>67</v>
      </c>
      <c r="R1708" s="3510">
        <v>3.85</v>
      </c>
      <c r="S1708" s="3511">
        <f>ROUND(K1697,2)*R1708</f>
        <v>959.76649999999995</v>
      </c>
    </row>
    <row r="1709" spans="1:19" ht="45" customHeight="1" x14ac:dyDescent="0.25">
      <c r="A1709" s="7451"/>
      <c r="B1709" s="7451"/>
      <c r="C1709" s="7451"/>
      <c r="D1709" s="7451"/>
      <c r="E1709" s="7451"/>
      <c r="F1709" s="7451"/>
      <c r="G1709" s="7451"/>
      <c r="H1709" s="7451"/>
      <c r="I1709" s="7451"/>
      <c r="J1709" s="7451"/>
      <c r="K1709" s="7451"/>
      <c r="L1709" s="7451"/>
      <c r="M1709" s="7451"/>
      <c r="N1709" s="7451"/>
      <c r="O1709" s="7451"/>
      <c r="P1709" s="3487" t="s">
        <v>68</v>
      </c>
      <c r="Q1709" s="3487" t="s">
        <v>69</v>
      </c>
      <c r="R1709" s="3512">
        <v>3.85</v>
      </c>
      <c r="S1709" s="3513">
        <f>ROUND(K1697,2)*R1709</f>
        <v>959.76649999999995</v>
      </c>
    </row>
    <row r="1710" spans="1:19" ht="45" customHeight="1" x14ac:dyDescent="0.25">
      <c r="A1710" s="7451"/>
      <c r="B1710" s="7451"/>
      <c r="C1710" s="7451"/>
      <c r="D1710" s="7451"/>
      <c r="E1710" s="7451"/>
      <c r="F1710" s="7451"/>
      <c r="G1710" s="7451"/>
      <c r="H1710" s="7451"/>
      <c r="I1710" s="7451"/>
      <c r="J1710" s="7451"/>
      <c r="K1710" s="7451"/>
      <c r="L1710" s="7451"/>
      <c r="M1710" s="7451"/>
      <c r="N1710" s="7451"/>
      <c r="O1710" s="7451"/>
      <c r="P1710" s="3487" t="s">
        <v>70</v>
      </c>
      <c r="Q1710" s="3487" t="s">
        <v>71</v>
      </c>
      <c r="R1710" s="3514">
        <v>3.85</v>
      </c>
      <c r="S1710" s="3515">
        <f>ROUND(K1697,2)*R1710</f>
        <v>959.76649999999995</v>
      </c>
    </row>
    <row r="1711" spans="1:19" ht="45" customHeight="1" x14ac:dyDescent="0.25">
      <c r="A1711" s="7451"/>
      <c r="B1711" s="7451"/>
      <c r="C1711" s="7451"/>
      <c r="D1711" s="7451"/>
      <c r="E1711" s="7451"/>
      <c r="F1711" s="7451"/>
      <c r="G1711" s="7451"/>
      <c r="H1711" s="7451"/>
      <c r="I1711" s="7451"/>
      <c r="J1711" s="7451"/>
      <c r="K1711" s="7451"/>
      <c r="L1711" s="7451"/>
      <c r="M1711" s="7451"/>
      <c r="N1711" s="7451"/>
      <c r="O1711" s="7451"/>
      <c r="P1711" s="3487" t="s">
        <v>72</v>
      </c>
      <c r="Q1711" s="3487" t="s">
        <v>73</v>
      </c>
      <c r="R1711" s="3516">
        <v>3.85</v>
      </c>
      <c r="S1711" s="3517">
        <f>ROUND(K1697,2)*R1711</f>
        <v>959.76649999999995</v>
      </c>
    </row>
    <row r="1712" spans="1:19" ht="45" customHeight="1" x14ac:dyDescent="0.25">
      <c r="A1712" s="7451"/>
      <c r="B1712" s="7451"/>
      <c r="C1712" s="7451"/>
      <c r="D1712" s="7451"/>
      <c r="E1712" s="7451"/>
      <c r="F1712" s="7451"/>
      <c r="G1712" s="7451"/>
      <c r="H1712" s="7451"/>
      <c r="I1712" s="7451"/>
      <c r="J1712" s="7451"/>
      <c r="K1712" s="7451"/>
      <c r="L1712" s="7451"/>
      <c r="M1712" s="7451"/>
      <c r="N1712" s="7451"/>
      <c r="O1712" s="7451"/>
      <c r="P1712" s="3487" t="s">
        <v>74</v>
      </c>
      <c r="Q1712" s="3487" t="s">
        <v>75</v>
      </c>
      <c r="R1712" s="3518">
        <v>3.85</v>
      </c>
      <c r="S1712" s="3519">
        <f>ROUND(K1697,2)*R1712</f>
        <v>959.76649999999995</v>
      </c>
    </row>
    <row r="1713" spans="1:19" ht="45" customHeight="1" x14ac:dyDescent="0.25">
      <c r="A1713" s="7451"/>
      <c r="B1713" s="7451"/>
      <c r="C1713" s="7451"/>
      <c r="D1713" s="7451"/>
      <c r="E1713" s="7451"/>
      <c r="F1713" s="7451"/>
      <c r="G1713" s="7451"/>
      <c r="H1713" s="7451"/>
      <c r="I1713" s="7451"/>
      <c r="J1713" s="7451"/>
      <c r="K1713" s="7451"/>
      <c r="L1713" s="7451"/>
      <c r="M1713" s="7451"/>
      <c r="N1713" s="7451"/>
      <c r="O1713" s="7451"/>
      <c r="P1713" s="3487" t="s">
        <v>76</v>
      </c>
      <c r="Q1713" s="3487" t="s">
        <v>77</v>
      </c>
      <c r="R1713" s="3520">
        <v>3.85</v>
      </c>
      <c r="S1713" s="3521">
        <f>ROUND(K1697,2)*R1713</f>
        <v>959.76649999999995</v>
      </c>
    </row>
    <row r="1714" spans="1:19" ht="45" customHeight="1" x14ac:dyDescent="0.25">
      <c r="A1714" s="7451"/>
      <c r="B1714" s="7451"/>
      <c r="C1714" s="7451"/>
      <c r="D1714" s="7451"/>
      <c r="E1714" s="7451"/>
      <c r="F1714" s="7451"/>
      <c r="G1714" s="7451"/>
      <c r="H1714" s="7451"/>
      <c r="I1714" s="7451"/>
      <c r="J1714" s="7451"/>
      <c r="K1714" s="7451"/>
      <c r="L1714" s="7451"/>
      <c r="M1714" s="7451"/>
      <c r="N1714" s="7451"/>
      <c r="O1714" s="7451"/>
      <c r="P1714" s="3487" t="s">
        <v>78</v>
      </c>
      <c r="Q1714" s="3487" t="s">
        <v>79</v>
      </c>
      <c r="R1714" s="3522">
        <v>3.85</v>
      </c>
      <c r="S1714" s="3523">
        <f>ROUND(K1697,2)*R1714</f>
        <v>959.76649999999995</v>
      </c>
    </row>
    <row r="1715" spans="1:19" ht="45" customHeight="1" x14ac:dyDescent="0.25">
      <c r="A1715" s="7451"/>
      <c r="B1715" s="7451"/>
      <c r="C1715" s="7451"/>
      <c r="D1715" s="7451"/>
      <c r="E1715" s="7451"/>
      <c r="F1715" s="7451"/>
      <c r="G1715" s="7451"/>
      <c r="H1715" s="7451"/>
      <c r="I1715" s="7451"/>
      <c r="J1715" s="7451"/>
      <c r="K1715" s="7451"/>
      <c r="L1715" s="7451"/>
      <c r="M1715" s="7451"/>
      <c r="N1715" s="7451"/>
      <c r="O1715" s="7451"/>
      <c r="P1715" s="3487" t="s">
        <v>80</v>
      </c>
      <c r="Q1715" s="3487" t="s">
        <v>81</v>
      </c>
      <c r="R1715" s="3524">
        <v>3.85</v>
      </c>
      <c r="S1715" s="3525">
        <f>ROUND(K1697,2)*R1715</f>
        <v>959.76649999999995</v>
      </c>
    </row>
    <row r="1716" spans="1:19" ht="45" customHeight="1" x14ac:dyDescent="0.25">
      <c r="A1716" s="7451"/>
      <c r="B1716" s="7451"/>
      <c r="C1716" s="7451"/>
      <c r="D1716" s="7451"/>
      <c r="E1716" s="7451"/>
      <c r="F1716" s="7451"/>
      <c r="G1716" s="7451"/>
      <c r="H1716" s="7451"/>
      <c r="I1716" s="7451"/>
      <c r="J1716" s="7451"/>
      <c r="K1716" s="7451"/>
      <c r="L1716" s="7451"/>
      <c r="M1716" s="7451"/>
      <c r="N1716" s="7451"/>
      <c r="O1716" s="7451"/>
      <c r="P1716" s="3487" t="s">
        <v>82</v>
      </c>
      <c r="Q1716" s="3487" t="s">
        <v>83</v>
      </c>
      <c r="R1716" s="3526">
        <v>3.85</v>
      </c>
      <c r="S1716" s="3527">
        <f>ROUND(K1697,2)*R1716</f>
        <v>959.76649999999995</v>
      </c>
    </row>
    <row r="1717" spans="1:19" ht="45" customHeight="1" x14ac:dyDescent="0.25">
      <c r="A1717" s="7451"/>
      <c r="B1717" s="7451"/>
      <c r="C1717" s="7451"/>
      <c r="D1717" s="7451"/>
      <c r="E1717" s="7451"/>
      <c r="F1717" s="7451"/>
      <c r="G1717" s="7451"/>
      <c r="H1717" s="7451"/>
      <c r="I1717" s="7451"/>
      <c r="J1717" s="7451"/>
      <c r="K1717" s="7451"/>
      <c r="L1717" s="7451"/>
      <c r="M1717" s="7451"/>
      <c r="N1717" s="7451"/>
      <c r="O1717" s="7451"/>
      <c r="P1717" s="3487" t="s">
        <v>84</v>
      </c>
      <c r="Q1717" s="3487" t="s">
        <v>85</v>
      </c>
      <c r="R1717" s="3528">
        <v>3.85</v>
      </c>
      <c r="S1717" s="3529">
        <f>ROUND(K1697,2)*R1717</f>
        <v>959.76649999999995</v>
      </c>
    </row>
    <row r="1718" spans="1:19" ht="45" customHeight="1" x14ac:dyDescent="0.25">
      <c r="A1718" s="7451"/>
      <c r="B1718" s="7451"/>
      <c r="C1718" s="7451"/>
      <c r="D1718" s="7451"/>
      <c r="E1718" s="7451"/>
      <c r="F1718" s="7451"/>
      <c r="G1718" s="7451"/>
      <c r="H1718" s="7451"/>
      <c r="I1718" s="7451"/>
      <c r="J1718" s="7451"/>
      <c r="K1718" s="7451"/>
      <c r="L1718" s="7451"/>
      <c r="M1718" s="7451"/>
      <c r="N1718" s="7451"/>
      <c r="O1718" s="7451"/>
      <c r="P1718" s="3487" t="s">
        <v>86</v>
      </c>
      <c r="Q1718" s="3487" t="s">
        <v>87</v>
      </c>
      <c r="R1718" s="3530">
        <v>3.85</v>
      </c>
      <c r="S1718" s="3531">
        <f>ROUND(K1697,2)*R1718</f>
        <v>959.76649999999995</v>
      </c>
    </row>
    <row r="1719" spans="1:19" ht="45" customHeight="1" x14ac:dyDescent="0.25">
      <c r="A1719" s="7451"/>
      <c r="B1719" s="7451"/>
      <c r="C1719" s="7451"/>
      <c r="D1719" s="7451"/>
      <c r="E1719" s="7451"/>
      <c r="F1719" s="7451"/>
      <c r="G1719" s="7451"/>
      <c r="H1719" s="7451"/>
      <c r="I1719" s="7451"/>
      <c r="J1719" s="7451"/>
      <c r="K1719" s="7451"/>
      <c r="L1719" s="7451"/>
      <c r="M1719" s="7451"/>
      <c r="N1719" s="7451"/>
      <c r="O1719" s="7451"/>
      <c r="P1719" s="3487" t="s">
        <v>88</v>
      </c>
      <c r="Q1719" s="3487" t="s">
        <v>89</v>
      </c>
      <c r="R1719" s="3532">
        <v>3.85</v>
      </c>
      <c r="S1719" s="3533">
        <f>ROUND(K1697,2)*R1719</f>
        <v>959.76649999999995</v>
      </c>
    </row>
    <row r="1720" spans="1:19" ht="45" customHeight="1" x14ac:dyDescent="0.25">
      <c r="A1720" s="7451"/>
      <c r="B1720" s="7451"/>
      <c r="C1720" s="7451"/>
      <c r="D1720" s="7451"/>
      <c r="E1720" s="7451"/>
      <c r="F1720" s="7451"/>
      <c r="G1720" s="7451"/>
      <c r="H1720" s="7451"/>
      <c r="I1720" s="7451"/>
      <c r="J1720" s="7451"/>
      <c r="K1720" s="7451"/>
      <c r="L1720" s="7451"/>
      <c r="M1720" s="7451"/>
      <c r="N1720" s="7451"/>
      <c r="O1720" s="7451"/>
      <c r="P1720" s="3487" t="s">
        <v>90</v>
      </c>
      <c r="Q1720" s="3487" t="s">
        <v>91</v>
      </c>
      <c r="R1720" s="3534">
        <v>3.85</v>
      </c>
      <c r="S1720" s="3535">
        <f>ROUND(K1697,2)*R1720</f>
        <v>959.76649999999995</v>
      </c>
    </row>
    <row r="1721" spans="1:19" ht="45" customHeight="1" x14ac:dyDescent="0.25">
      <c r="A1721" s="7451"/>
      <c r="B1721" s="7451"/>
      <c r="C1721" s="7451"/>
      <c r="D1721" s="7451"/>
      <c r="E1721" s="7451"/>
      <c r="F1721" s="7451"/>
      <c r="G1721" s="7451"/>
      <c r="H1721" s="7451"/>
      <c r="I1721" s="7451"/>
      <c r="J1721" s="7451"/>
      <c r="K1721" s="7451"/>
      <c r="L1721" s="7451"/>
      <c r="M1721" s="7451"/>
      <c r="N1721" s="7451"/>
      <c r="O1721" s="7451"/>
      <c r="P1721" s="3487" t="s">
        <v>92</v>
      </c>
      <c r="Q1721" s="3487" t="s">
        <v>93</v>
      </c>
      <c r="R1721" s="3536">
        <v>3.85</v>
      </c>
      <c r="S1721" s="3537">
        <f>ROUND(K1697,2)*R1721</f>
        <v>959.76649999999995</v>
      </c>
    </row>
    <row r="1722" spans="1:19" ht="45" customHeight="1" x14ac:dyDescent="0.25">
      <c r="A1722" s="3538" t="s">
        <v>19</v>
      </c>
      <c r="B1722" s="3538" t="s">
        <v>76</v>
      </c>
      <c r="C1722" s="3538" t="s">
        <v>21</v>
      </c>
      <c r="D1722" s="3538" t="s">
        <v>21</v>
      </c>
      <c r="E1722" s="3538" t="s">
        <v>308</v>
      </c>
      <c r="F1722" s="3538" t="s">
        <v>21</v>
      </c>
      <c r="G1722" s="3538" t="s">
        <v>21</v>
      </c>
      <c r="H1722" s="3538" t="s">
        <v>21</v>
      </c>
      <c r="I1722" s="3538" t="s">
        <v>21</v>
      </c>
      <c r="J1722" s="3538" t="s">
        <v>21</v>
      </c>
      <c r="K1722" s="3538" t="s">
        <v>21</v>
      </c>
      <c r="L1722" s="3539">
        <f>ROUND(L1723,2)+ROUND(L1748,2)+ROUND(L1773,2)+ROUND(L1798,2)+ROUND(L1823,2)+ROUND(L1848,2)+ROUND(L1873,2)+ROUND(L1898,2)+ROUND(L1923,2)+ROUND(L1948,2)+ROUND(L1973,2)+ROUND(L1998,2)+ROUND(L2023,2)+ROUND(L2048,2)+ROUND(L2073,2)+ROUND(L2098,2)+ROUND(L2123,2)+ROUND(L2148,2)+ROUND(L2173,2)+ROUND(L2198,2)+ROUND(L2223,2)+ROUND(L2248,2)+ROUND(L2273,2)+ROUND(L2298,2)+ROUND(L2323,2)+ROUND(L2348,2)+ROUND(L2373,2)</f>
        <v>61664.75</v>
      </c>
      <c r="M1722" s="3538" t="s">
        <v>21</v>
      </c>
      <c r="N1722" s="3538" t="s">
        <v>21</v>
      </c>
      <c r="O1722" s="3538" t="s">
        <v>21</v>
      </c>
      <c r="P1722" s="3538" t="s">
        <v>21</v>
      </c>
      <c r="Q1722" s="3538" t="s">
        <v>21</v>
      </c>
      <c r="R1722" s="3538" t="s">
        <v>21</v>
      </c>
      <c r="S1722" s="3538" t="s">
        <v>21</v>
      </c>
    </row>
    <row r="1723" spans="1:19" ht="45" customHeight="1" x14ac:dyDescent="0.25">
      <c r="A1723" s="7969" t="s">
        <v>23</v>
      </c>
      <c r="B1723" s="7969" t="s">
        <v>309</v>
      </c>
      <c r="C1723" s="7969" t="s">
        <v>25</v>
      </c>
      <c r="D1723" s="7969" t="s">
        <v>310</v>
      </c>
      <c r="E1723" s="7969" t="s">
        <v>311</v>
      </c>
      <c r="F1723" s="7970">
        <f>R1723+R1724+R1725+R1726+R1727+R1728+R1729+R1730+R1731+R1732+R1733+R1734+R1735+R1736+R1737+R1738+R1739+R1740+R1741+R1742+R1743+R1744+R1745+R1746+R1747</f>
        <v>434.99999999999983</v>
      </c>
      <c r="G1723" s="7969" t="s">
        <v>102</v>
      </c>
      <c r="H1723" s="7971">
        <v>11.53</v>
      </c>
      <c r="I1723" s="7972">
        <v>11.53</v>
      </c>
      <c r="J1723" s="7973">
        <v>0.21579999999999999</v>
      </c>
      <c r="K1723" s="7974">
        <f>ROUND(I1723,2)+(ROUND(I1723,2)*J1723)</f>
        <v>14.018173999999998</v>
      </c>
      <c r="L1723" s="7975">
        <f>ROUND(S1723,2)+ROUND(S1724,2)+ROUND(S1725,2)+ROUND(S1726,2)+ROUND(S1727,2)+ROUND(S1728,2)+ROUND(S1729,2)+ROUND(S1730,2)+ROUND(S1731,2)+ROUND(S1732,2)+ROUND(S1733,2)+ROUND(S1734,2)+ROUND(S1735,2)+ROUND(S1736,2)+ROUND(S1737,2)+ROUND(S1738,2)+ROUND(S1739,2)+ROUND(S1740,2)+ROUND(S1741,2)+ROUND(S1742,2)+ROUND(S1743,2)+ROUND(S1744,2)+ROUND(S1745,2)+ROUND(S1746,2)+ROUND(S1747,2)</f>
        <v>6098.7499999999973</v>
      </c>
      <c r="M1723" s="7969"/>
      <c r="N1723" s="7969" t="s">
        <v>76</v>
      </c>
      <c r="O1723" s="7969" t="s">
        <v>308</v>
      </c>
      <c r="P1723" s="3540" t="s">
        <v>20</v>
      </c>
      <c r="Q1723" s="3540" t="s">
        <v>29</v>
      </c>
      <c r="R1723" s="3541">
        <v>17.399999999999999</v>
      </c>
      <c r="S1723" s="3542">
        <f>ROUND(K1723,2)*R1723</f>
        <v>243.94799999999998</v>
      </c>
    </row>
    <row r="1724" spans="1:19" ht="45" customHeight="1" x14ac:dyDescent="0.25">
      <c r="A1724" s="7451"/>
      <c r="B1724" s="7451"/>
      <c r="C1724" s="7451"/>
      <c r="D1724" s="7451"/>
      <c r="E1724" s="7451"/>
      <c r="F1724" s="7451"/>
      <c r="G1724" s="7451"/>
      <c r="H1724" s="7451"/>
      <c r="I1724" s="7451"/>
      <c r="J1724" s="7451"/>
      <c r="K1724" s="7451"/>
      <c r="L1724" s="7451"/>
      <c r="M1724" s="7451"/>
      <c r="N1724" s="7451"/>
      <c r="O1724" s="7451"/>
      <c r="P1724" s="3540" t="s">
        <v>30</v>
      </c>
      <c r="Q1724" s="3540" t="s">
        <v>48</v>
      </c>
      <c r="R1724" s="3543">
        <v>17.399999999999999</v>
      </c>
      <c r="S1724" s="3544">
        <f>ROUND(K1723,2)*R1724</f>
        <v>243.94799999999998</v>
      </c>
    </row>
    <row r="1725" spans="1:19" ht="45" customHeight="1" x14ac:dyDescent="0.25">
      <c r="A1725" s="7451"/>
      <c r="B1725" s="7451"/>
      <c r="C1725" s="7451"/>
      <c r="D1725" s="7451"/>
      <c r="E1725" s="7451"/>
      <c r="F1725" s="7451"/>
      <c r="G1725" s="7451"/>
      <c r="H1725" s="7451"/>
      <c r="I1725" s="7451"/>
      <c r="J1725" s="7451"/>
      <c r="K1725" s="7451"/>
      <c r="L1725" s="7451"/>
      <c r="M1725" s="7451"/>
      <c r="N1725" s="7451"/>
      <c r="O1725" s="7451"/>
      <c r="P1725" s="3540" t="s">
        <v>43</v>
      </c>
      <c r="Q1725" s="3540" t="s">
        <v>49</v>
      </c>
      <c r="R1725" s="3545">
        <v>17.399999999999999</v>
      </c>
      <c r="S1725" s="3546">
        <f>ROUND(K1723,2)*R1725</f>
        <v>243.94799999999998</v>
      </c>
    </row>
    <row r="1726" spans="1:19" ht="45" customHeight="1" x14ac:dyDescent="0.25">
      <c r="A1726" s="7451"/>
      <c r="B1726" s="7451"/>
      <c r="C1726" s="7451"/>
      <c r="D1726" s="7451"/>
      <c r="E1726" s="7451"/>
      <c r="F1726" s="7451"/>
      <c r="G1726" s="7451"/>
      <c r="H1726" s="7451"/>
      <c r="I1726" s="7451"/>
      <c r="J1726" s="7451"/>
      <c r="K1726" s="7451"/>
      <c r="L1726" s="7451"/>
      <c r="M1726" s="7451"/>
      <c r="N1726" s="7451"/>
      <c r="O1726" s="7451"/>
      <c r="P1726" s="3540" t="s">
        <v>50</v>
      </c>
      <c r="Q1726" s="3540" t="s">
        <v>51</v>
      </c>
      <c r="R1726" s="3547">
        <v>17.399999999999999</v>
      </c>
      <c r="S1726" s="3548">
        <f>ROUND(K1723,2)*R1726</f>
        <v>243.94799999999998</v>
      </c>
    </row>
    <row r="1727" spans="1:19" ht="45" customHeight="1" x14ac:dyDescent="0.25">
      <c r="A1727" s="7451"/>
      <c r="B1727" s="7451"/>
      <c r="C1727" s="7451"/>
      <c r="D1727" s="7451"/>
      <c r="E1727" s="7451"/>
      <c r="F1727" s="7451"/>
      <c r="G1727" s="7451"/>
      <c r="H1727" s="7451"/>
      <c r="I1727" s="7451"/>
      <c r="J1727" s="7451"/>
      <c r="K1727" s="7451"/>
      <c r="L1727" s="7451"/>
      <c r="M1727" s="7451"/>
      <c r="N1727" s="7451"/>
      <c r="O1727" s="7451"/>
      <c r="P1727" s="3540" t="s">
        <v>52</v>
      </c>
      <c r="Q1727" s="3540" t="s">
        <v>53</v>
      </c>
      <c r="R1727" s="3549">
        <v>17.399999999999999</v>
      </c>
      <c r="S1727" s="3550">
        <f>ROUND(K1723,2)*R1727</f>
        <v>243.94799999999998</v>
      </c>
    </row>
    <row r="1728" spans="1:19" ht="45" customHeight="1" x14ac:dyDescent="0.25">
      <c r="A1728" s="7451"/>
      <c r="B1728" s="7451"/>
      <c r="C1728" s="7451"/>
      <c r="D1728" s="7451"/>
      <c r="E1728" s="7451"/>
      <c r="F1728" s="7451"/>
      <c r="G1728" s="7451"/>
      <c r="H1728" s="7451"/>
      <c r="I1728" s="7451"/>
      <c r="J1728" s="7451"/>
      <c r="K1728" s="7451"/>
      <c r="L1728" s="7451"/>
      <c r="M1728" s="7451"/>
      <c r="N1728" s="7451"/>
      <c r="O1728" s="7451"/>
      <c r="P1728" s="3540" t="s">
        <v>54</v>
      </c>
      <c r="Q1728" s="3540" t="s">
        <v>55</v>
      </c>
      <c r="R1728" s="3551">
        <v>17.399999999999999</v>
      </c>
      <c r="S1728" s="3552">
        <f>ROUND(K1723,2)*R1728</f>
        <v>243.94799999999998</v>
      </c>
    </row>
    <row r="1729" spans="1:19" ht="45" customHeight="1" x14ac:dyDescent="0.25">
      <c r="A1729" s="7451"/>
      <c r="B1729" s="7451"/>
      <c r="C1729" s="7451"/>
      <c r="D1729" s="7451"/>
      <c r="E1729" s="7451"/>
      <c r="F1729" s="7451"/>
      <c r="G1729" s="7451"/>
      <c r="H1729" s="7451"/>
      <c r="I1729" s="7451"/>
      <c r="J1729" s="7451"/>
      <c r="K1729" s="7451"/>
      <c r="L1729" s="7451"/>
      <c r="M1729" s="7451"/>
      <c r="N1729" s="7451"/>
      <c r="O1729" s="7451"/>
      <c r="P1729" s="3540" t="s">
        <v>56</v>
      </c>
      <c r="Q1729" s="3540" t="s">
        <v>57</v>
      </c>
      <c r="R1729" s="3553">
        <v>17.399999999999999</v>
      </c>
      <c r="S1729" s="3554">
        <f>ROUND(K1723,2)*R1729</f>
        <v>243.94799999999998</v>
      </c>
    </row>
    <row r="1730" spans="1:19" ht="45" customHeight="1" x14ac:dyDescent="0.25">
      <c r="A1730" s="7451"/>
      <c r="B1730" s="7451"/>
      <c r="C1730" s="7451"/>
      <c r="D1730" s="7451"/>
      <c r="E1730" s="7451"/>
      <c r="F1730" s="7451"/>
      <c r="G1730" s="7451"/>
      <c r="H1730" s="7451"/>
      <c r="I1730" s="7451"/>
      <c r="J1730" s="7451"/>
      <c r="K1730" s="7451"/>
      <c r="L1730" s="7451"/>
      <c r="M1730" s="7451"/>
      <c r="N1730" s="7451"/>
      <c r="O1730" s="7451"/>
      <c r="P1730" s="3540" t="s">
        <v>58</v>
      </c>
      <c r="Q1730" s="3540" t="s">
        <v>59</v>
      </c>
      <c r="R1730" s="3555">
        <v>17.399999999999999</v>
      </c>
      <c r="S1730" s="3556">
        <f>ROUND(K1723,2)*R1730</f>
        <v>243.94799999999998</v>
      </c>
    </row>
    <row r="1731" spans="1:19" ht="45" customHeight="1" x14ac:dyDescent="0.25">
      <c r="A1731" s="7451"/>
      <c r="B1731" s="7451"/>
      <c r="C1731" s="7451"/>
      <c r="D1731" s="7451"/>
      <c r="E1731" s="7451"/>
      <c r="F1731" s="7451"/>
      <c r="G1731" s="7451"/>
      <c r="H1731" s="7451"/>
      <c r="I1731" s="7451"/>
      <c r="J1731" s="7451"/>
      <c r="K1731" s="7451"/>
      <c r="L1731" s="7451"/>
      <c r="M1731" s="7451"/>
      <c r="N1731" s="7451"/>
      <c r="O1731" s="7451"/>
      <c r="P1731" s="3540" t="s">
        <v>60</v>
      </c>
      <c r="Q1731" s="3540" t="s">
        <v>61</v>
      </c>
      <c r="R1731" s="3557">
        <v>17.399999999999999</v>
      </c>
      <c r="S1731" s="3558">
        <f>ROUND(K1723,2)*R1731</f>
        <v>243.94799999999998</v>
      </c>
    </row>
    <row r="1732" spans="1:19" ht="45" customHeight="1" x14ac:dyDescent="0.25">
      <c r="A1732" s="7451"/>
      <c r="B1732" s="7451"/>
      <c r="C1732" s="7451"/>
      <c r="D1732" s="7451"/>
      <c r="E1732" s="7451"/>
      <c r="F1732" s="7451"/>
      <c r="G1732" s="7451"/>
      <c r="H1732" s="7451"/>
      <c r="I1732" s="7451"/>
      <c r="J1732" s="7451"/>
      <c r="K1732" s="7451"/>
      <c r="L1732" s="7451"/>
      <c r="M1732" s="7451"/>
      <c r="N1732" s="7451"/>
      <c r="O1732" s="7451"/>
      <c r="P1732" s="3540" t="s">
        <v>62</v>
      </c>
      <c r="Q1732" s="3540" t="s">
        <v>63</v>
      </c>
      <c r="R1732" s="3559">
        <v>17.399999999999999</v>
      </c>
      <c r="S1732" s="3560">
        <f>ROUND(K1723,2)*R1732</f>
        <v>243.94799999999998</v>
      </c>
    </row>
    <row r="1733" spans="1:19" ht="45" customHeight="1" x14ac:dyDescent="0.25">
      <c r="A1733" s="7451"/>
      <c r="B1733" s="7451"/>
      <c r="C1733" s="7451"/>
      <c r="D1733" s="7451"/>
      <c r="E1733" s="7451"/>
      <c r="F1733" s="7451"/>
      <c r="G1733" s="7451"/>
      <c r="H1733" s="7451"/>
      <c r="I1733" s="7451"/>
      <c r="J1733" s="7451"/>
      <c r="K1733" s="7451"/>
      <c r="L1733" s="7451"/>
      <c r="M1733" s="7451"/>
      <c r="N1733" s="7451"/>
      <c r="O1733" s="7451"/>
      <c r="P1733" s="3540" t="s">
        <v>64</v>
      </c>
      <c r="Q1733" s="3540" t="s">
        <v>65</v>
      </c>
      <c r="R1733" s="3561">
        <v>17.399999999999999</v>
      </c>
      <c r="S1733" s="3562">
        <f>ROUND(K1723,2)*R1733</f>
        <v>243.94799999999998</v>
      </c>
    </row>
    <row r="1734" spans="1:19" ht="45" customHeight="1" x14ac:dyDescent="0.25">
      <c r="A1734" s="7451"/>
      <c r="B1734" s="7451"/>
      <c r="C1734" s="7451"/>
      <c r="D1734" s="7451"/>
      <c r="E1734" s="7451"/>
      <c r="F1734" s="7451"/>
      <c r="G1734" s="7451"/>
      <c r="H1734" s="7451"/>
      <c r="I1734" s="7451"/>
      <c r="J1734" s="7451"/>
      <c r="K1734" s="7451"/>
      <c r="L1734" s="7451"/>
      <c r="M1734" s="7451"/>
      <c r="N1734" s="7451"/>
      <c r="O1734" s="7451"/>
      <c r="P1734" s="3540" t="s">
        <v>66</v>
      </c>
      <c r="Q1734" s="3540" t="s">
        <v>67</v>
      </c>
      <c r="R1734" s="3563">
        <v>17.399999999999999</v>
      </c>
      <c r="S1734" s="3564">
        <f>ROUND(K1723,2)*R1734</f>
        <v>243.94799999999998</v>
      </c>
    </row>
    <row r="1735" spans="1:19" ht="45" customHeight="1" x14ac:dyDescent="0.25">
      <c r="A1735" s="7451"/>
      <c r="B1735" s="7451"/>
      <c r="C1735" s="7451"/>
      <c r="D1735" s="7451"/>
      <c r="E1735" s="7451"/>
      <c r="F1735" s="7451"/>
      <c r="G1735" s="7451"/>
      <c r="H1735" s="7451"/>
      <c r="I1735" s="7451"/>
      <c r="J1735" s="7451"/>
      <c r="K1735" s="7451"/>
      <c r="L1735" s="7451"/>
      <c r="M1735" s="7451"/>
      <c r="N1735" s="7451"/>
      <c r="O1735" s="7451"/>
      <c r="P1735" s="3540" t="s">
        <v>68</v>
      </c>
      <c r="Q1735" s="3540" t="s">
        <v>69</v>
      </c>
      <c r="R1735" s="3565">
        <v>17.399999999999999</v>
      </c>
      <c r="S1735" s="3566">
        <f>ROUND(K1723,2)*R1735</f>
        <v>243.94799999999998</v>
      </c>
    </row>
    <row r="1736" spans="1:19" ht="45" customHeight="1" x14ac:dyDescent="0.25">
      <c r="A1736" s="7451"/>
      <c r="B1736" s="7451"/>
      <c r="C1736" s="7451"/>
      <c r="D1736" s="7451"/>
      <c r="E1736" s="7451"/>
      <c r="F1736" s="7451"/>
      <c r="G1736" s="7451"/>
      <c r="H1736" s="7451"/>
      <c r="I1736" s="7451"/>
      <c r="J1736" s="7451"/>
      <c r="K1736" s="7451"/>
      <c r="L1736" s="7451"/>
      <c r="M1736" s="7451"/>
      <c r="N1736" s="7451"/>
      <c r="O1736" s="7451"/>
      <c r="P1736" s="3540" t="s">
        <v>70</v>
      </c>
      <c r="Q1736" s="3540" t="s">
        <v>71</v>
      </c>
      <c r="R1736" s="3567">
        <v>17.399999999999999</v>
      </c>
      <c r="S1736" s="3568">
        <f>ROUND(K1723,2)*R1736</f>
        <v>243.94799999999998</v>
      </c>
    </row>
    <row r="1737" spans="1:19" ht="45" customHeight="1" x14ac:dyDescent="0.25">
      <c r="A1737" s="7451"/>
      <c r="B1737" s="7451"/>
      <c r="C1737" s="7451"/>
      <c r="D1737" s="7451"/>
      <c r="E1737" s="7451"/>
      <c r="F1737" s="7451"/>
      <c r="G1737" s="7451"/>
      <c r="H1737" s="7451"/>
      <c r="I1737" s="7451"/>
      <c r="J1737" s="7451"/>
      <c r="K1737" s="7451"/>
      <c r="L1737" s="7451"/>
      <c r="M1737" s="7451"/>
      <c r="N1737" s="7451"/>
      <c r="O1737" s="7451"/>
      <c r="P1737" s="3540" t="s">
        <v>72</v>
      </c>
      <c r="Q1737" s="3540" t="s">
        <v>73</v>
      </c>
      <c r="R1737" s="3569">
        <v>17.399999999999999</v>
      </c>
      <c r="S1737" s="3570">
        <f>ROUND(K1723,2)*R1737</f>
        <v>243.94799999999998</v>
      </c>
    </row>
    <row r="1738" spans="1:19" ht="45" customHeight="1" x14ac:dyDescent="0.25">
      <c r="A1738" s="7451"/>
      <c r="B1738" s="7451"/>
      <c r="C1738" s="7451"/>
      <c r="D1738" s="7451"/>
      <c r="E1738" s="7451"/>
      <c r="F1738" s="7451"/>
      <c r="G1738" s="7451"/>
      <c r="H1738" s="7451"/>
      <c r="I1738" s="7451"/>
      <c r="J1738" s="7451"/>
      <c r="K1738" s="7451"/>
      <c r="L1738" s="7451"/>
      <c r="M1738" s="7451"/>
      <c r="N1738" s="7451"/>
      <c r="O1738" s="7451"/>
      <c r="P1738" s="3540" t="s">
        <v>74</v>
      </c>
      <c r="Q1738" s="3540" t="s">
        <v>75</v>
      </c>
      <c r="R1738" s="3571">
        <v>17.399999999999999</v>
      </c>
      <c r="S1738" s="3572">
        <f>ROUND(K1723,2)*R1738</f>
        <v>243.94799999999998</v>
      </c>
    </row>
    <row r="1739" spans="1:19" ht="45" customHeight="1" x14ac:dyDescent="0.25">
      <c r="A1739" s="7451"/>
      <c r="B1739" s="7451"/>
      <c r="C1739" s="7451"/>
      <c r="D1739" s="7451"/>
      <c r="E1739" s="7451"/>
      <c r="F1739" s="7451"/>
      <c r="G1739" s="7451"/>
      <c r="H1739" s="7451"/>
      <c r="I1739" s="7451"/>
      <c r="J1739" s="7451"/>
      <c r="K1739" s="7451"/>
      <c r="L1739" s="7451"/>
      <c r="M1739" s="7451"/>
      <c r="N1739" s="7451"/>
      <c r="O1739" s="7451"/>
      <c r="P1739" s="3540" t="s">
        <v>76</v>
      </c>
      <c r="Q1739" s="3540" t="s">
        <v>77</v>
      </c>
      <c r="R1739" s="3573">
        <v>17.399999999999999</v>
      </c>
      <c r="S1739" s="3574">
        <f>ROUND(K1723,2)*R1739</f>
        <v>243.94799999999998</v>
      </c>
    </row>
    <row r="1740" spans="1:19" ht="45" customHeight="1" x14ac:dyDescent="0.25">
      <c r="A1740" s="7451"/>
      <c r="B1740" s="7451"/>
      <c r="C1740" s="7451"/>
      <c r="D1740" s="7451"/>
      <c r="E1740" s="7451"/>
      <c r="F1740" s="7451"/>
      <c r="G1740" s="7451"/>
      <c r="H1740" s="7451"/>
      <c r="I1740" s="7451"/>
      <c r="J1740" s="7451"/>
      <c r="K1740" s="7451"/>
      <c r="L1740" s="7451"/>
      <c r="M1740" s="7451"/>
      <c r="N1740" s="7451"/>
      <c r="O1740" s="7451"/>
      <c r="P1740" s="3540" t="s">
        <v>78</v>
      </c>
      <c r="Q1740" s="3540" t="s">
        <v>79</v>
      </c>
      <c r="R1740" s="3575">
        <v>17.399999999999999</v>
      </c>
      <c r="S1740" s="3576">
        <f>ROUND(K1723,2)*R1740</f>
        <v>243.94799999999998</v>
      </c>
    </row>
    <row r="1741" spans="1:19" ht="45" customHeight="1" x14ac:dyDescent="0.25">
      <c r="A1741" s="7451"/>
      <c r="B1741" s="7451"/>
      <c r="C1741" s="7451"/>
      <c r="D1741" s="7451"/>
      <c r="E1741" s="7451"/>
      <c r="F1741" s="7451"/>
      <c r="G1741" s="7451"/>
      <c r="H1741" s="7451"/>
      <c r="I1741" s="7451"/>
      <c r="J1741" s="7451"/>
      <c r="K1741" s="7451"/>
      <c r="L1741" s="7451"/>
      <c r="M1741" s="7451"/>
      <c r="N1741" s="7451"/>
      <c r="O1741" s="7451"/>
      <c r="P1741" s="3540" t="s">
        <v>80</v>
      </c>
      <c r="Q1741" s="3540" t="s">
        <v>81</v>
      </c>
      <c r="R1741" s="3577">
        <v>17.399999999999999</v>
      </c>
      <c r="S1741" s="3578">
        <f>ROUND(K1723,2)*R1741</f>
        <v>243.94799999999998</v>
      </c>
    </row>
    <row r="1742" spans="1:19" ht="45" customHeight="1" x14ac:dyDescent="0.25">
      <c r="A1742" s="7451"/>
      <c r="B1742" s="7451"/>
      <c r="C1742" s="7451"/>
      <c r="D1742" s="7451"/>
      <c r="E1742" s="7451"/>
      <c r="F1742" s="7451"/>
      <c r="G1742" s="7451"/>
      <c r="H1742" s="7451"/>
      <c r="I1742" s="7451"/>
      <c r="J1742" s="7451"/>
      <c r="K1742" s="7451"/>
      <c r="L1742" s="7451"/>
      <c r="M1742" s="7451"/>
      <c r="N1742" s="7451"/>
      <c r="O1742" s="7451"/>
      <c r="P1742" s="3540" t="s">
        <v>82</v>
      </c>
      <c r="Q1742" s="3540" t="s">
        <v>83</v>
      </c>
      <c r="R1742" s="3579">
        <v>17.399999999999999</v>
      </c>
      <c r="S1742" s="3580">
        <f>ROUND(K1723,2)*R1742</f>
        <v>243.94799999999998</v>
      </c>
    </row>
    <row r="1743" spans="1:19" ht="45" customHeight="1" x14ac:dyDescent="0.25">
      <c r="A1743" s="7451"/>
      <c r="B1743" s="7451"/>
      <c r="C1743" s="7451"/>
      <c r="D1743" s="7451"/>
      <c r="E1743" s="7451"/>
      <c r="F1743" s="7451"/>
      <c r="G1743" s="7451"/>
      <c r="H1743" s="7451"/>
      <c r="I1743" s="7451"/>
      <c r="J1743" s="7451"/>
      <c r="K1743" s="7451"/>
      <c r="L1743" s="7451"/>
      <c r="M1743" s="7451"/>
      <c r="N1743" s="7451"/>
      <c r="O1743" s="7451"/>
      <c r="P1743" s="3540" t="s">
        <v>84</v>
      </c>
      <c r="Q1743" s="3540" t="s">
        <v>85</v>
      </c>
      <c r="R1743" s="3581">
        <v>17.399999999999999</v>
      </c>
      <c r="S1743" s="3582">
        <f>ROUND(K1723,2)*R1743</f>
        <v>243.94799999999998</v>
      </c>
    </row>
    <row r="1744" spans="1:19" ht="45" customHeight="1" x14ac:dyDescent="0.25">
      <c r="A1744" s="7451"/>
      <c r="B1744" s="7451"/>
      <c r="C1744" s="7451"/>
      <c r="D1744" s="7451"/>
      <c r="E1744" s="7451"/>
      <c r="F1744" s="7451"/>
      <c r="G1744" s="7451"/>
      <c r="H1744" s="7451"/>
      <c r="I1744" s="7451"/>
      <c r="J1744" s="7451"/>
      <c r="K1744" s="7451"/>
      <c r="L1744" s="7451"/>
      <c r="M1744" s="7451"/>
      <c r="N1744" s="7451"/>
      <c r="O1744" s="7451"/>
      <c r="P1744" s="3540" t="s">
        <v>86</v>
      </c>
      <c r="Q1744" s="3540" t="s">
        <v>87</v>
      </c>
      <c r="R1744" s="3583">
        <v>17.399999999999999</v>
      </c>
      <c r="S1744" s="3584">
        <f>ROUND(K1723,2)*R1744</f>
        <v>243.94799999999998</v>
      </c>
    </row>
    <row r="1745" spans="1:19" ht="45" customHeight="1" x14ac:dyDescent="0.25">
      <c r="A1745" s="7451"/>
      <c r="B1745" s="7451"/>
      <c r="C1745" s="7451"/>
      <c r="D1745" s="7451"/>
      <c r="E1745" s="7451"/>
      <c r="F1745" s="7451"/>
      <c r="G1745" s="7451"/>
      <c r="H1745" s="7451"/>
      <c r="I1745" s="7451"/>
      <c r="J1745" s="7451"/>
      <c r="K1745" s="7451"/>
      <c r="L1745" s="7451"/>
      <c r="M1745" s="7451"/>
      <c r="N1745" s="7451"/>
      <c r="O1745" s="7451"/>
      <c r="P1745" s="3540" t="s">
        <v>88</v>
      </c>
      <c r="Q1745" s="3540" t="s">
        <v>89</v>
      </c>
      <c r="R1745" s="3585">
        <v>17.399999999999999</v>
      </c>
      <c r="S1745" s="3586">
        <f>ROUND(K1723,2)*R1745</f>
        <v>243.94799999999998</v>
      </c>
    </row>
    <row r="1746" spans="1:19" ht="45" customHeight="1" x14ac:dyDescent="0.25">
      <c r="A1746" s="7451"/>
      <c r="B1746" s="7451"/>
      <c r="C1746" s="7451"/>
      <c r="D1746" s="7451"/>
      <c r="E1746" s="7451"/>
      <c r="F1746" s="7451"/>
      <c r="G1746" s="7451"/>
      <c r="H1746" s="7451"/>
      <c r="I1746" s="7451"/>
      <c r="J1746" s="7451"/>
      <c r="K1746" s="7451"/>
      <c r="L1746" s="7451"/>
      <c r="M1746" s="7451"/>
      <c r="N1746" s="7451"/>
      <c r="O1746" s="7451"/>
      <c r="P1746" s="3540" t="s">
        <v>90</v>
      </c>
      <c r="Q1746" s="3540" t="s">
        <v>91</v>
      </c>
      <c r="R1746" s="3587">
        <v>17.399999999999999</v>
      </c>
      <c r="S1746" s="3588">
        <f>ROUND(K1723,2)*R1746</f>
        <v>243.94799999999998</v>
      </c>
    </row>
    <row r="1747" spans="1:19" ht="45" customHeight="1" x14ac:dyDescent="0.25">
      <c r="A1747" s="7451"/>
      <c r="B1747" s="7451"/>
      <c r="C1747" s="7451"/>
      <c r="D1747" s="7451"/>
      <c r="E1747" s="7451"/>
      <c r="F1747" s="7451"/>
      <c r="G1747" s="7451"/>
      <c r="H1747" s="7451"/>
      <c r="I1747" s="7451"/>
      <c r="J1747" s="7451"/>
      <c r="K1747" s="7451"/>
      <c r="L1747" s="7451"/>
      <c r="M1747" s="7451"/>
      <c r="N1747" s="7451"/>
      <c r="O1747" s="7451"/>
      <c r="P1747" s="3540" t="s">
        <v>92</v>
      </c>
      <c r="Q1747" s="3540" t="s">
        <v>93</v>
      </c>
      <c r="R1747" s="3589">
        <v>17.399999999999999</v>
      </c>
      <c r="S1747" s="3590">
        <f>ROUND(K1723,2)*R1747</f>
        <v>243.94799999999998</v>
      </c>
    </row>
    <row r="1748" spans="1:19" ht="45" customHeight="1" x14ac:dyDescent="0.25">
      <c r="A1748" s="7976" t="s">
        <v>23</v>
      </c>
      <c r="B1748" s="7976" t="s">
        <v>312</v>
      </c>
      <c r="C1748" s="7976" t="s">
        <v>25</v>
      </c>
      <c r="D1748" s="7976" t="s">
        <v>313</v>
      </c>
      <c r="E1748" s="7976" t="s">
        <v>314</v>
      </c>
      <c r="F1748" s="7977">
        <f>R1748+R1749+R1750+R1751+R1752+R1753+R1754+R1755+R1756+R1757+R1758+R1759+R1760+R1761+R1762+R1763+R1764+R1765+R1766+R1767+R1768+R1769+R1770+R1771+R1772</f>
        <v>366.24999999999989</v>
      </c>
      <c r="G1748" s="7976" t="s">
        <v>102</v>
      </c>
      <c r="H1748" s="7978">
        <v>5.52</v>
      </c>
      <c r="I1748" s="7979">
        <v>5.52</v>
      </c>
      <c r="J1748" s="7980">
        <v>0.21579999999999999</v>
      </c>
      <c r="K1748" s="7981">
        <f>ROUND(I1748,2)+(ROUND(I1748,2)*J1748)</f>
        <v>6.7112159999999994</v>
      </c>
      <c r="L1748" s="7982">
        <f>ROUND(S1748,2)+ROUND(S1749,2)+ROUND(S1750,2)+ROUND(S1751,2)+ROUND(S1752,2)+ROUND(S1753,2)+ROUND(S1754,2)+ROUND(S1755,2)+ROUND(S1756,2)+ROUND(S1757,2)+ROUND(S1758,2)+ROUND(S1759,2)+ROUND(S1760,2)+ROUND(S1761,2)+ROUND(S1762,2)+ROUND(S1763,2)+ROUND(S1764,2)+ROUND(S1765,2)+ROUND(S1766,2)+ROUND(S1767,2)+ROUND(S1768,2)+ROUND(S1769,2)+ROUND(S1770,2)+ROUND(S1771,2)+ROUND(S1772,2)</f>
        <v>2457.5</v>
      </c>
      <c r="M1748" s="7976"/>
      <c r="N1748" s="7976" t="s">
        <v>76</v>
      </c>
      <c r="O1748" s="7976" t="s">
        <v>308</v>
      </c>
      <c r="P1748" s="3591" t="s">
        <v>20</v>
      </c>
      <c r="Q1748" s="3591" t="s">
        <v>29</v>
      </c>
      <c r="R1748" s="3592">
        <v>14.65</v>
      </c>
      <c r="S1748" s="3593">
        <f>ROUND(K1748,2)*R1748</f>
        <v>98.301500000000004</v>
      </c>
    </row>
    <row r="1749" spans="1:19" ht="45" customHeight="1" x14ac:dyDescent="0.25">
      <c r="A1749" s="7451"/>
      <c r="B1749" s="7451"/>
      <c r="C1749" s="7451"/>
      <c r="D1749" s="7451"/>
      <c r="E1749" s="7451"/>
      <c r="F1749" s="7451"/>
      <c r="G1749" s="7451"/>
      <c r="H1749" s="7451"/>
      <c r="I1749" s="7451"/>
      <c r="J1749" s="7451"/>
      <c r="K1749" s="7451"/>
      <c r="L1749" s="7451"/>
      <c r="M1749" s="7451"/>
      <c r="N1749" s="7451"/>
      <c r="O1749" s="7451"/>
      <c r="P1749" s="3591" t="s">
        <v>30</v>
      </c>
      <c r="Q1749" s="3591" t="s">
        <v>48</v>
      </c>
      <c r="R1749" s="3594">
        <v>14.65</v>
      </c>
      <c r="S1749" s="3595">
        <f>ROUND(K1748,2)*R1749</f>
        <v>98.301500000000004</v>
      </c>
    </row>
    <row r="1750" spans="1:19" ht="45" customHeight="1" x14ac:dyDescent="0.25">
      <c r="A1750" s="7451"/>
      <c r="B1750" s="7451"/>
      <c r="C1750" s="7451"/>
      <c r="D1750" s="7451"/>
      <c r="E1750" s="7451"/>
      <c r="F1750" s="7451"/>
      <c r="G1750" s="7451"/>
      <c r="H1750" s="7451"/>
      <c r="I1750" s="7451"/>
      <c r="J1750" s="7451"/>
      <c r="K1750" s="7451"/>
      <c r="L1750" s="7451"/>
      <c r="M1750" s="7451"/>
      <c r="N1750" s="7451"/>
      <c r="O1750" s="7451"/>
      <c r="P1750" s="3591" t="s">
        <v>43</v>
      </c>
      <c r="Q1750" s="3591" t="s">
        <v>49</v>
      </c>
      <c r="R1750" s="3596">
        <v>14.65</v>
      </c>
      <c r="S1750" s="3597">
        <f>ROUND(K1748,2)*R1750</f>
        <v>98.301500000000004</v>
      </c>
    </row>
    <row r="1751" spans="1:19" ht="45" customHeight="1" x14ac:dyDescent="0.25">
      <c r="A1751" s="7451"/>
      <c r="B1751" s="7451"/>
      <c r="C1751" s="7451"/>
      <c r="D1751" s="7451"/>
      <c r="E1751" s="7451"/>
      <c r="F1751" s="7451"/>
      <c r="G1751" s="7451"/>
      <c r="H1751" s="7451"/>
      <c r="I1751" s="7451"/>
      <c r="J1751" s="7451"/>
      <c r="K1751" s="7451"/>
      <c r="L1751" s="7451"/>
      <c r="M1751" s="7451"/>
      <c r="N1751" s="7451"/>
      <c r="O1751" s="7451"/>
      <c r="P1751" s="3591" t="s">
        <v>50</v>
      </c>
      <c r="Q1751" s="3591" t="s">
        <v>51</v>
      </c>
      <c r="R1751" s="3598">
        <v>14.65</v>
      </c>
      <c r="S1751" s="3599">
        <f>ROUND(K1748,2)*R1751</f>
        <v>98.301500000000004</v>
      </c>
    </row>
    <row r="1752" spans="1:19" ht="45" customHeight="1" x14ac:dyDescent="0.25">
      <c r="A1752" s="7451"/>
      <c r="B1752" s="7451"/>
      <c r="C1752" s="7451"/>
      <c r="D1752" s="7451"/>
      <c r="E1752" s="7451"/>
      <c r="F1752" s="7451"/>
      <c r="G1752" s="7451"/>
      <c r="H1752" s="7451"/>
      <c r="I1752" s="7451"/>
      <c r="J1752" s="7451"/>
      <c r="K1752" s="7451"/>
      <c r="L1752" s="7451"/>
      <c r="M1752" s="7451"/>
      <c r="N1752" s="7451"/>
      <c r="O1752" s="7451"/>
      <c r="P1752" s="3591" t="s">
        <v>52</v>
      </c>
      <c r="Q1752" s="3591" t="s">
        <v>53</v>
      </c>
      <c r="R1752" s="3600">
        <v>14.65</v>
      </c>
      <c r="S1752" s="3601">
        <f>ROUND(K1748,2)*R1752</f>
        <v>98.301500000000004</v>
      </c>
    </row>
    <row r="1753" spans="1:19" ht="45" customHeight="1" x14ac:dyDescent="0.25">
      <c r="A1753" s="7451"/>
      <c r="B1753" s="7451"/>
      <c r="C1753" s="7451"/>
      <c r="D1753" s="7451"/>
      <c r="E1753" s="7451"/>
      <c r="F1753" s="7451"/>
      <c r="G1753" s="7451"/>
      <c r="H1753" s="7451"/>
      <c r="I1753" s="7451"/>
      <c r="J1753" s="7451"/>
      <c r="K1753" s="7451"/>
      <c r="L1753" s="7451"/>
      <c r="M1753" s="7451"/>
      <c r="N1753" s="7451"/>
      <c r="O1753" s="7451"/>
      <c r="P1753" s="3591" t="s">
        <v>54</v>
      </c>
      <c r="Q1753" s="3591" t="s">
        <v>55</v>
      </c>
      <c r="R1753" s="3602">
        <v>14.65</v>
      </c>
      <c r="S1753" s="3603">
        <f>ROUND(K1748,2)*R1753</f>
        <v>98.301500000000004</v>
      </c>
    </row>
    <row r="1754" spans="1:19" ht="45" customHeight="1" x14ac:dyDescent="0.25">
      <c r="A1754" s="7451"/>
      <c r="B1754" s="7451"/>
      <c r="C1754" s="7451"/>
      <c r="D1754" s="7451"/>
      <c r="E1754" s="7451"/>
      <c r="F1754" s="7451"/>
      <c r="G1754" s="7451"/>
      <c r="H1754" s="7451"/>
      <c r="I1754" s="7451"/>
      <c r="J1754" s="7451"/>
      <c r="K1754" s="7451"/>
      <c r="L1754" s="7451"/>
      <c r="M1754" s="7451"/>
      <c r="N1754" s="7451"/>
      <c r="O1754" s="7451"/>
      <c r="P1754" s="3591" t="s">
        <v>56</v>
      </c>
      <c r="Q1754" s="3591" t="s">
        <v>57</v>
      </c>
      <c r="R1754" s="3604">
        <v>14.65</v>
      </c>
      <c r="S1754" s="3605">
        <f>ROUND(K1748,2)*R1754</f>
        <v>98.301500000000004</v>
      </c>
    </row>
    <row r="1755" spans="1:19" ht="45" customHeight="1" x14ac:dyDescent="0.25">
      <c r="A1755" s="7451"/>
      <c r="B1755" s="7451"/>
      <c r="C1755" s="7451"/>
      <c r="D1755" s="7451"/>
      <c r="E1755" s="7451"/>
      <c r="F1755" s="7451"/>
      <c r="G1755" s="7451"/>
      <c r="H1755" s="7451"/>
      <c r="I1755" s="7451"/>
      <c r="J1755" s="7451"/>
      <c r="K1755" s="7451"/>
      <c r="L1755" s="7451"/>
      <c r="M1755" s="7451"/>
      <c r="N1755" s="7451"/>
      <c r="O1755" s="7451"/>
      <c r="P1755" s="3591" t="s">
        <v>58</v>
      </c>
      <c r="Q1755" s="3591" t="s">
        <v>59</v>
      </c>
      <c r="R1755" s="3606">
        <v>14.65</v>
      </c>
      <c r="S1755" s="3607">
        <f>ROUND(K1748,2)*R1755</f>
        <v>98.301500000000004</v>
      </c>
    </row>
    <row r="1756" spans="1:19" ht="45" customHeight="1" x14ac:dyDescent="0.25">
      <c r="A1756" s="7451"/>
      <c r="B1756" s="7451"/>
      <c r="C1756" s="7451"/>
      <c r="D1756" s="7451"/>
      <c r="E1756" s="7451"/>
      <c r="F1756" s="7451"/>
      <c r="G1756" s="7451"/>
      <c r="H1756" s="7451"/>
      <c r="I1756" s="7451"/>
      <c r="J1756" s="7451"/>
      <c r="K1756" s="7451"/>
      <c r="L1756" s="7451"/>
      <c r="M1756" s="7451"/>
      <c r="N1756" s="7451"/>
      <c r="O1756" s="7451"/>
      <c r="P1756" s="3591" t="s">
        <v>60</v>
      </c>
      <c r="Q1756" s="3591" t="s">
        <v>61</v>
      </c>
      <c r="R1756" s="3608">
        <v>14.65</v>
      </c>
      <c r="S1756" s="3609">
        <f>ROUND(K1748,2)*R1756</f>
        <v>98.301500000000004</v>
      </c>
    </row>
    <row r="1757" spans="1:19" ht="45" customHeight="1" x14ac:dyDescent="0.25">
      <c r="A1757" s="7451"/>
      <c r="B1757" s="7451"/>
      <c r="C1757" s="7451"/>
      <c r="D1757" s="7451"/>
      <c r="E1757" s="7451"/>
      <c r="F1757" s="7451"/>
      <c r="G1757" s="7451"/>
      <c r="H1757" s="7451"/>
      <c r="I1757" s="7451"/>
      <c r="J1757" s="7451"/>
      <c r="K1757" s="7451"/>
      <c r="L1757" s="7451"/>
      <c r="M1757" s="7451"/>
      <c r="N1757" s="7451"/>
      <c r="O1757" s="7451"/>
      <c r="P1757" s="3591" t="s">
        <v>62</v>
      </c>
      <c r="Q1757" s="3591" t="s">
        <v>63</v>
      </c>
      <c r="R1757" s="3610">
        <v>14.65</v>
      </c>
      <c r="S1757" s="3611">
        <f>ROUND(K1748,2)*R1757</f>
        <v>98.301500000000004</v>
      </c>
    </row>
    <row r="1758" spans="1:19" ht="45" customHeight="1" x14ac:dyDescent="0.25">
      <c r="A1758" s="7451"/>
      <c r="B1758" s="7451"/>
      <c r="C1758" s="7451"/>
      <c r="D1758" s="7451"/>
      <c r="E1758" s="7451"/>
      <c r="F1758" s="7451"/>
      <c r="G1758" s="7451"/>
      <c r="H1758" s="7451"/>
      <c r="I1758" s="7451"/>
      <c r="J1758" s="7451"/>
      <c r="K1758" s="7451"/>
      <c r="L1758" s="7451"/>
      <c r="M1758" s="7451"/>
      <c r="N1758" s="7451"/>
      <c r="O1758" s="7451"/>
      <c r="P1758" s="3591" t="s">
        <v>64</v>
      </c>
      <c r="Q1758" s="3591" t="s">
        <v>65</v>
      </c>
      <c r="R1758" s="3612">
        <v>14.65</v>
      </c>
      <c r="S1758" s="3613">
        <f>ROUND(K1748,2)*R1758</f>
        <v>98.301500000000004</v>
      </c>
    </row>
    <row r="1759" spans="1:19" ht="45" customHeight="1" x14ac:dyDescent="0.25">
      <c r="A1759" s="7451"/>
      <c r="B1759" s="7451"/>
      <c r="C1759" s="7451"/>
      <c r="D1759" s="7451"/>
      <c r="E1759" s="7451"/>
      <c r="F1759" s="7451"/>
      <c r="G1759" s="7451"/>
      <c r="H1759" s="7451"/>
      <c r="I1759" s="7451"/>
      <c r="J1759" s="7451"/>
      <c r="K1759" s="7451"/>
      <c r="L1759" s="7451"/>
      <c r="M1759" s="7451"/>
      <c r="N1759" s="7451"/>
      <c r="O1759" s="7451"/>
      <c r="P1759" s="3591" t="s">
        <v>66</v>
      </c>
      <c r="Q1759" s="3591" t="s">
        <v>67</v>
      </c>
      <c r="R1759" s="3614">
        <v>14.65</v>
      </c>
      <c r="S1759" s="3615">
        <f>ROUND(K1748,2)*R1759</f>
        <v>98.301500000000004</v>
      </c>
    </row>
    <row r="1760" spans="1:19" ht="45" customHeight="1" x14ac:dyDescent="0.25">
      <c r="A1760" s="7451"/>
      <c r="B1760" s="7451"/>
      <c r="C1760" s="7451"/>
      <c r="D1760" s="7451"/>
      <c r="E1760" s="7451"/>
      <c r="F1760" s="7451"/>
      <c r="G1760" s="7451"/>
      <c r="H1760" s="7451"/>
      <c r="I1760" s="7451"/>
      <c r="J1760" s="7451"/>
      <c r="K1760" s="7451"/>
      <c r="L1760" s="7451"/>
      <c r="M1760" s="7451"/>
      <c r="N1760" s="7451"/>
      <c r="O1760" s="7451"/>
      <c r="P1760" s="3591" t="s">
        <v>68</v>
      </c>
      <c r="Q1760" s="3591" t="s">
        <v>69</v>
      </c>
      <c r="R1760" s="3616">
        <v>14.65</v>
      </c>
      <c r="S1760" s="3617">
        <f>ROUND(K1748,2)*R1760</f>
        <v>98.301500000000004</v>
      </c>
    </row>
    <row r="1761" spans="1:19" ht="45" customHeight="1" x14ac:dyDescent="0.25">
      <c r="A1761" s="7451"/>
      <c r="B1761" s="7451"/>
      <c r="C1761" s="7451"/>
      <c r="D1761" s="7451"/>
      <c r="E1761" s="7451"/>
      <c r="F1761" s="7451"/>
      <c r="G1761" s="7451"/>
      <c r="H1761" s="7451"/>
      <c r="I1761" s="7451"/>
      <c r="J1761" s="7451"/>
      <c r="K1761" s="7451"/>
      <c r="L1761" s="7451"/>
      <c r="M1761" s="7451"/>
      <c r="N1761" s="7451"/>
      <c r="O1761" s="7451"/>
      <c r="P1761" s="3591" t="s">
        <v>70</v>
      </c>
      <c r="Q1761" s="3591" t="s">
        <v>71</v>
      </c>
      <c r="R1761" s="3618">
        <v>14.65</v>
      </c>
      <c r="S1761" s="3619">
        <f>ROUND(K1748,2)*R1761</f>
        <v>98.301500000000004</v>
      </c>
    </row>
    <row r="1762" spans="1:19" ht="45" customHeight="1" x14ac:dyDescent="0.25">
      <c r="A1762" s="7451"/>
      <c r="B1762" s="7451"/>
      <c r="C1762" s="7451"/>
      <c r="D1762" s="7451"/>
      <c r="E1762" s="7451"/>
      <c r="F1762" s="7451"/>
      <c r="G1762" s="7451"/>
      <c r="H1762" s="7451"/>
      <c r="I1762" s="7451"/>
      <c r="J1762" s="7451"/>
      <c r="K1762" s="7451"/>
      <c r="L1762" s="7451"/>
      <c r="M1762" s="7451"/>
      <c r="N1762" s="7451"/>
      <c r="O1762" s="7451"/>
      <c r="P1762" s="3591" t="s">
        <v>72</v>
      </c>
      <c r="Q1762" s="3591" t="s">
        <v>73</v>
      </c>
      <c r="R1762" s="3620">
        <v>14.65</v>
      </c>
      <c r="S1762" s="3621">
        <f>ROUND(K1748,2)*R1762</f>
        <v>98.301500000000004</v>
      </c>
    </row>
    <row r="1763" spans="1:19" ht="45" customHeight="1" x14ac:dyDescent="0.25">
      <c r="A1763" s="7451"/>
      <c r="B1763" s="7451"/>
      <c r="C1763" s="7451"/>
      <c r="D1763" s="7451"/>
      <c r="E1763" s="7451"/>
      <c r="F1763" s="7451"/>
      <c r="G1763" s="7451"/>
      <c r="H1763" s="7451"/>
      <c r="I1763" s="7451"/>
      <c r="J1763" s="7451"/>
      <c r="K1763" s="7451"/>
      <c r="L1763" s="7451"/>
      <c r="M1763" s="7451"/>
      <c r="N1763" s="7451"/>
      <c r="O1763" s="7451"/>
      <c r="P1763" s="3591" t="s">
        <v>74</v>
      </c>
      <c r="Q1763" s="3591" t="s">
        <v>75</v>
      </c>
      <c r="R1763" s="3622">
        <v>14.65</v>
      </c>
      <c r="S1763" s="3623">
        <f>ROUND(K1748,2)*R1763</f>
        <v>98.301500000000004</v>
      </c>
    </row>
    <row r="1764" spans="1:19" ht="45" customHeight="1" x14ac:dyDescent="0.25">
      <c r="A1764" s="7451"/>
      <c r="B1764" s="7451"/>
      <c r="C1764" s="7451"/>
      <c r="D1764" s="7451"/>
      <c r="E1764" s="7451"/>
      <c r="F1764" s="7451"/>
      <c r="G1764" s="7451"/>
      <c r="H1764" s="7451"/>
      <c r="I1764" s="7451"/>
      <c r="J1764" s="7451"/>
      <c r="K1764" s="7451"/>
      <c r="L1764" s="7451"/>
      <c r="M1764" s="7451"/>
      <c r="N1764" s="7451"/>
      <c r="O1764" s="7451"/>
      <c r="P1764" s="3591" t="s">
        <v>76</v>
      </c>
      <c r="Q1764" s="3591" t="s">
        <v>77</v>
      </c>
      <c r="R1764" s="3624">
        <v>14.65</v>
      </c>
      <c r="S1764" s="3625">
        <f>ROUND(K1748,2)*R1764</f>
        <v>98.301500000000004</v>
      </c>
    </row>
    <row r="1765" spans="1:19" ht="45" customHeight="1" x14ac:dyDescent="0.25">
      <c r="A1765" s="7451"/>
      <c r="B1765" s="7451"/>
      <c r="C1765" s="7451"/>
      <c r="D1765" s="7451"/>
      <c r="E1765" s="7451"/>
      <c r="F1765" s="7451"/>
      <c r="G1765" s="7451"/>
      <c r="H1765" s="7451"/>
      <c r="I1765" s="7451"/>
      <c r="J1765" s="7451"/>
      <c r="K1765" s="7451"/>
      <c r="L1765" s="7451"/>
      <c r="M1765" s="7451"/>
      <c r="N1765" s="7451"/>
      <c r="O1765" s="7451"/>
      <c r="P1765" s="3591" t="s">
        <v>78</v>
      </c>
      <c r="Q1765" s="3591" t="s">
        <v>79</v>
      </c>
      <c r="R1765" s="3626">
        <v>14.65</v>
      </c>
      <c r="S1765" s="3627">
        <f>ROUND(K1748,2)*R1765</f>
        <v>98.301500000000004</v>
      </c>
    </row>
    <row r="1766" spans="1:19" ht="45" customHeight="1" x14ac:dyDescent="0.25">
      <c r="A1766" s="7451"/>
      <c r="B1766" s="7451"/>
      <c r="C1766" s="7451"/>
      <c r="D1766" s="7451"/>
      <c r="E1766" s="7451"/>
      <c r="F1766" s="7451"/>
      <c r="G1766" s="7451"/>
      <c r="H1766" s="7451"/>
      <c r="I1766" s="7451"/>
      <c r="J1766" s="7451"/>
      <c r="K1766" s="7451"/>
      <c r="L1766" s="7451"/>
      <c r="M1766" s="7451"/>
      <c r="N1766" s="7451"/>
      <c r="O1766" s="7451"/>
      <c r="P1766" s="3591" t="s">
        <v>80</v>
      </c>
      <c r="Q1766" s="3591" t="s">
        <v>81</v>
      </c>
      <c r="R1766" s="3628">
        <v>14.65</v>
      </c>
      <c r="S1766" s="3629">
        <f>ROUND(K1748,2)*R1766</f>
        <v>98.301500000000004</v>
      </c>
    </row>
    <row r="1767" spans="1:19" ht="45" customHeight="1" x14ac:dyDescent="0.25">
      <c r="A1767" s="7451"/>
      <c r="B1767" s="7451"/>
      <c r="C1767" s="7451"/>
      <c r="D1767" s="7451"/>
      <c r="E1767" s="7451"/>
      <c r="F1767" s="7451"/>
      <c r="G1767" s="7451"/>
      <c r="H1767" s="7451"/>
      <c r="I1767" s="7451"/>
      <c r="J1767" s="7451"/>
      <c r="K1767" s="7451"/>
      <c r="L1767" s="7451"/>
      <c r="M1767" s="7451"/>
      <c r="N1767" s="7451"/>
      <c r="O1767" s="7451"/>
      <c r="P1767" s="3591" t="s">
        <v>82</v>
      </c>
      <c r="Q1767" s="3591" t="s">
        <v>83</v>
      </c>
      <c r="R1767" s="3630">
        <v>14.65</v>
      </c>
      <c r="S1767" s="3631">
        <f>ROUND(K1748,2)*R1767</f>
        <v>98.301500000000004</v>
      </c>
    </row>
    <row r="1768" spans="1:19" ht="45" customHeight="1" x14ac:dyDescent="0.25">
      <c r="A1768" s="7451"/>
      <c r="B1768" s="7451"/>
      <c r="C1768" s="7451"/>
      <c r="D1768" s="7451"/>
      <c r="E1768" s="7451"/>
      <c r="F1768" s="7451"/>
      <c r="G1768" s="7451"/>
      <c r="H1768" s="7451"/>
      <c r="I1768" s="7451"/>
      <c r="J1768" s="7451"/>
      <c r="K1768" s="7451"/>
      <c r="L1768" s="7451"/>
      <c r="M1768" s="7451"/>
      <c r="N1768" s="7451"/>
      <c r="O1768" s="7451"/>
      <c r="P1768" s="3591" t="s">
        <v>84</v>
      </c>
      <c r="Q1768" s="3591" t="s">
        <v>85</v>
      </c>
      <c r="R1768" s="3632">
        <v>14.65</v>
      </c>
      <c r="S1768" s="3633">
        <f>ROUND(K1748,2)*R1768</f>
        <v>98.301500000000004</v>
      </c>
    </row>
    <row r="1769" spans="1:19" ht="45" customHeight="1" x14ac:dyDescent="0.25">
      <c r="A1769" s="7451"/>
      <c r="B1769" s="7451"/>
      <c r="C1769" s="7451"/>
      <c r="D1769" s="7451"/>
      <c r="E1769" s="7451"/>
      <c r="F1769" s="7451"/>
      <c r="G1769" s="7451"/>
      <c r="H1769" s="7451"/>
      <c r="I1769" s="7451"/>
      <c r="J1769" s="7451"/>
      <c r="K1769" s="7451"/>
      <c r="L1769" s="7451"/>
      <c r="M1769" s="7451"/>
      <c r="N1769" s="7451"/>
      <c r="O1769" s="7451"/>
      <c r="P1769" s="3591" t="s">
        <v>86</v>
      </c>
      <c r="Q1769" s="3591" t="s">
        <v>87</v>
      </c>
      <c r="R1769" s="3634">
        <v>14.65</v>
      </c>
      <c r="S1769" s="3635">
        <f>ROUND(K1748,2)*R1769</f>
        <v>98.301500000000004</v>
      </c>
    </row>
    <row r="1770" spans="1:19" ht="45" customHeight="1" x14ac:dyDescent="0.25">
      <c r="A1770" s="7451"/>
      <c r="B1770" s="7451"/>
      <c r="C1770" s="7451"/>
      <c r="D1770" s="7451"/>
      <c r="E1770" s="7451"/>
      <c r="F1770" s="7451"/>
      <c r="G1770" s="7451"/>
      <c r="H1770" s="7451"/>
      <c r="I1770" s="7451"/>
      <c r="J1770" s="7451"/>
      <c r="K1770" s="7451"/>
      <c r="L1770" s="7451"/>
      <c r="M1770" s="7451"/>
      <c r="N1770" s="7451"/>
      <c r="O1770" s="7451"/>
      <c r="P1770" s="3591" t="s">
        <v>88</v>
      </c>
      <c r="Q1770" s="3591" t="s">
        <v>89</v>
      </c>
      <c r="R1770" s="3636">
        <v>14.65</v>
      </c>
      <c r="S1770" s="3637">
        <f>ROUND(K1748,2)*R1770</f>
        <v>98.301500000000004</v>
      </c>
    </row>
    <row r="1771" spans="1:19" ht="45" customHeight="1" x14ac:dyDescent="0.25">
      <c r="A1771" s="7451"/>
      <c r="B1771" s="7451"/>
      <c r="C1771" s="7451"/>
      <c r="D1771" s="7451"/>
      <c r="E1771" s="7451"/>
      <c r="F1771" s="7451"/>
      <c r="G1771" s="7451"/>
      <c r="H1771" s="7451"/>
      <c r="I1771" s="7451"/>
      <c r="J1771" s="7451"/>
      <c r="K1771" s="7451"/>
      <c r="L1771" s="7451"/>
      <c r="M1771" s="7451"/>
      <c r="N1771" s="7451"/>
      <c r="O1771" s="7451"/>
      <c r="P1771" s="3591" t="s">
        <v>90</v>
      </c>
      <c r="Q1771" s="3591" t="s">
        <v>91</v>
      </c>
      <c r="R1771" s="3638">
        <v>14.65</v>
      </c>
      <c r="S1771" s="3639">
        <f>ROUND(K1748,2)*R1771</f>
        <v>98.301500000000004</v>
      </c>
    </row>
    <row r="1772" spans="1:19" ht="45" customHeight="1" x14ac:dyDescent="0.25">
      <c r="A1772" s="7451"/>
      <c r="B1772" s="7451"/>
      <c r="C1772" s="7451"/>
      <c r="D1772" s="7451"/>
      <c r="E1772" s="7451"/>
      <c r="F1772" s="7451"/>
      <c r="G1772" s="7451"/>
      <c r="H1772" s="7451"/>
      <c r="I1772" s="7451"/>
      <c r="J1772" s="7451"/>
      <c r="K1772" s="7451"/>
      <c r="L1772" s="7451"/>
      <c r="M1772" s="7451"/>
      <c r="N1772" s="7451"/>
      <c r="O1772" s="7451"/>
      <c r="P1772" s="3591" t="s">
        <v>92</v>
      </c>
      <c r="Q1772" s="3591" t="s">
        <v>93</v>
      </c>
      <c r="R1772" s="3640">
        <v>14.65</v>
      </c>
      <c r="S1772" s="3641">
        <f>ROUND(K1748,2)*R1772</f>
        <v>98.301500000000004</v>
      </c>
    </row>
    <row r="1773" spans="1:19" ht="45" customHeight="1" x14ac:dyDescent="0.25">
      <c r="A1773" s="7955" t="s">
        <v>23</v>
      </c>
      <c r="B1773" s="7955" t="s">
        <v>315</v>
      </c>
      <c r="C1773" s="7955" t="s">
        <v>25</v>
      </c>
      <c r="D1773" s="7955" t="s">
        <v>316</v>
      </c>
      <c r="E1773" s="7955" t="s">
        <v>317</v>
      </c>
      <c r="F1773" s="7956">
        <f>R1773+R1774+R1775+R1776+R1777+R1778+R1779+R1780+R1781+R1782+R1783+R1784+R1785+R1786+R1787+R1788+R1789+R1790+R1791+R1792+R1793+R1794+R1795+R1796+R1797</f>
        <v>83.500000000000043</v>
      </c>
      <c r="G1773" s="7955" t="s">
        <v>102</v>
      </c>
      <c r="H1773" s="7957">
        <v>10.91</v>
      </c>
      <c r="I1773" s="7958">
        <v>10.91</v>
      </c>
      <c r="J1773" s="7959">
        <v>0.21579999999999999</v>
      </c>
      <c r="K1773" s="7960">
        <f>ROUND(I1773,2)+(ROUND(I1773,2)*J1773)</f>
        <v>13.264378000000001</v>
      </c>
      <c r="L1773" s="7961">
        <f>ROUND(S1773,2)+ROUND(S1774,2)+ROUND(S1775,2)+ROUND(S1776,2)+ROUND(S1777,2)+ROUND(S1778,2)+ROUND(S1779,2)+ROUND(S1780,2)+ROUND(S1781,2)+ROUND(S1782,2)+ROUND(S1783,2)+ROUND(S1784,2)+ROUND(S1785,2)+ROUND(S1786,2)+ROUND(S1787,2)+ROUND(S1788,2)+ROUND(S1789,2)+ROUND(S1790,2)+ROUND(S1791,2)+ROUND(S1792,2)+ROUND(S1793,2)+ROUND(S1794,2)+ROUND(S1795,2)+ROUND(S1796,2)+ROUND(S1797,2)</f>
        <v>1107.2499999999998</v>
      </c>
      <c r="M1773" s="7955"/>
      <c r="N1773" s="7955" t="s">
        <v>74</v>
      </c>
      <c r="O1773" s="7955" t="s">
        <v>283</v>
      </c>
      <c r="P1773" s="3642" t="s">
        <v>20</v>
      </c>
      <c r="Q1773" s="3642" t="s">
        <v>29</v>
      </c>
      <c r="R1773" s="3643">
        <v>3.34</v>
      </c>
      <c r="S1773" s="3644">
        <f>ROUND(K1773,2)*R1773</f>
        <v>44.288399999999996</v>
      </c>
    </row>
    <row r="1774" spans="1:19" ht="45" customHeight="1" x14ac:dyDescent="0.25">
      <c r="A1774" s="7451"/>
      <c r="B1774" s="7451"/>
      <c r="C1774" s="7451"/>
      <c r="D1774" s="7451"/>
      <c r="E1774" s="7451"/>
      <c r="F1774" s="7451"/>
      <c r="G1774" s="7451"/>
      <c r="H1774" s="7451"/>
      <c r="I1774" s="7451"/>
      <c r="J1774" s="7451"/>
      <c r="K1774" s="7451"/>
      <c r="L1774" s="7451"/>
      <c r="M1774" s="7451"/>
      <c r="N1774" s="7451"/>
      <c r="O1774" s="7451"/>
      <c r="P1774" s="3642" t="s">
        <v>30</v>
      </c>
      <c r="Q1774" s="3642" t="s">
        <v>48</v>
      </c>
      <c r="R1774" s="3645">
        <v>3.34</v>
      </c>
      <c r="S1774" s="3646">
        <f>ROUND(K1773,2)*R1774</f>
        <v>44.288399999999996</v>
      </c>
    </row>
    <row r="1775" spans="1:19" ht="45" customHeight="1" x14ac:dyDescent="0.25">
      <c r="A1775" s="7451"/>
      <c r="B1775" s="7451"/>
      <c r="C1775" s="7451"/>
      <c r="D1775" s="7451"/>
      <c r="E1775" s="7451"/>
      <c r="F1775" s="7451"/>
      <c r="G1775" s="7451"/>
      <c r="H1775" s="7451"/>
      <c r="I1775" s="7451"/>
      <c r="J1775" s="7451"/>
      <c r="K1775" s="7451"/>
      <c r="L1775" s="7451"/>
      <c r="M1775" s="7451"/>
      <c r="N1775" s="7451"/>
      <c r="O1775" s="7451"/>
      <c r="P1775" s="3642" t="s">
        <v>43</v>
      </c>
      <c r="Q1775" s="3642" t="s">
        <v>49</v>
      </c>
      <c r="R1775" s="3647">
        <v>3.34</v>
      </c>
      <c r="S1775" s="3648">
        <f>ROUND(K1773,2)*R1775</f>
        <v>44.288399999999996</v>
      </c>
    </row>
    <row r="1776" spans="1:19" ht="45" customHeight="1" x14ac:dyDescent="0.25">
      <c r="A1776" s="7451"/>
      <c r="B1776" s="7451"/>
      <c r="C1776" s="7451"/>
      <c r="D1776" s="7451"/>
      <c r="E1776" s="7451"/>
      <c r="F1776" s="7451"/>
      <c r="G1776" s="7451"/>
      <c r="H1776" s="7451"/>
      <c r="I1776" s="7451"/>
      <c r="J1776" s="7451"/>
      <c r="K1776" s="7451"/>
      <c r="L1776" s="7451"/>
      <c r="M1776" s="7451"/>
      <c r="N1776" s="7451"/>
      <c r="O1776" s="7451"/>
      <c r="P1776" s="3642" t="s">
        <v>50</v>
      </c>
      <c r="Q1776" s="3642" t="s">
        <v>51</v>
      </c>
      <c r="R1776" s="3649">
        <v>3.34</v>
      </c>
      <c r="S1776" s="3650">
        <f>ROUND(K1773,2)*R1776</f>
        <v>44.288399999999996</v>
      </c>
    </row>
    <row r="1777" spans="1:19" ht="45" customHeight="1" x14ac:dyDescent="0.25">
      <c r="A1777" s="7451"/>
      <c r="B1777" s="7451"/>
      <c r="C1777" s="7451"/>
      <c r="D1777" s="7451"/>
      <c r="E1777" s="7451"/>
      <c r="F1777" s="7451"/>
      <c r="G1777" s="7451"/>
      <c r="H1777" s="7451"/>
      <c r="I1777" s="7451"/>
      <c r="J1777" s="7451"/>
      <c r="K1777" s="7451"/>
      <c r="L1777" s="7451"/>
      <c r="M1777" s="7451"/>
      <c r="N1777" s="7451"/>
      <c r="O1777" s="7451"/>
      <c r="P1777" s="3642" t="s">
        <v>52</v>
      </c>
      <c r="Q1777" s="3642" t="s">
        <v>53</v>
      </c>
      <c r="R1777" s="3651">
        <v>3.34</v>
      </c>
      <c r="S1777" s="3652">
        <f>ROUND(K1773,2)*R1777</f>
        <v>44.288399999999996</v>
      </c>
    </row>
    <row r="1778" spans="1:19" ht="45" customHeight="1" x14ac:dyDescent="0.25">
      <c r="A1778" s="7451"/>
      <c r="B1778" s="7451"/>
      <c r="C1778" s="7451"/>
      <c r="D1778" s="7451"/>
      <c r="E1778" s="7451"/>
      <c r="F1778" s="7451"/>
      <c r="G1778" s="7451"/>
      <c r="H1778" s="7451"/>
      <c r="I1778" s="7451"/>
      <c r="J1778" s="7451"/>
      <c r="K1778" s="7451"/>
      <c r="L1778" s="7451"/>
      <c r="M1778" s="7451"/>
      <c r="N1778" s="7451"/>
      <c r="O1778" s="7451"/>
      <c r="P1778" s="3642" t="s">
        <v>54</v>
      </c>
      <c r="Q1778" s="3642" t="s">
        <v>55</v>
      </c>
      <c r="R1778" s="3653">
        <v>3.34</v>
      </c>
      <c r="S1778" s="3654">
        <f>ROUND(K1773,2)*R1778</f>
        <v>44.288399999999996</v>
      </c>
    </row>
    <row r="1779" spans="1:19" ht="45" customHeight="1" x14ac:dyDescent="0.25">
      <c r="A1779" s="7451"/>
      <c r="B1779" s="7451"/>
      <c r="C1779" s="7451"/>
      <c r="D1779" s="7451"/>
      <c r="E1779" s="7451"/>
      <c r="F1779" s="7451"/>
      <c r="G1779" s="7451"/>
      <c r="H1779" s="7451"/>
      <c r="I1779" s="7451"/>
      <c r="J1779" s="7451"/>
      <c r="K1779" s="7451"/>
      <c r="L1779" s="7451"/>
      <c r="M1779" s="7451"/>
      <c r="N1779" s="7451"/>
      <c r="O1779" s="7451"/>
      <c r="P1779" s="3642" t="s">
        <v>56</v>
      </c>
      <c r="Q1779" s="3642" t="s">
        <v>57</v>
      </c>
      <c r="R1779" s="3655">
        <v>3.34</v>
      </c>
      <c r="S1779" s="3656">
        <f>ROUND(K1773,2)*R1779</f>
        <v>44.288399999999996</v>
      </c>
    </row>
    <row r="1780" spans="1:19" ht="45" customHeight="1" x14ac:dyDescent="0.25">
      <c r="A1780" s="7451"/>
      <c r="B1780" s="7451"/>
      <c r="C1780" s="7451"/>
      <c r="D1780" s="7451"/>
      <c r="E1780" s="7451"/>
      <c r="F1780" s="7451"/>
      <c r="G1780" s="7451"/>
      <c r="H1780" s="7451"/>
      <c r="I1780" s="7451"/>
      <c r="J1780" s="7451"/>
      <c r="K1780" s="7451"/>
      <c r="L1780" s="7451"/>
      <c r="M1780" s="7451"/>
      <c r="N1780" s="7451"/>
      <c r="O1780" s="7451"/>
      <c r="P1780" s="3642" t="s">
        <v>58</v>
      </c>
      <c r="Q1780" s="3642" t="s">
        <v>59</v>
      </c>
      <c r="R1780" s="3657">
        <v>3.34</v>
      </c>
      <c r="S1780" s="3658">
        <f>ROUND(K1773,2)*R1780</f>
        <v>44.288399999999996</v>
      </c>
    </row>
    <row r="1781" spans="1:19" ht="45" customHeight="1" x14ac:dyDescent="0.25">
      <c r="A1781" s="7451"/>
      <c r="B1781" s="7451"/>
      <c r="C1781" s="7451"/>
      <c r="D1781" s="7451"/>
      <c r="E1781" s="7451"/>
      <c r="F1781" s="7451"/>
      <c r="G1781" s="7451"/>
      <c r="H1781" s="7451"/>
      <c r="I1781" s="7451"/>
      <c r="J1781" s="7451"/>
      <c r="K1781" s="7451"/>
      <c r="L1781" s="7451"/>
      <c r="M1781" s="7451"/>
      <c r="N1781" s="7451"/>
      <c r="O1781" s="7451"/>
      <c r="P1781" s="3642" t="s">
        <v>60</v>
      </c>
      <c r="Q1781" s="3642" t="s">
        <v>61</v>
      </c>
      <c r="R1781" s="3659">
        <v>3.34</v>
      </c>
      <c r="S1781" s="3660">
        <f>ROUND(K1773,2)*R1781</f>
        <v>44.288399999999996</v>
      </c>
    </row>
    <row r="1782" spans="1:19" ht="45" customHeight="1" x14ac:dyDescent="0.25">
      <c r="A1782" s="7451"/>
      <c r="B1782" s="7451"/>
      <c r="C1782" s="7451"/>
      <c r="D1782" s="7451"/>
      <c r="E1782" s="7451"/>
      <c r="F1782" s="7451"/>
      <c r="G1782" s="7451"/>
      <c r="H1782" s="7451"/>
      <c r="I1782" s="7451"/>
      <c r="J1782" s="7451"/>
      <c r="K1782" s="7451"/>
      <c r="L1782" s="7451"/>
      <c r="M1782" s="7451"/>
      <c r="N1782" s="7451"/>
      <c r="O1782" s="7451"/>
      <c r="P1782" s="3642" t="s">
        <v>62</v>
      </c>
      <c r="Q1782" s="3642" t="s">
        <v>63</v>
      </c>
      <c r="R1782" s="3661">
        <v>3.34</v>
      </c>
      <c r="S1782" s="3662">
        <f>ROUND(K1773,2)*R1782</f>
        <v>44.288399999999996</v>
      </c>
    </row>
    <row r="1783" spans="1:19" ht="45" customHeight="1" x14ac:dyDescent="0.25">
      <c r="A1783" s="7451"/>
      <c r="B1783" s="7451"/>
      <c r="C1783" s="7451"/>
      <c r="D1783" s="7451"/>
      <c r="E1783" s="7451"/>
      <c r="F1783" s="7451"/>
      <c r="G1783" s="7451"/>
      <c r="H1783" s="7451"/>
      <c r="I1783" s="7451"/>
      <c r="J1783" s="7451"/>
      <c r="K1783" s="7451"/>
      <c r="L1783" s="7451"/>
      <c r="M1783" s="7451"/>
      <c r="N1783" s="7451"/>
      <c r="O1783" s="7451"/>
      <c r="P1783" s="3642" t="s">
        <v>64</v>
      </c>
      <c r="Q1783" s="3642" t="s">
        <v>65</v>
      </c>
      <c r="R1783" s="3663">
        <v>3.34</v>
      </c>
      <c r="S1783" s="3664">
        <f>ROUND(K1773,2)*R1783</f>
        <v>44.288399999999996</v>
      </c>
    </row>
    <row r="1784" spans="1:19" ht="45" customHeight="1" x14ac:dyDescent="0.25">
      <c r="A1784" s="7451"/>
      <c r="B1784" s="7451"/>
      <c r="C1784" s="7451"/>
      <c r="D1784" s="7451"/>
      <c r="E1784" s="7451"/>
      <c r="F1784" s="7451"/>
      <c r="G1784" s="7451"/>
      <c r="H1784" s="7451"/>
      <c r="I1784" s="7451"/>
      <c r="J1784" s="7451"/>
      <c r="K1784" s="7451"/>
      <c r="L1784" s="7451"/>
      <c r="M1784" s="7451"/>
      <c r="N1784" s="7451"/>
      <c r="O1784" s="7451"/>
      <c r="P1784" s="3642" t="s">
        <v>66</v>
      </c>
      <c r="Q1784" s="3642" t="s">
        <v>67</v>
      </c>
      <c r="R1784" s="3665">
        <v>3.34</v>
      </c>
      <c r="S1784" s="3666">
        <f>ROUND(K1773,2)*R1784</f>
        <v>44.288399999999996</v>
      </c>
    </row>
    <row r="1785" spans="1:19" ht="45" customHeight="1" x14ac:dyDescent="0.25">
      <c r="A1785" s="7451"/>
      <c r="B1785" s="7451"/>
      <c r="C1785" s="7451"/>
      <c r="D1785" s="7451"/>
      <c r="E1785" s="7451"/>
      <c r="F1785" s="7451"/>
      <c r="G1785" s="7451"/>
      <c r="H1785" s="7451"/>
      <c r="I1785" s="7451"/>
      <c r="J1785" s="7451"/>
      <c r="K1785" s="7451"/>
      <c r="L1785" s="7451"/>
      <c r="M1785" s="7451"/>
      <c r="N1785" s="7451"/>
      <c r="O1785" s="7451"/>
      <c r="P1785" s="3642" t="s">
        <v>68</v>
      </c>
      <c r="Q1785" s="3642" t="s">
        <v>69</v>
      </c>
      <c r="R1785" s="3667">
        <v>3.34</v>
      </c>
      <c r="S1785" s="3668">
        <f>ROUND(K1773,2)*R1785</f>
        <v>44.288399999999996</v>
      </c>
    </row>
    <row r="1786" spans="1:19" ht="45" customHeight="1" x14ac:dyDescent="0.25">
      <c r="A1786" s="7451"/>
      <c r="B1786" s="7451"/>
      <c r="C1786" s="7451"/>
      <c r="D1786" s="7451"/>
      <c r="E1786" s="7451"/>
      <c r="F1786" s="7451"/>
      <c r="G1786" s="7451"/>
      <c r="H1786" s="7451"/>
      <c r="I1786" s="7451"/>
      <c r="J1786" s="7451"/>
      <c r="K1786" s="7451"/>
      <c r="L1786" s="7451"/>
      <c r="M1786" s="7451"/>
      <c r="N1786" s="7451"/>
      <c r="O1786" s="7451"/>
      <c r="P1786" s="3642" t="s">
        <v>70</v>
      </c>
      <c r="Q1786" s="3642" t="s">
        <v>71</v>
      </c>
      <c r="R1786" s="3669">
        <v>3.34</v>
      </c>
      <c r="S1786" s="3670">
        <f>ROUND(K1773,2)*R1786</f>
        <v>44.288399999999996</v>
      </c>
    </row>
    <row r="1787" spans="1:19" ht="45" customHeight="1" x14ac:dyDescent="0.25">
      <c r="A1787" s="7451"/>
      <c r="B1787" s="7451"/>
      <c r="C1787" s="7451"/>
      <c r="D1787" s="7451"/>
      <c r="E1787" s="7451"/>
      <c r="F1787" s="7451"/>
      <c r="G1787" s="7451"/>
      <c r="H1787" s="7451"/>
      <c r="I1787" s="7451"/>
      <c r="J1787" s="7451"/>
      <c r="K1787" s="7451"/>
      <c r="L1787" s="7451"/>
      <c r="M1787" s="7451"/>
      <c r="N1787" s="7451"/>
      <c r="O1787" s="7451"/>
      <c r="P1787" s="3642" t="s">
        <v>72</v>
      </c>
      <c r="Q1787" s="3642" t="s">
        <v>73</v>
      </c>
      <c r="R1787" s="3671">
        <v>3.34</v>
      </c>
      <c r="S1787" s="3672">
        <f>ROUND(K1773,2)*R1787</f>
        <v>44.288399999999996</v>
      </c>
    </row>
    <row r="1788" spans="1:19" ht="45" customHeight="1" x14ac:dyDescent="0.25">
      <c r="A1788" s="7451"/>
      <c r="B1788" s="7451"/>
      <c r="C1788" s="7451"/>
      <c r="D1788" s="7451"/>
      <c r="E1788" s="7451"/>
      <c r="F1788" s="7451"/>
      <c r="G1788" s="7451"/>
      <c r="H1788" s="7451"/>
      <c r="I1788" s="7451"/>
      <c r="J1788" s="7451"/>
      <c r="K1788" s="7451"/>
      <c r="L1788" s="7451"/>
      <c r="M1788" s="7451"/>
      <c r="N1788" s="7451"/>
      <c r="O1788" s="7451"/>
      <c r="P1788" s="3642" t="s">
        <v>74</v>
      </c>
      <c r="Q1788" s="3642" t="s">
        <v>75</v>
      </c>
      <c r="R1788" s="3673">
        <v>3.34</v>
      </c>
      <c r="S1788" s="3674">
        <f>ROUND(K1773,2)*R1788</f>
        <v>44.288399999999996</v>
      </c>
    </row>
    <row r="1789" spans="1:19" ht="45" customHeight="1" x14ac:dyDescent="0.25">
      <c r="A1789" s="7451"/>
      <c r="B1789" s="7451"/>
      <c r="C1789" s="7451"/>
      <c r="D1789" s="7451"/>
      <c r="E1789" s="7451"/>
      <c r="F1789" s="7451"/>
      <c r="G1789" s="7451"/>
      <c r="H1789" s="7451"/>
      <c r="I1789" s="7451"/>
      <c r="J1789" s="7451"/>
      <c r="K1789" s="7451"/>
      <c r="L1789" s="7451"/>
      <c r="M1789" s="7451"/>
      <c r="N1789" s="7451"/>
      <c r="O1789" s="7451"/>
      <c r="P1789" s="3642" t="s">
        <v>76</v>
      </c>
      <c r="Q1789" s="3642" t="s">
        <v>77</v>
      </c>
      <c r="R1789" s="3675">
        <v>3.34</v>
      </c>
      <c r="S1789" s="3676">
        <f>ROUND(K1773,2)*R1789</f>
        <v>44.288399999999996</v>
      </c>
    </row>
    <row r="1790" spans="1:19" ht="45" customHeight="1" x14ac:dyDescent="0.25">
      <c r="A1790" s="7451"/>
      <c r="B1790" s="7451"/>
      <c r="C1790" s="7451"/>
      <c r="D1790" s="7451"/>
      <c r="E1790" s="7451"/>
      <c r="F1790" s="7451"/>
      <c r="G1790" s="7451"/>
      <c r="H1790" s="7451"/>
      <c r="I1790" s="7451"/>
      <c r="J1790" s="7451"/>
      <c r="K1790" s="7451"/>
      <c r="L1790" s="7451"/>
      <c r="M1790" s="7451"/>
      <c r="N1790" s="7451"/>
      <c r="O1790" s="7451"/>
      <c r="P1790" s="3642" t="s">
        <v>78</v>
      </c>
      <c r="Q1790" s="3642" t="s">
        <v>79</v>
      </c>
      <c r="R1790" s="3677">
        <v>3.34</v>
      </c>
      <c r="S1790" s="3678">
        <f>ROUND(K1773,2)*R1790</f>
        <v>44.288399999999996</v>
      </c>
    </row>
    <row r="1791" spans="1:19" ht="45" customHeight="1" x14ac:dyDescent="0.25">
      <c r="A1791" s="7451"/>
      <c r="B1791" s="7451"/>
      <c r="C1791" s="7451"/>
      <c r="D1791" s="7451"/>
      <c r="E1791" s="7451"/>
      <c r="F1791" s="7451"/>
      <c r="G1791" s="7451"/>
      <c r="H1791" s="7451"/>
      <c r="I1791" s="7451"/>
      <c r="J1791" s="7451"/>
      <c r="K1791" s="7451"/>
      <c r="L1791" s="7451"/>
      <c r="M1791" s="7451"/>
      <c r="N1791" s="7451"/>
      <c r="O1791" s="7451"/>
      <c r="P1791" s="3642" t="s">
        <v>80</v>
      </c>
      <c r="Q1791" s="3642" t="s">
        <v>81</v>
      </c>
      <c r="R1791" s="3679">
        <v>3.34</v>
      </c>
      <c r="S1791" s="3680">
        <f>ROUND(K1773,2)*R1791</f>
        <v>44.288399999999996</v>
      </c>
    </row>
    <row r="1792" spans="1:19" ht="45" customHeight="1" x14ac:dyDescent="0.25">
      <c r="A1792" s="7451"/>
      <c r="B1792" s="7451"/>
      <c r="C1792" s="7451"/>
      <c r="D1792" s="7451"/>
      <c r="E1792" s="7451"/>
      <c r="F1792" s="7451"/>
      <c r="G1792" s="7451"/>
      <c r="H1792" s="7451"/>
      <c r="I1792" s="7451"/>
      <c r="J1792" s="7451"/>
      <c r="K1792" s="7451"/>
      <c r="L1792" s="7451"/>
      <c r="M1792" s="7451"/>
      <c r="N1792" s="7451"/>
      <c r="O1792" s="7451"/>
      <c r="P1792" s="3642" t="s">
        <v>82</v>
      </c>
      <c r="Q1792" s="3642" t="s">
        <v>83</v>
      </c>
      <c r="R1792" s="3681">
        <v>3.34</v>
      </c>
      <c r="S1792" s="3682">
        <f>ROUND(K1773,2)*R1792</f>
        <v>44.288399999999996</v>
      </c>
    </row>
    <row r="1793" spans="1:19" ht="45" customHeight="1" x14ac:dyDescent="0.25">
      <c r="A1793" s="7451"/>
      <c r="B1793" s="7451"/>
      <c r="C1793" s="7451"/>
      <c r="D1793" s="7451"/>
      <c r="E1793" s="7451"/>
      <c r="F1793" s="7451"/>
      <c r="G1793" s="7451"/>
      <c r="H1793" s="7451"/>
      <c r="I1793" s="7451"/>
      <c r="J1793" s="7451"/>
      <c r="K1793" s="7451"/>
      <c r="L1793" s="7451"/>
      <c r="M1793" s="7451"/>
      <c r="N1793" s="7451"/>
      <c r="O1793" s="7451"/>
      <c r="P1793" s="3642" t="s">
        <v>84</v>
      </c>
      <c r="Q1793" s="3642" t="s">
        <v>85</v>
      </c>
      <c r="R1793" s="3683">
        <v>3.34</v>
      </c>
      <c r="S1793" s="3684">
        <f>ROUND(K1773,2)*R1793</f>
        <v>44.288399999999996</v>
      </c>
    </row>
    <row r="1794" spans="1:19" ht="45" customHeight="1" x14ac:dyDescent="0.25">
      <c r="A1794" s="7451"/>
      <c r="B1794" s="7451"/>
      <c r="C1794" s="7451"/>
      <c r="D1794" s="7451"/>
      <c r="E1794" s="7451"/>
      <c r="F1794" s="7451"/>
      <c r="G1794" s="7451"/>
      <c r="H1794" s="7451"/>
      <c r="I1794" s="7451"/>
      <c r="J1794" s="7451"/>
      <c r="K1794" s="7451"/>
      <c r="L1794" s="7451"/>
      <c r="M1794" s="7451"/>
      <c r="N1794" s="7451"/>
      <c r="O1794" s="7451"/>
      <c r="P1794" s="3642" t="s">
        <v>86</v>
      </c>
      <c r="Q1794" s="3642" t="s">
        <v>87</v>
      </c>
      <c r="R1794" s="3685">
        <v>3.34</v>
      </c>
      <c r="S1794" s="3686">
        <f>ROUND(K1773,2)*R1794</f>
        <v>44.288399999999996</v>
      </c>
    </row>
    <row r="1795" spans="1:19" ht="45" customHeight="1" x14ac:dyDescent="0.25">
      <c r="A1795" s="7451"/>
      <c r="B1795" s="7451"/>
      <c r="C1795" s="7451"/>
      <c r="D1795" s="7451"/>
      <c r="E1795" s="7451"/>
      <c r="F1795" s="7451"/>
      <c r="G1795" s="7451"/>
      <c r="H1795" s="7451"/>
      <c r="I1795" s="7451"/>
      <c r="J1795" s="7451"/>
      <c r="K1795" s="7451"/>
      <c r="L1795" s="7451"/>
      <c r="M1795" s="7451"/>
      <c r="N1795" s="7451"/>
      <c r="O1795" s="7451"/>
      <c r="P1795" s="3642" t="s">
        <v>88</v>
      </c>
      <c r="Q1795" s="3642" t="s">
        <v>89</v>
      </c>
      <c r="R1795" s="3687">
        <v>3.34</v>
      </c>
      <c r="S1795" s="3688">
        <f>ROUND(K1773,2)*R1795</f>
        <v>44.288399999999996</v>
      </c>
    </row>
    <row r="1796" spans="1:19" ht="45" customHeight="1" x14ac:dyDescent="0.25">
      <c r="A1796" s="7451"/>
      <c r="B1796" s="7451"/>
      <c r="C1796" s="7451"/>
      <c r="D1796" s="7451"/>
      <c r="E1796" s="7451"/>
      <c r="F1796" s="7451"/>
      <c r="G1796" s="7451"/>
      <c r="H1796" s="7451"/>
      <c r="I1796" s="7451"/>
      <c r="J1796" s="7451"/>
      <c r="K1796" s="7451"/>
      <c r="L1796" s="7451"/>
      <c r="M1796" s="7451"/>
      <c r="N1796" s="7451"/>
      <c r="O1796" s="7451"/>
      <c r="P1796" s="3642" t="s">
        <v>90</v>
      </c>
      <c r="Q1796" s="3642" t="s">
        <v>91</v>
      </c>
      <c r="R1796" s="3689">
        <v>3.34</v>
      </c>
      <c r="S1796" s="3690">
        <f>ROUND(K1773,2)*R1796</f>
        <v>44.288399999999996</v>
      </c>
    </row>
    <row r="1797" spans="1:19" ht="45" customHeight="1" x14ac:dyDescent="0.25">
      <c r="A1797" s="7451"/>
      <c r="B1797" s="7451"/>
      <c r="C1797" s="7451"/>
      <c r="D1797" s="7451"/>
      <c r="E1797" s="7451"/>
      <c r="F1797" s="7451"/>
      <c r="G1797" s="7451"/>
      <c r="H1797" s="7451"/>
      <c r="I1797" s="7451"/>
      <c r="J1797" s="7451"/>
      <c r="K1797" s="7451"/>
      <c r="L1797" s="7451"/>
      <c r="M1797" s="7451"/>
      <c r="N1797" s="7451"/>
      <c r="O1797" s="7451"/>
      <c r="P1797" s="3642" t="s">
        <v>92</v>
      </c>
      <c r="Q1797" s="3642" t="s">
        <v>93</v>
      </c>
      <c r="R1797" s="3691">
        <v>3.34</v>
      </c>
      <c r="S1797" s="3692">
        <f>ROUND(K1773,2)*R1797</f>
        <v>44.288399999999996</v>
      </c>
    </row>
    <row r="1798" spans="1:19" ht="45" customHeight="1" x14ac:dyDescent="0.25">
      <c r="A1798" s="7962" t="s">
        <v>23</v>
      </c>
      <c r="B1798" s="7962" t="s">
        <v>318</v>
      </c>
      <c r="C1798" s="7962" t="s">
        <v>25</v>
      </c>
      <c r="D1798" s="7962" t="s">
        <v>319</v>
      </c>
      <c r="E1798" s="7962" t="s">
        <v>320</v>
      </c>
      <c r="F1798" s="7963">
        <f>R1798+R1799+R1800+R1801+R1802+R1803+R1804+R1805+R1806+R1807+R1808+R1809+R1810+R1811+R1812+R1813+R1814+R1815+R1816+R1817+R1818+R1819+R1820+R1821+R1822</f>
        <v>85.000000000000014</v>
      </c>
      <c r="G1798" s="7962" t="s">
        <v>102</v>
      </c>
      <c r="H1798" s="7964">
        <v>18.45</v>
      </c>
      <c r="I1798" s="7965">
        <v>18.45</v>
      </c>
      <c r="J1798" s="7966">
        <v>0.21579999999999999</v>
      </c>
      <c r="K1798" s="7967">
        <f>ROUND(I1798,2)+(ROUND(I1798,2)*J1798)</f>
        <v>22.431509999999999</v>
      </c>
      <c r="L1798" s="7968">
        <f>ROUND(S1798,2)+ROUND(S1799,2)+ROUND(S1800,2)+ROUND(S1801,2)+ROUND(S1802,2)+ROUND(S1803,2)+ROUND(S1804,2)+ROUND(S1805,2)+ROUND(S1806,2)+ROUND(S1807,2)+ROUND(S1808,2)+ROUND(S1809,2)+ROUND(S1810,2)+ROUND(S1811,2)+ROUND(S1812,2)+ROUND(S1813,2)+ROUND(S1814,2)+ROUND(S1815,2)+ROUND(S1816,2)+ROUND(S1817,2)+ROUND(S1818,2)+ROUND(S1819,2)+ROUND(S1820,2)+ROUND(S1821,2)+ROUND(S1822,2)</f>
        <v>1906.5</v>
      </c>
      <c r="M1798" s="7962"/>
      <c r="N1798" s="7962" t="s">
        <v>76</v>
      </c>
      <c r="O1798" s="7962" t="s">
        <v>308</v>
      </c>
      <c r="P1798" s="3693" t="s">
        <v>20</v>
      </c>
      <c r="Q1798" s="3693" t="s">
        <v>29</v>
      </c>
      <c r="R1798" s="3694">
        <v>3.4</v>
      </c>
      <c r="S1798" s="3695">
        <f>ROUND(K1798,2)*R1798</f>
        <v>76.262</v>
      </c>
    </row>
    <row r="1799" spans="1:19" ht="45" customHeight="1" x14ac:dyDescent="0.25">
      <c r="A1799" s="7451"/>
      <c r="B1799" s="7451"/>
      <c r="C1799" s="7451"/>
      <c r="D1799" s="7451"/>
      <c r="E1799" s="7451"/>
      <c r="F1799" s="7451"/>
      <c r="G1799" s="7451"/>
      <c r="H1799" s="7451"/>
      <c r="I1799" s="7451"/>
      <c r="J1799" s="7451"/>
      <c r="K1799" s="7451"/>
      <c r="L1799" s="7451"/>
      <c r="M1799" s="7451"/>
      <c r="N1799" s="7451"/>
      <c r="O1799" s="7451"/>
      <c r="P1799" s="3693" t="s">
        <v>30</v>
      </c>
      <c r="Q1799" s="3693" t="s">
        <v>48</v>
      </c>
      <c r="R1799" s="3696">
        <v>3.4</v>
      </c>
      <c r="S1799" s="3697">
        <f>ROUND(K1798,2)*R1799</f>
        <v>76.262</v>
      </c>
    </row>
    <row r="1800" spans="1:19" ht="45" customHeight="1" x14ac:dyDescent="0.25">
      <c r="A1800" s="7451"/>
      <c r="B1800" s="7451"/>
      <c r="C1800" s="7451"/>
      <c r="D1800" s="7451"/>
      <c r="E1800" s="7451"/>
      <c r="F1800" s="7451"/>
      <c r="G1800" s="7451"/>
      <c r="H1800" s="7451"/>
      <c r="I1800" s="7451"/>
      <c r="J1800" s="7451"/>
      <c r="K1800" s="7451"/>
      <c r="L1800" s="7451"/>
      <c r="M1800" s="7451"/>
      <c r="N1800" s="7451"/>
      <c r="O1800" s="7451"/>
      <c r="P1800" s="3693" t="s">
        <v>43</v>
      </c>
      <c r="Q1800" s="3693" t="s">
        <v>49</v>
      </c>
      <c r="R1800" s="3698">
        <v>3.4</v>
      </c>
      <c r="S1800" s="3699">
        <f>ROUND(K1798,2)*R1800</f>
        <v>76.262</v>
      </c>
    </row>
    <row r="1801" spans="1:19" ht="45" customHeight="1" x14ac:dyDescent="0.25">
      <c r="A1801" s="7451"/>
      <c r="B1801" s="7451"/>
      <c r="C1801" s="7451"/>
      <c r="D1801" s="7451"/>
      <c r="E1801" s="7451"/>
      <c r="F1801" s="7451"/>
      <c r="G1801" s="7451"/>
      <c r="H1801" s="7451"/>
      <c r="I1801" s="7451"/>
      <c r="J1801" s="7451"/>
      <c r="K1801" s="7451"/>
      <c r="L1801" s="7451"/>
      <c r="M1801" s="7451"/>
      <c r="N1801" s="7451"/>
      <c r="O1801" s="7451"/>
      <c r="P1801" s="3693" t="s">
        <v>50</v>
      </c>
      <c r="Q1801" s="3693" t="s">
        <v>51</v>
      </c>
      <c r="R1801" s="3700">
        <v>3.4</v>
      </c>
      <c r="S1801" s="3701">
        <f>ROUND(K1798,2)*R1801</f>
        <v>76.262</v>
      </c>
    </row>
    <row r="1802" spans="1:19" ht="45" customHeight="1" x14ac:dyDescent="0.25">
      <c r="A1802" s="7451"/>
      <c r="B1802" s="7451"/>
      <c r="C1802" s="7451"/>
      <c r="D1802" s="7451"/>
      <c r="E1802" s="7451"/>
      <c r="F1802" s="7451"/>
      <c r="G1802" s="7451"/>
      <c r="H1802" s="7451"/>
      <c r="I1802" s="7451"/>
      <c r="J1802" s="7451"/>
      <c r="K1802" s="7451"/>
      <c r="L1802" s="7451"/>
      <c r="M1802" s="7451"/>
      <c r="N1802" s="7451"/>
      <c r="O1802" s="7451"/>
      <c r="P1802" s="3693" t="s">
        <v>52</v>
      </c>
      <c r="Q1802" s="3693" t="s">
        <v>53</v>
      </c>
      <c r="R1802" s="3702">
        <v>3.4</v>
      </c>
      <c r="S1802" s="3703">
        <f>ROUND(K1798,2)*R1802</f>
        <v>76.262</v>
      </c>
    </row>
    <row r="1803" spans="1:19" ht="45" customHeight="1" x14ac:dyDescent="0.25">
      <c r="A1803" s="7451"/>
      <c r="B1803" s="7451"/>
      <c r="C1803" s="7451"/>
      <c r="D1803" s="7451"/>
      <c r="E1803" s="7451"/>
      <c r="F1803" s="7451"/>
      <c r="G1803" s="7451"/>
      <c r="H1803" s="7451"/>
      <c r="I1803" s="7451"/>
      <c r="J1803" s="7451"/>
      <c r="K1803" s="7451"/>
      <c r="L1803" s="7451"/>
      <c r="M1803" s="7451"/>
      <c r="N1803" s="7451"/>
      <c r="O1803" s="7451"/>
      <c r="P1803" s="3693" t="s">
        <v>54</v>
      </c>
      <c r="Q1803" s="3693" t="s">
        <v>55</v>
      </c>
      <c r="R1803" s="3704">
        <v>3.4</v>
      </c>
      <c r="S1803" s="3705">
        <f>ROUND(K1798,2)*R1803</f>
        <v>76.262</v>
      </c>
    </row>
    <row r="1804" spans="1:19" ht="45" customHeight="1" x14ac:dyDescent="0.25">
      <c r="A1804" s="7451"/>
      <c r="B1804" s="7451"/>
      <c r="C1804" s="7451"/>
      <c r="D1804" s="7451"/>
      <c r="E1804" s="7451"/>
      <c r="F1804" s="7451"/>
      <c r="G1804" s="7451"/>
      <c r="H1804" s="7451"/>
      <c r="I1804" s="7451"/>
      <c r="J1804" s="7451"/>
      <c r="K1804" s="7451"/>
      <c r="L1804" s="7451"/>
      <c r="M1804" s="7451"/>
      <c r="N1804" s="7451"/>
      <c r="O1804" s="7451"/>
      <c r="P1804" s="3693" t="s">
        <v>56</v>
      </c>
      <c r="Q1804" s="3693" t="s">
        <v>57</v>
      </c>
      <c r="R1804" s="3706">
        <v>3.4</v>
      </c>
      <c r="S1804" s="3707">
        <f>ROUND(K1798,2)*R1804</f>
        <v>76.262</v>
      </c>
    </row>
    <row r="1805" spans="1:19" ht="45" customHeight="1" x14ac:dyDescent="0.25">
      <c r="A1805" s="7451"/>
      <c r="B1805" s="7451"/>
      <c r="C1805" s="7451"/>
      <c r="D1805" s="7451"/>
      <c r="E1805" s="7451"/>
      <c r="F1805" s="7451"/>
      <c r="G1805" s="7451"/>
      <c r="H1805" s="7451"/>
      <c r="I1805" s="7451"/>
      <c r="J1805" s="7451"/>
      <c r="K1805" s="7451"/>
      <c r="L1805" s="7451"/>
      <c r="M1805" s="7451"/>
      <c r="N1805" s="7451"/>
      <c r="O1805" s="7451"/>
      <c r="P1805" s="3693" t="s">
        <v>58</v>
      </c>
      <c r="Q1805" s="3693" t="s">
        <v>59</v>
      </c>
      <c r="R1805" s="3708">
        <v>3.4</v>
      </c>
      <c r="S1805" s="3709">
        <f>ROUND(K1798,2)*R1805</f>
        <v>76.262</v>
      </c>
    </row>
    <row r="1806" spans="1:19" ht="45" customHeight="1" x14ac:dyDescent="0.25">
      <c r="A1806" s="7451"/>
      <c r="B1806" s="7451"/>
      <c r="C1806" s="7451"/>
      <c r="D1806" s="7451"/>
      <c r="E1806" s="7451"/>
      <c r="F1806" s="7451"/>
      <c r="G1806" s="7451"/>
      <c r="H1806" s="7451"/>
      <c r="I1806" s="7451"/>
      <c r="J1806" s="7451"/>
      <c r="K1806" s="7451"/>
      <c r="L1806" s="7451"/>
      <c r="M1806" s="7451"/>
      <c r="N1806" s="7451"/>
      <c r="O1806" s="7451"/>
      <c r="P1806" s="3693" t="s">
        <v>60</v>
      </c>
      <c r="Q1806" s="3693" t="s">
        <v>61</v>
      </c>
      <c r="R1806" s="3710">
        <v>3.4</v>
      </c>
      <c r="S1806" s="3711">
        <f>ROUND(K1798,2)*R1806</f>
        <v>76.262</v>
      </c>
    </row>
    <row r="1807" spans="1:19" ht="45" customHeight="1" x14ac:dyDescent="0.25">
      <c r="A1807" s="7451"/>
      <c r="B1807" s="7451"/>
      <c r="C1807" s="7451"/>
      <c r="D1807" s="7451"/>
      <c r="E1807" s="7451"/>
      <c r="F1807" s="7451"/>
      <c r="G1807" s="7451"/>
      <c r="H1807" s="7451"/>
      <c r="I1807" s="7451"/>
      <c r="J1807" s="7451"/>
      <c r="K1807" s="7451"/>
      <c r="L1807" s="7451"/>
      <c r="M1807" s="7451"/>
      <c r="N1807" s="7451"/>
      <c r="O1807" s="7451"/>
      <c r="P1807" s="3693" t="s">
        <v>62</v>
      </c>
      <c r="Q1807" s="3693" t="s">
        <v>63</v>
      </c>
      <c r="R1807" s="3712">
        <v>3.4</v>
      </c>
      <c r="S1807" s="3713">
        <f>ROUND(K1798,2)*R1807</f>
        <v>76.262</v>
      </c>
    </row>
    <row r="1808" spans="1:19" ht="45" customHeight="1" x14ac:dyDescent="0.25">
      <c r="A1808" s="7451"/>
      <c r="B1808" s="7451"/>
      <c r="C1808" s="7451"/>
      <c r="D1808" s="7451"/>
      <c r="E1808" s="7451"/>
      <c r="F1808" s="7451"/>
      <c r="G1808" s="7451"/>
      <c r="H1808" s="7451"/>
      <c r="I1808" s="7451"/>
      <c r="J1808" s="7451"/>
      <c r="K1808" s="7451"/>
      <c r="L1808" s="7451"/>
      <c r="M1808" s="7451"/>
      <c r="N1808" s="7451"/>
      <c r="O1808" s="7451"/>
      <c r="P1808" s="3693" t="s">
        <v>64</v>
      </c>
      <c r="Q1808" s="3693" t="s">
        <v>65</v>
      </c>
      <c r="R1808" s="3714">
        <v>3.4</v>
      </c>
      <c r="S1808" s="3715">
        <f>ROUND(K1798,2)*R1808</f>
        <v>76.262</v>
      </c>
    </row>
    <row r="1809" spans="1:19" ht="45" customHeight="1" x14ac:dyDescent="0.25">
      <c r="A1809" s="7451"/>
      <c r="B1809" s="7451"/>
      <c r="C1809" s="7451"/>
      <c r="D1809" s="7451"/>
      <c r="E1809" s="7451"/>
      <c r="F1809" s="7451"/>
      <c r="G1809" s="7451"/>
      <c r="H1809" s="7451"/>
      <c r="I1809" s="7451"/>
      <c r="J1809" s="7451"/>
      <c r="K1809" s="7451"/>
      <c r="L1809" s="7451"/>
      <c r="M1809" s="7451"/>
      <c r="N1809" s="7451"/>
      <c r="O1809" s="7451"/>
      <c r="P1809" s="3693" t="s">
        <v>66</v>
      </c>
      <c r="Q1809" s="3693" t="s">
        <v>67</v>
      </c>
      <c r="R1809" s="3716">
        <v>3.4</v>
      </c>
      <c r="S1809" s="3717">
        <f>ROUND(K1798,2)*R1809</f>
        <v>76.262</v>
      </c>
    </row>
    <row r="1810" spans="1:19" ht="45" customHeight="1" x14ac:dyDescent="0.25">
      <c r="A1810" s="7451"/>
      <c r="B1810" s="7451"/>
      <c r="C1810" s="7451"/>
      <c r="D1810" s="7451"/>
      <c r="E1810" s="7451"/>
      <c r="F1810" s="7451"/>
      <c r="G1810" s="7451"/>
      <c r="H1810" s="7451"/>
      <c r="I1810" s="7451"/>
      <c r="J1810" s="7451"/>
      <c r="K1810" s="7451"/>
      <c r="L1810" s="7451"/>
      <c r="M1810" s="7451"/>
      <c r="N1810" s="7451"/>
      <c r="O1810" s="7451"/>
      <c r="P1810" s="3693" t="s">
        <v>68</v>
      </c>
      <c r="Q1810" s="3693" t="s">
        <v>69</v>
      </c>
      <c r="R1810" s="3718">
        <v>3.4</v>
      </c>
      <c r="S1810" s="3719">
        <f>ROUND(K1798,2)*R1810</f>
        <v>76.262</v>
      </c>
    </row>
    <row r="1811" spans="1:19" ht="45" customHeight="1" x14ac:dyDescent="0.25">
      <c r="A1811" s="7451"/>
      <c r="B1811" s="7451"/>
      <c r="C1811" s="7451"/>
      <c r="D1811" s="7451"/>
      <c r="E1811" s="7451"/>
      <c r="F1811" s="7451"/>
      <c r="G1811" s="7451"/>
      <c r="H1811" s="7451"/>
      <c r="I1811" s="7451"/>
      <c r="J1811" s="7451"/>
      <c r="K1811" s="7451"/>
      <c r="L1811" s="7451"/>
      <c r="M1811" s="7451"/>
      <c r="N1811" s="7451"/>
      <c r="O1811" s="7451"/>
      <c r="P1811" s="3693" t="s">
        <v>70</v>
      </c>
      <c r="Q1811" s="3693" t="s">
        <v>71</v>
      </c>
      <c r="R1811" s="3720">
        <v>3.4</v>
      </c>
      <c r="S1811" s="3721">
        <f>ROUND(K1798,2)*R1811</f>
        <v>76.262</v>
      </c>
    </row>
    <row r="1812" spans="1:19" ht="45" customHeight="1" x14ac:dyDescent="0.25">
      <c r="A1812" s="7451"/>
      <c r="B1812" s="7451"/>
      <c r="C1812" s="7451"/>
      <c r="D1812" s="7451"/>
      <c r="E1812" s="7451"/>
      <c r="F1812" s="7451"/>
      <c r="G1812" s="7451"/>
      <c r="H1812" s="7451"/>
      <c r="I1812" s="7451"/>
      <c r="J1812" s="7451"/>
      <c r="K1812" s="7451"/>
      <c r="L1812" s="7451"/>
      <c r="M1812" s="7451"/>
      <c r="N1812" s="7451"/>
      <c r="O1812" s="7451"/>
      <c r="P1812" s="3693" t="s">
        <v>72</v>
      </c>
      <c r="Q1812" s="3693" t="s">
        <v>73</v>
      </c>
      <c r="R1812" s="3722">
        <v>3.4</v>
      </c>
      <c r="S1812" s="3723">
        <f>ROUND(K1798,2)*R1812</f>
        <v>76.262</v>
      </c>
    </row>
    <row r="1813" spans="1:19" ht="45" customHeight="1" x14ac:dyDescent="0.25">
      <c r="A1813" s="7451"/>
      <c r="B1813" s="7451"/>
      <c r="C1813" s="7451"/>
      <c r="D1813" s="7451"/>
      <c r="E1813" s="7451"/>
      <c r="F1813" s="7451"/>
      <c r="G1813" s="7451"/>
      <c r="H1813" s="7451"/>
      <c r="I1813" s="7451"/>
      <c r="J1813" s="7451"/>
      <c r="K1813" s="7451"/>
      <c r="L1813" s="7451"/>
      <c r="M1813" s="7451"/>
      <c r="N1813" s="7451"/>
      <c r="O1813" s="7451"/>
      <c r="P1813" s="3693" t="s">
        <v>74</v>
      </c>
      <c r="Q1813" s="3693" t="s">
        <v>75</v>
      </c>
      <c r="R1813" s="3724">
        <v>3.4</v>
      </c>
      <c r="S1813" s="3725">
        <f>ROUND(K1798,2)*R1813</f>
        <v>76.262</v>
      </c>
    </row>
    <row r="1814" spans="1:19" ht="45" customHeight="1" x14ac:dyDescent="0.25">
      <c r="A1814" s="7451"/>
      <c r="B1814" s="7451"/>
      <c r="C1814" s="7451"/>
      <c r="D1814" s="7451"/>
      <c r="E1814" s="7451"/>
      <c r="F1814" s="7451"/>
      <c r="G1814" s="7451"/>
      <c r="H1814" s="7451"/>
      <c r="I1814" s="7451"/>
      <c r="J1814" s="7451"/>
      <c r="K1814" s="7451"/>
      <c r="L1814" s="7451"/>
      <c r="M1814" s="7451"/>
      <c r="N1814" s="7451"/>
      <c r="O1814" s="7451"/>
      <c r="P1814" s="3693" t="s">
        <v>76</v>
      </c>
      <c r="Q1814" s="3693" t="s">
        <v>77</v>
      </c>
      <c r="R1814" s="3726">
        <v>3.4</v>
      </c>
      <c r="S1814" s="3727">
        <f>ROUND(K1798,2)*R1814</f>
        <v>76.262</v>
      </c>
    </row>
    <row r="1815" spans="1:19" ht="45" customHeight="1" x14ac:dyDescent="0.25">
      <c r="A1815" s="7451"/>
      <c r="B1815" s="7451"/>
      <c r="C1815" s="7451"/>
      <c r="D1815" s="7451"/>
      <c r="E1815" s="7451"/>
      <c r="F1815" s="7451"/>
      <c r="G1815" s="7451"/>
      <c r="H1815" s="7451"/>
      <c r="I1815" s="7451"/>
      <c r="J1815" s="7451"/>
      <c r="K1815" s="7451"/>
      <c r="L1815" s="7451"/>
      <c r="M1815" s="7451"/>
      <c r="N1815" s="7451"/>
      <c r="O1815" s="7451"/>
      <c r="P1815" s="3693" t="s">
        <v>78</v>
      </c>
      <c r="Q1815" s="3693" t="s">
        <v>79</v>
      </c>
      <c r="R1815" s="3728">
        <v>3.4</v>
      </c>
      <c r="S1815" s="3729">
        <f>ROUND(K1798,2)*R1815</f>
        <v>76.262</v>
      </c>
    </row>
    <row r="1816" spans="1:19" ht="45" customHeight="1" x14ac:dyDescent="0.25">
      <c r="A1816" s="7451"/>
      <c r="B1816" s="7451"/>
      <c r="C1816" s="7451"/>
      <c r="D1816" s="7451"/>
      <c r="E1816" s="7451"/>
      <c r="F1816" s="7451"/>
      <c r="G1816" s="7451"/>
      <c r="H1816" s="7451"/>
      <c r="I1816" s="7451"/>
      <c r="J1816" s="7451"/>
      <c r="K1816" s="7451"/>
      <c r="L1816" s="7451"/>
      <c r="M1816" s="7451"/>
      <c r="N1816" s="7451"/>
      <c r="O1816" s="7451"/>
      <c r="P1816" s="3693" t="s">
        <v>80</v>
      </c>
      <c r="Q1816" s="3693" t="s">
        <v>81</v>
      </c>
      <c r="R1816" s="3730">
        <v>3.4</v>
      </c>
      <c r="S1816" s="3731">
        <f>ROUND(K1798,2)*R1816</f>
        <v>76.262</v>
      </c>
    </row>
    <row r="1817" spans="1:19" ht="45" customHeight="1" x14ac:dyDescent="0.25">
      <c r="A1817" s="7451"/>
      <c r="B1817" s="7451"/>
      <c r="C1817" s="7451"/>
      <c r="D1817" s="7451"/>
      <c r="E1817" s="7451"/>
      <c r="F1817" s="7451"/>
      <c r="G1817" s="7451"/>
      <c r="H1817" s="7451"/>
      <c r="I1817" s="7451"/>
      <c r="J1817" s="7451"/>
      <c r="K1817" s="7451"/>
      <c r="L1817" s="7451"/>
      <c r="M1817" s="7451"/>
      <c r="N1817" s="7451"/>
      <c r="O1817" s="7451"/>
      <c r="P1817" s="3693" t="s">
        <v>82</v>
      </c>
      <c r="Q1817" s="3693" t="s">
        <v>83</v>
      </c>
      <c r="R1817" s="3732">
        <v>3.4</v>
      </c>
      <c r="S1817" s="3733">
        <f>ROUND(K1798,2)*R1817</f>
        <v>76.262</v>
      </c>
    </row>
    <row r="1818" spans="1:19" ht="45" customHeight="1" x14ac:dyDescent="0.25">
      <c r="A1818" s="7451"/>
      <c r="B1818" s="7451"/>
      <c r="C1818" s="7451"/>
      <c r="D1818" s="7451"/>
      <c r="E1818" s="7451"/>
      <c r="F1818" s="7451"/>
      <c r="G1818" s="7451"/>
      <c r="H1818" s="7451"/>
      <c r="I1818" s="7451"/>
      <c r="J1818" s="7451"/>
      <c r="K1818" s="7451"/>
      <c r="L1818" s="7451"/>
      <c r="M1818" s="7451"/>
      <c r="N1818" s="7451"/>
      <c r="O1818" s="7451"/>
      <c r="P1818" s="3693" t="s">
        <v>84</v>
      </c>
      <c r="Q1818" s="3693" t="s">
        <v>85</v>
      </c>
      <c r="R1818" s="3734">
        <v>3.4</v>
      </c>
      <c r="S1818" s="3735">
        <f>ROUND(K1798,2)*R1818</f>
        <v>76.262</v>
      </c>
    </row>
    <row r="1819" spans="1:19" ht="45" customHeight="1" x14ac:dyDescent="0.25">
      <c r="A1819" s="7451"/>
      <c r="B1819" s="7451"/>
      <c r="C1819" s="7451"/>
      <c r="D1819" s="7451"/>
      <c r="E1819" s="7451"/>
      <c r="F1819" s="7451"/>
      <c r="G1819" s="7451"/>
      <c r="H1819" s="7451"/>
      <c r="I1819" s="7451"/>
      <c r="J1819" s="7451"/>
      <c r="K1819" s="7451"/>
      <c r="L1819" s="7451"/>
      <c r="M1819" s="7451"/>
      <c r="N1819" s="7451"/>
      <c r="O1819" s="7451"/>
      <c r="P1819" s="3693" t="s">
        <v>86</v>
      </c>
      <c r="Q1819" s="3693" t="s">
        <v>87</v>
      </c>
      <c r="R1819" s="3736">
        <v>3.4</v>
      </c>
      <c r="S1819" s="3737">
        <f>ROUND(K1798,2)*R1819</f>
        <v>76.262</v>
      </c>
    </row>
    <row r="1820" spans="1:19" ht="45" customHeight="1" x14ac:dyDescent="0.25">
      <c r="A1820" s="7451"/>
      <c r="B1820" s="7451"/>
      <c r="C1820" s="7451"/>
      <c r="D1820" s="7451"/>
      <c r="E1820" s="7451"/>
      <c r="F1820" s="7451"/>
      <c r="G1820" s="7451"/>
      <c r="H1820" s="7451"/>
      <c r="I1820" s="7451"/>
      <c r="J1820" s="7451"/>
      <c r="K1820" s="7451"/>
      <c r="L1820" s="7451"/>
      <c r="M1820" s="7451"/>
      <c r="N1820" s="7451"/>
      <c r="O1820" s="7451"/>
      <c r="P1820" s="3693" t="s">
        <v>88</v>
      </c>
      <c r="Q1820" s="3693" t="s">
        <v>89</v>
      </c>
      <c r="R1820" s="3738">
        <v>3.4</v>
      </c>
      <c r="S1820" s="3739">
        <f>ROUND(K1798,2)*R1820</f>
        <v>76.262</v>
      </c>
    </row>
    <row r="1821" spans="1:19" ht="45" customHeight="1" x14ac:dyDescent="0.25">
      <c r="A1821" s="7451"/>
      <c r="B1821" s="7451"/>
      <c r="C1821" s="7451"/>
      <c r="D1821" s="7451"/>
      <c r="E1821" s="7451"/>
      <c r="F1821" s="7451"/>
      <c r="G1821" s="7451"/>
      <c r="H1821" s="7451"/>
      <c r="I1821" s="7451"/>
      <c r="J1821" s="7451"/>
      <c r="K1821" s="7451"/>
      <c r="L1821" s="7451"/>
      <c r="M1821" s="7451"/>
      <c r="N1821" s="7451"/>
      <c r="O1821" s="7451"/>
      <c r="P1821" s="3693" t="s">
        <v>90</v>
      </c>
      <c r="Q1821" s="3693" t="s">
        <v>91</v>
      </c>
      <c r="R1821" s="3740">
        <v>3.4</v>
      </c>
      <c r="S1821" s="3741">
        <f>ROUND(K1798,2)*R1821</f>
        <v>76.262</v>
      </c>
    </row>
    <row r="1822" spans="1:19" ht="45" customHeight="1" x14ac:dyDescent="0.25">
      <c r="A1822" s="7451"/>
      <c r="B1822" s="7451"/>
      <c r="C1822" s="7451"/>
      <c r="D1822" s="7451"/>
      <c r="E1822" s="7451"/>
      <c r="F1822" s="7451"/>
      <c r="G1822" s="7451"/>
      <c r="H1822" s="7451"/>
      <c r="I1822" s="7451"/>
      <c r="J1822" s="7451"/>
      <c r="K1822" s="7451"/>
      <c r="L1822" s="7451"/>
      <c r="M1822" s="7451"/>
      <c r="N1822" s="7451"/>
      <c r="O1822" s="7451"/>
      <c r="P1822" s="3693" t="s">
        <v>92</v>
      </c>
      <c r="Q1822" s="3693" t="s">
        <v>93</v>
      </c>
      <c r="R1822" s="3742">
        <v>3.4</v>
      </c>
      <c r="S1822" s="3743">
        <f>ROUND(K1798,2)*R1822</f>
        <v>76.262</v>
      </c>
    </row>
    <row r="1823" spans="1:19" ht="45" customHeight="1" x14ac:dyDescent="0.25">
      <c r="A1823" s="7941" t="s">
        <v>23</v>
      </c>
      <c r="B1823" s="7941" t="s">
        <v>321</v>
      </c>
      <c r="C1823" s="7941" t="s">
        <v>25</v>
      </c>
      <c r="D1823" s="7941" t="s">
        <v>322</v>
      </c>
      <c r="E1823" s="7941" t="s">
        <v>323</v>
      </c>
      <c r="F1823" s="7942">
        <f>R1823+R1824+R1825+R1826+R1827+R1828+R1829+R1830+R1831+R1832+R1833+R1834+R1835+R1836+R1837+R1838+R1839+R1840+R1841+R1842+R1843+R1844+R1845+R1846+R1847</f>
        <v>125</v>
      </c>
      <c r="G1823" s="7941" t="s">
        <v>36</v>
      </c>
      <c r="H1823" s="7943">
        <v>13.64</v>
      </c>
      <c r="I1823" s="7944">
        <v>13.64</v>
      </c>
      <c r="J1823" s="7945">
        <v>0.21579999999999999</v>
      </c>
      <c r="K1823" s="7946">
        <f>ROUND(I1823,2)+(ROUND(I1823,2)*J1823)</f>
        <v>16.583511999999999</v>
      </c>
      <c r="L1823" s="7947">
        <f>ROUND(S1823,2)+ROUND(S1824,2)+ROUND(S1825,2)+ROUND(S1826,2)+ROUND(S1827,2)+ROUND(S1828,2)+ROUND(S1829,2)+ROUND(S1830,2)+ROUND(S1831,2)+ROUND(S1832,2)+ROUND(S1833,2)+ROUND(S1834,2)+ROUND(S1835,2)+ROUND(S1836,2)+ROUND(S1837,2)+ROUND(S1838,2)+ROUND(S1839,2)+ROUND(S1840,2)+ROUND(S1841,2)+ROUND(S1842,2)+ROUND(S1843,2)+ROUND(S1844,2)+ROUND(S1845,2)+ROUND(S1846,2)+ROUND(S1847,2)</f>
        <v>2072.5000000000009</v>
      </c>
      <c r="M1823" s="7941"/>
      <c r="N1823" s="7941" t="s">
        <v>76</v>
      </c>
      <c r="O1823" s="7941" t="s">
        <v>308</v>
      </c>
      <c r="P1823" s="3744" t="s">
        <v>20</v>
      </c>
      <c r="Q1823" s="3744" t="s">
        <v>29</v>
      </c>
      <c r="R1823" s="3745">
        <v>5</v>
      </c>
      <c r="S1823" s="3746">
        <f>ROUND(K1823,2)*R1823</f>
        <v>82.899999999999991</v>
      </c>
    </row>
    <row r="1824" spans="1:19" ht="45" customHeight="1" x14ac:dyDescent="0.25">
      <c r="A1824" s="7451"/>
      <c r="B1824" s="7451"/>
      <c r="C1824" s="7451"/>
      <c r="D1824" s="7451"/>
      <c r="E1824" s="7451"/>
      <c r="F1824" s="7451"/>
      <c r="G1824" s="7451"/>
      <c r="H1824" s="7451"/>
      <c r="I1824" s="7451"/>
      <c r="J1824" s="7451"/>
      <c r="K1824" s="7451"/>
      <c r="L1824" s="7451"/>
      <c r="M1824" s="7451"/>
      <c r="N1824" s="7451"/>
      <c r="O1824" s="7451"/>
      <c r="P1824" s="3744" t="s">
        <v>30</v>
      </c>
      <c r="Q1824" s="3744" t="s">
        <v>48</v>
      </c>
      <c r="R1824" s="3747">
        <v>5</v>
      </c>
      <c r="S1824" s="3748">
        <f>ROUND(K1823,2)*R1824</f>
        <v>82.899999999999991</v>
      </c>
    </row>
    <row r="1825" spans="1:19" ht="45" customHeight="1" x14ac:dyDescent="0.25">
      <c r="A1825" s="7451"/>
      <c r="B1825" s="7451"/>
      <c r="C1825" s="7451"/>
      <c r="D1825" s="7451"/>
      <c r="E1825" s="7451"/>
      <c r="F1825" s="7451"/>
      <c r="G1825" s="7451"/>
      <c r="H1825" s="7451"/>
      <c r="I1825" s="7451"/>
      <c r="J1825" s="7451"/>
      <c r="K1825" s="7451"/>
      <c r="L1825" s="7451"/>
      <c r="M1825" s="7451"/>
      <c r="N1825" s="7451"/>
      <c r="O1825" s="7451"/>
      <c r="P1825" s="3744" t="s">
        <v>43</v>
      </c>
      <c r="Q1825" s="3744" t="s">
        <v>49</v>
      </c>
      <c r="R1825" s="3749">
        <v>5</v>
      </c>
      <c r="S1825" s="3750">
        <f>ROUND(K1823,2)*R1825</f>
        <v>82.899999999999991</v>
      </c>
    </row>
    <row r="1826" spans="1:19" ht="45" customHeight="1" x14ac:dyDescent="0.25">
      <c r="A1826" s="7451"/>
      <c r="B1826" s="7451"/>
      <c r="C1826" s="7451"/>
      <c r="D1826" s="7451"/>
      <c r="E1826" s="7451"/>
      <c r="F1826" s="7451"/>
      <c r="G1826" s="7451"/>
      <c r="H1826" s="7451"/>
      <c r="I1826" s="7451"/>
      <c r="J1826" s="7451"/>
      <c r="K1826" s="7451"/>
      <c r="L1826" s="7451"/>
      <c r="M1826" s="7451"/>
      <c r="N1826" s="7451"/>
      <c r="O1826" s="7451"/>
      <c r="P1826" s="3744" t="s">
        <v>50</v>
      </c>
      <c r="Q1826" s="3744" t="s">
        <v>51</v>
      </c>
      <c r="R1826" s="3751">
        <v>5</v>
      </c>
      <c r="S1826" s="3752">
        <f>ROUND(K1823,2)*R1826</f>
        <v>82.899999999999991</v>
      </c>
    </row>
    <row r="1827" spans="1:19" ht="45" customHeight="1" x14ac:dyDescent="0.25">
      <c r="A1827" s="7451"/>
      <c r="B1827" s="7451"/>
      <c r="C1827" s="7451"/>
      <c r="D1827" s="7451"/>
      <c r="E1827" s="7451"/>
      <c r="F1827" s="7451"/>
      <c r="G1827" s="7451"/>
      <c r="H1827" s="7451"/>
      <c r="I1827" s="7451"/>
      <c r="J1827" s="7451"/>
      <c r="K1827" s="7451"/>
      <c r="L1827" s="7451"/>
      <c r="M1827" s="7451"/>
      <c r="N1827" s="7451"/>
      <c r="O1827" s="7451"/>
      <c r="P1827" s="3744" t="s">
        <v>52</v>
      </c>
      <c r="Q1827" s="3744" t="s">
        <v>53</v>
      </c>
      <c r="R1827" s="3753">
        <v>5</v>
      </c>
      <c r="S1827" s="3754">
        <f>ROUND(K1823,2)*R1827</f>
        <v>82.899999999999991</v>
      </c>
    </row>
    <row r="1828" spans="1:19" ht="45" customHeight="1" x14ac:dyDescent="0.25">
      <c r="A1828" s="7451"/>
      <c r="B1828" s="7451"/>
      <c r="C1828" s="7451"/>
      <c r="D1828" s="7451"/>
      <c r="E1828" s="7451"/>
      <c r="F1828" s="7451"/>
      <c r="G1828" s="7451"/>
      <c r="H1828" s="7451"/>
      <c r="I1828" s="7451"/>
      <c r="J1828" s="7451"/>
      <c r="K1828" s="7451"/>
      <c r="L1828" s="7451"/>
      <c r="M1828" s="7451"/>
      <c r="N1828" s="7451"/>
      <c r="O1828" s="7451"/>
      <c r="P1828" s="3744" t="s">
        <v>54</v>
      </c>
      <c r="Q1828" s="3744" t="s">
        <v>55</v>
      </c>
      <c r="R1828" s="3755">
        <v>5</v>
      </c>
      <c r="S1828" s="3756">
        <f>ROUND(K1823,2)*R1828</f>
        <v>82.899999999999991</v>
      </c>
    </row>
    <row r="1829" spans="1:19" ht="45" customHeight="1" x14ac:dyDescent="0.25">
      <c r="A1829" s="7451"/>
      <c r="B1829" s="7451"/>
      <c r="C1829" s="7451"/>
      <c r="D1829" s="7451"/>
      <c r="E1829" s="7451"/>
      <c r="F1829" s="7451"/>
      <c r="G1829" s="7451"/>
      <c r="H1829" s="7451"/>
      <c r="I1829" s="7451"/>
      <c r="J1829" s="7451"/>
      <c r="K1829" s="7451"/>
      <c r="L1829" s="7451"/>
      <c r="M1829" s="7451"/>
      <c r="N1829" s="7451"/>
      <c r="O1829" s="7451"/>
      <c r="P1829" s="3744" t="s">
        <v>56</v>
      </c>
      <c r="Q1829" s="3744" t="s">
        <v>57</v>
      </c>
      <c r="R1829" s="3757">
        <v>5</v>
      </c>
      <c r="S1829" s="3758">
        <f>ROUND(K1823,2)*R1829</f>
        <v>82.899999999999991</v>
      </c>
    </row>
    <row r="1830" spans="1:19" ht="45" customHeight="1" x14ac:dyDescent="0.25">
      <c r="A1830" s="7451"/>
      <c r="B1830" s="7451"/>
      <c r="C1830" s="7451"/>
      <c r="D1830" s="7451"/>
      <c r="E1830" s="7451"/>
      <c r="F1830" s="7451"/>
      <c r="G1830" s="7451"/>
      <c r="H1830" s="7451"/>
      <c r="I1830" s="7451"/>
      <c r="J1830" s="7451"/>
      <c r="K1830" s="7451"/>
      <c r="L1830" s="7451"/>
      <c r="M1830" s="7451"/>
      <c r="N1830" s="7451"/>
      <c r="O1830" s="7451"/>
      <c r="P1830" s="3744" t="s">
        <v>58</v>
      </c>
      <c r="Q1830" s="3744" t="s">
        <v>59</v>
      </c>
      <c r="R1830" s="3759">
        <v>5</v>
      </c>
      <c r="S1830" s="3760">
        <f>ROUND(K1823,2)*R1830</f>
        <v>82.899999999999991</v>
      </c>
    </row>
    <row r="1831" spans="1:19" ht="45" customHeight="1" x14ac:dyDescent="0.25">
      <c r="A1831" s="7451"/>
      <c r="B1831" s="7451"/>
      <c r="C1831" s="7451"/>
      <c r="D1831" s="7451"/>
      <c r="E1831" s="7451"/>
      <c r="F1831" s="7451"/>
      <c r="G1831" s="7451"/>
      <c r="H1831" s="7451"/>
      <c r="I1831" s="7451"/>
      <c r="J1831" s="7451"/>
      <c r="K1831" s="7451"/>
      <c r="L1831" s="7451"/>
      <c r="M1831" s="7451"/>
      <c r="N1831" s="7451"/>
      <c r="O1831" s="7451"/>
      <c r="P1831" s="3744" t="s">
        <v>60</v>
      </c>
      <c r="Q1831" s="3744" t="s">
        <v>61</v>
      </c>
      <c r="R1831" s="3761">
        <v>5</v>
      </c>
      <c r="S1831" s="3762">
        <f>ROUND(K1823,2)*R1831</f>
        <v>82.899999999999991</v>
      </c>
    </row>
    <row r="1832" spans="1:19" ht="45" customHeight="1" x14ac:dyDescent="0.25">
      <c r="A1832" s="7451"/>
      <c r="B1832" s="7451"/>
      <c r="C1832" s="7451"/>
      <c r="D1832" s="7451"/>
      <c r="E1832" s="7451"/>
      <c r="F1832" s="7451"/>
      <c r="G1832" s="7451"/>
      <c r="H1832" s="7451"/>
      <c r="I1832" s="7451"/>
      <c r="J1832" s="7451"/>
      <c r="K1832" s="7451"/>
      <c r="L1832" s="7451"/>
      <c r="M1832" s="7451"/>
      <c r="N1832" s="7451"/>
      <c r="O1832" s="7451"/>
      <c r="P1832" s="3744" t="s">
        <v>62</v>
      </c>
      <c r="Q1832" s="3744" t="s">
        <v>63</v>
      </c>
      <c r="R1832" s="3763">
        <v>5</v>
      </c>
      <c r="S1832" s="3764">
        <f>ROUND(K1823,2)*R1832</f>
        <v>82.899999999999991</v>
      </c>
    </row>
    <row r="1833" spans="1:19" ht="45" customHeight="1" x14ac:dyDescent="0.25">
      <c r="A1833" s="7451"/>
      <c r="B1833" s="7451"/>
      <c r="C1833" s="7451"/>
      <c r="D1833" s="7451"/>
      <c r="E1833" s="7451"/>
      <c r="F1833" s="7451"/>
      <c r="G1833" s="7451"/>
      <c r="H1833" s="7451"/>
      <c r="I1833" s="7451"/>
      <c r="J1833" s="7451"/>
      <c r="K1833" s="7451"/>
      <c r="L1833" s="7451"/>
      <c r="M1833" s="7451"/>
      <c r="N1833" s="7451"/>
      <c r="O1833" s="7451"/>
      <c r="P1833" s="3744" t="s">
        <v>64</v>
      </c>
      <c r="Q1833" s="3744" t="s">
        <v>65</v>
      </c>
      <c r="R1833" s="3765">
        <v>5</v>
      </c>
      <c r="S1833" s="3766">
        <f>ROUND(K1823,2)*R1833</f>
        <v>82.899999999999991</v>
      </c>
    </row>
    <row r="1834" spans="1:19" ht="45" customHeight="1" x14ac:dyDescent="0.25">
      <c r="A1834" s="7451"/>
      <c r="B1834" s="7451"/>
      <c r="C1834" s="7451"/>
      <c r="D1834" s="7451"/>
      <c r="E1834" s="7451"/>
      <c r="F1834" s="7451"/>
      <c r="G1834" s="7451"/>
      <c r="H1834" s="7451"/>
      <c r="I1834" s="7451"/>
      <c r="J1834" s="7451"/>
      <c r="K1834" s="7451"/>
      <c r="L1834" s="7451"/>
      <c r="M1834" s="7451"/>
      <c r="N1834" s="7451"/>
      <c r="O1834" s="7451"/>
      <c r="P1834" s="3744" t="s">
        <v>66</v>
      </c>
      <c r="Q1834" s="3744" t="s">
        <v>67</v>
      </c>
      <c r="R1834" s="3767">
        <v>5</v>
      </c>
      <c r="S1834" s="3768">
        <f>ROUND(K1823,2)*R1834</f>
        <v>82.899999999999991</v>
      </c>
    </row>
    <row r="1835" spans="1:19" ht="45" customHeight="1" x14ac:dyDescent="0.25">
      <c r="A1835" s="7451"/>
      <c r="B1835" s="7451"/>
      <c r="C1835" s="7451"/>
      <c r="D1835" s="7451"/>
      <c r="E1835" s="7451"/>
      <c r="F1835" s="7451"/>
      <c r="G1835" s="7451"/>
      <c r="H1835" s="7451"/>
      <c r="I1835" s="7451"/>
      <c r="J1835" s="7451"/>
      <c r="K1835" s="7451"/>
      <c r="L1835" s="7451"/>
      <c r="M1835" s="7451"/>
      <c r="N1835" s="7451"/>
      <c r="O1835" s="7451"/>
      <c r="P1835" s="3744" t="s">
        <v>68</v>
      </c>
      <c r="Q1835" s="3744" t="s">
        <v>69</v>
      </c>
      <c r="R1835" s="3769">
        <v>5</v>
      </c>
      <c r="S1835" s="3770">
        <f>ROUND(K1823,2)*R1835</f>
        <v>82.899999999999991</v>
      </c>
    </row>
    <row r="1836" spans="1:19" ht="45" customHeight="1" x14ac:dyDescent="0.25">
      <c r="A1836" s="7451"/>
      <c r="B1836" s="7451"/>
      <c r="C1836" s="7451"/>
      <c r="D1836" s="7451"/>
      <c r="E1836" s="7451"/>
      <c r="F1836" s="7451"/>
      <c r="G1836" s="7451"/>
      <c r="H1836" s="7451"/>
      <c r="I1836" s="7451"/>
      <c r="J1836" s="7451"/>
      <c r="K1836" s="7451"/>
      <c r="L1836" s="7451"/>
      <c r="M1836" s="7451"/>
      <c r="N1836" s="7451"/>
      <c r="O1836" s="7451"/>
      <c r="P1836" s="3744" t="s">
        <v>70</v>
      </c>
      <c r="Q1836" s="3744" t="s">
        <v>71</v>
      </c>
      <c r="R1836" s="3771">
        <v>5</v>
      </c>
      <c r="S1836" s="3772">
        <f>ROUND(K1823,2)*R1836</f>
        <v>82.899999999999991</v>
      </c>
    </row>
    <row r="1837" spans="1:19" ht="45" customHeight="1" x14ac:dyDescent="0.25">
      <c r="A1837" s="7451"/>
      <c r="B1837" s="7451"/>
      <c r="C1837" s="7451"/>
      <c r="D1837" s="7451"/>
      <c r="E1837" s="7451"/>
      <c r="F1837" s="7451"/>
      <c r="G1837" s="7451"/>
      <c r="H1837" s="7451"/>
      <c r="I1837" s="7451"/>
      <c r="J1837" s="7451"/>
      <c r="K1837" s="7451"/>
      <c r="L1837" s="7451"/>
      <c r="M1837" s="7451"/>
      <c r="N1837" s="7451"/>
      <c r="O1837" s="7451"/>
      <c r="P1837" s="3744" t="s">
        <v>72</v>
      </c>
      <c r="Q1837" s="3744" t="s">
        <v>73</v>
      </c>
      <c r="R1837" s="3773">
        <v>5</v>
      </c>
      <c r="S1837" s="3774">
        <f>ROUND(K1823,2)*R1837</f>
        <v>82.899999999999991</v>
      </c>
    </row>
    <row r="1838" spans="1:19" ht="45" customHeight="1" x14ac:dyDescent="0.25">
      <c r="A1838" s="7451"/>
      <c r="B1838" s="7451"/>
      <c r="C1838" s="7451"/>
      <c r="D1838" s="7451"/>
      <c r="E1838" s="7451"/>
      <c r="F1838" s="7451"/>
      <c r="G1838" s="7451"/>
      <c r="H1838" s="7451"/>
      <c r="I1838" s="7451"/>
      <c r="J1838" s="7451"/>
      <c r="K1838" s="7451"/>
      <c r="L1838" s="7451"/>
      <c r="M1838" s="7451"/>
      <c r="N1838" s="7451"/>
      <c r="O1838" s="7451"/>
      <c r="P1838" s="3744" t="s">
        <v>74</v>
      </c>
      <c r="Q1838" s="3744" t="s">
        <v>75</v>
      </c>
      <c r="R1838" s="3775">
        <v>5</v>
      </c>
      <c r="S1838" s="3776">
        <f>ROUND(K1823,2)*R1838</f>
        <v>82.899999999999991</v>
      </c>
    </row>
    <row r="1839" spans="1:19" ht="45" customHeight="1" x14ac:dyDescent="0.25">
      <c r="A1839" s="7451"/>
      <c r="B1839" s="7451"/>
      <c r="C1839" s="7451"/>
      <c r="D1839" s="7451"/>
      <c r="E1839" s="7451"/>
      <c r="F1839" s="7451"/>
      <c r="G1839" s="7451"/>
      <c r="H1839" s="7451"/>
      <c r="I1839" s="7451"/>
      <c r="J1839" s="7451"/>
      <c r="K1839" s="7451"/>
      <c r="L1839" s="7451"/>
      <c r="M1839" s="7451"/>
      <c r="N1839" s="7451"/>
      <c r="O1839" s="7451"/>
      <c r="P1839" s="3744" t="s">
        <v>76</v>
      </c>
      <c r="Q1839" s="3744" t="s">
        <v>77</v>
      </c>
      <c r="R1839" s="3777">
        <v>5</v>
      </c>
      <c r="S1839" s="3778">
        <f>ROUND(K1823,2)*R1839</f>
        <v>82.899999999999991</v>
      </c>
    </row>
    <row r="1840" spans="1:19" ht="45" customHeight="1" x14ac:dyDescent="0.25">
      <c r="A1840" s="7451"/>
      <c r="B1840" s="7451"/>
      <c r="C1840" s="7451"/>
      <c r="D1840" s="7451"/>
      <c r="E1840" s="7451"/>
      <c r="F1840" s="7451"/>
      <c r="G1840" s="7451"/>
      <c r="H1840" s="7451"/>
      <c r="I1840" s="7451"/>
      <c r="J1840" s="7451"/>
      <c r="K1840" s="7451"/>
      <c r="L1840" s="7451"/>
      <c r="M1840" s="7451"/>
      <c r="N1840" s="7451"/>
      <c r="O1840" s="7451"/>
      <c r="P1840" s="3744" t="s">
        <v>78</v>
      </c>
      <c r="Q1840" s="3744" t="s">
        <v>79</v>
      </c>
      <c r="R1840" s="3779">
        <v>5</v>
      </c>
      <c r="S1840" s="3780">
        <f>ROUND(K1823,2)*R1840</f>
        <v>82.899999999999991</v>
      </c>
    </row>
    <row r="1841" spans="1:19" ht="45" customHeight="1" x14ac:dyDescent="0.25">
      <c r="A1841" s="7451"/>
      <c r="B1841" s="7451"/>
      <c r="C1841" s="7451"/>
      <c r="D1841" s="7451"/>
      <c r="E1841" s="7451"/>
      <c r="F1841" s="7451"/>
      <c r="G1841" s="7451"/>
      <c r="H1841" s="7451"/>
      <c r="I1841" s="7451"/>
      <c r="J1841" s="7451"/>
      <c r="K1841" s="7451"/>
      <c r="L1841" s="7451"/>
      <c r="M1841" s="7451"/>
      <c r="N1841" s="7451"/>
      <c r="O1841" s="7451"/>
      <c r="P1841" s="3744" t="s">
        <v>80</v>
      </c>
      <c r="Q1841" s="3744" t="s">
        <v>81</v>
      </c>
      <c r="R1841" s="3781">
        <v>5</v>
      </c>
      <c r="S1841" s="3782">
        <f>ROUND(K1823,2)*R1841</f>
        <v>82.899999999999991</v>
      </c>
    </row>
    <row r="1842" spans="1:19" ht="45" customHeight="1" x14ac:dyDescent="0.25">
      <c r="A1842" s="7451"/>
      <c r="B1842" s="7451"/>
      <c r="C1842" s="7451"/>
      <c r="D1842" s="7451"/>
      <c r="E1842" s="7451"/>
      <c r="F1842" s="7451"/>
      <c r="G1842" s="7451"/>
      <c r="H1842" s="7451"/>
      <c r="I1842" s="7451"/>
      <c r="J1842" s="7451"/>
      <c r="K1842" s="7451"/>
      <c r="L1842" s="7451"/>
      <c r="M1842" s="7451"/>
      <c r="N1842" s="7451"/>
      <c r="O1842" s="7451"/>
      <c r="P1842" s="3744" t="s">
        <v>82</v>
      </c>
      <c r="Q1842" s="3744" t="s">
        <v>83</v>
      </c>
      <c r="R1842" s="3783">
        <v>5</v>
      </c>
      <c r="S1842" s="3784">
        <f>ROUND(K1823,2)*R1842</f>
        <v>82.899999999999991</v>
      </c>
    </row>
    <row r="1843" spans="1:19" ht="45" customHeight="1" x14ac:dyDescent="0.25">
      <c r="A1843" s="7451"/>
      <c r="B1843" s="7451"/>
      <c r="C1843" s="7451"/>
      <c r="D1843" s="7451"/>
      <c r="E1843" s="7451"/>
      <c r="F1843" s="7451"/>
      <c r="G1843" s="7451"/>
      <c r="H1843" s="7451"/>
      <c r="I1843" s="7451"/>
      <c r="J1843" s="7451"/>
      <c r="K1843" s="7451"/>
      <c r="L1843" s="7451"/>
      <c r="M1843" s="7451"/>
      <c r="N1843" s="7451"/>
      <c r="O1843" s="7451"/>
      <c r="P1843" s="3744" t="s">
        <v>84</v>
      </c>
      <c r="Q1843" s="3744" t="s">
        <v>85</v>
      </c>
      <c r="R1843" s="3785">
        <v>5</v>
      </c>
      <c r="S1843" s="3786">
        <f>ROUND(K1823,2)*R1843</f>
        <v>82.899999999999991</v>
      </c>
    </row>
    <row r="1844" spans="1:19" ht="45" customHeight="1" x14ac:dyDescent="0.25">
      <c r="A1844" s="7451"/>
      <c r="B1844" s="7451"/>
      <c r="C1844" s="7451"/>
      <c r="D1844" s="7451"/>
      <c r="E1844" s="7451"/>
      <c r="F1844" s="7451"/>
      <c r="G1844" s="7451"/>
      <c r="H1844" s="7451"/>
      <c r="I1844" s="7451"/>
      <c r="J1844" s="7451"/>
      <c r="K1844" s="7451"/>
      <c r="L1844" s="7451"/>
      <c r="M1844" s="7451"/>
      <c r="N1844" s="7451"/>
      <c r="O1844" s="7451"/>
      <c r="P1844" s="3744" t="s">
        <v>86</v>
      </c>
      <c r="Q1844" s="3744" t="s">
        <v>87</v>
      </c>
      <c r="R1844" s="3787">
        <v>5</v>
      </c>
      <c r="S1844" s="3788">
        <f>ROUND(K1823,2)*R1844</f>
        <v>82.899999999999991</v>
      </c>
    </row>
    <row r="1845" spans="1:19" ht="45" customHeight="1" x14ac:dyDescent="0.25">
      <c r="A1845" s="7451"/>
      <c r="B1845" s="7451"/>
      <c r="C1845" s="7451"/>
      <c r="D1845" s="7451"/>
      <c r="E1845" s="7451"/>
      <c r="F1845" s="7451"/>
      <c r="G1845" s="7451"/>
      <c r="H1845" s="7451"/>
      <c r="I1845" s="7451"/>
      <c r="J1845" s="7451"/>
      <c r="K1845" s="7451"/>
      <c r="L1845" s="7451"/>
      <c r="M1845" s="7451"/>
      <c r="N1845" s="7451"/>
      <c r="O1845" s="7451"/>
      <c r="P1845" s="3744" t="s">
        <v>88</v>
      </c>
      <c r="Q1845" s="3744" t="s">
        <v>89</v>
      </c>
      <c r="R1845" s="3789">
        <v>5</v>
      </c>
      <c r="S1845" s="3790">
        <f>ROUND(K1823,2)*R1845</f>
        <v>82.899999999999991</v>
      </c>
    </row>
    <row r="1846" spans="1:19" ht="45" customHeight="1" x14ac:dyDescent="0.25">
      <c r="A1846" s="7451"/>
      <c r="B1846" s="7451"/>
      <c r="C1846" s="7451"/>
      <c r="D1846" s="7451"/>
      <c r="E1846" s="7451"/>
      <c r="F1846" s="7451"/>
      <c r="G1846" s="7451"/>
      <c r="H1846" s="7451"/>
      <c r="I1846" s="7451"/>
      <c r="J1846" s="7451"/>
      <c r="K1846" s="7451"/>
      <c r="L1846" s="7451"/>
      <c r="M1846" s="7451"/>
      <c r="N1846" s="7451"/>
      <c r="O1846" s="7451"/>
      <c r="P1846" s="3744" t="s">
        <v>90</v>
      </c>
      <c r="Q1846" s="3744" t="s">
        <v>91</v>
      </c>
      <c r="R1846" s="3791">
        <v>5</v>
      </c>
      <c r="S1846" s="3792">
        <f>ROUND(K1823,2)*R1846</f>
        <v>82.899999999999991</v>
      </c>
    </row>
    <row r="1847" spans="1:19" ht="45" customHeight="1" x14ac:dyDescent="0.25">
      <c r="A1847" s="7451"/>
      <c r="B1847" s="7451"/>
      <c r="C1847" s="7451"/>
      <c r="D1847" s="7451"/>
      <c r="E1847" s="7451"/>
      <c r="F1847" s="7451"/>
      <c r="G1847" s="7451"/>
      <c r="H1847" s="7451"/>
      <c r="I1847" s="7451"/>
      <c r="J1847" s="7451"/>
      <c r="K1847" s="7451"/>
      <c r="L1847" s="7451"/>
      <c r="M1847" s="7451"/>
      <c r="N1847" s="7451"/>
      <c r="O1847" s="7451"/>
      <c r="P1847" s="3744" t="s">
        <v>92</v>
      </c>
      <c r="Q1847" s="3744" t="s">
        <v>93</v>
      </c>
      <c r="R1847" s="3793">
        <v>5</v>
      </c>
      <c r="S1847" s="3794">
        <f>ROUND(K1823,2)*R1847</f>
        <v>82.899999999999991</v>
      </c>
    </row>
    <row r="1848" spans="1:19" ht="45" customHeight="1" x14ac:dyDescent="0.25">
      <c r="A1848" s="7948" t="s">
        <v>23</v>
      </c>
      <c r="B1848" s="7948" t="s">
        <v>324</v>
      </c>
      <c r="C1848" s="7948" t="s">
        <v>25</v>
      </c>
      <c r="D1848" s="7948" t="s">
        <v>325</v>
      </c>
      <c r="E1848" s="7948" t="s">
        <v>326</v>
      </c>
      <c r="F1848" s="7949">
        <f>R1848+R1849+R1850+R1851+R1852+R1853+R1854+R1855+R1856+R1857+R1858+R1859+R1860+R1861+R1862+R1863+R1864+R1865+R1866+R1867+R1868+R1869+R1870+R1871+R1872</f>
        <v>100</v>
      </c>
      <c r="G1848" s="7948" t="s">
        <v>36</v>
      </c>
      <c r="H1848" s="7950">
        <v>7.97</v>
      </c>
      <c r="I1848" s="7951">
        <v>7.97</v>
      </c>
      <c r="J1848" s="7952">
        <v>0.21579999999999999</v>
      </c>
      <c r="K1848" s="7953">
        <f>ROUND(I1848,2)+(ROUND(I1848,2)*J1848)</f>
        <v>9.6899259999999998</v>
      </c>
      <c r="L1848" s="7954">
        <f>ROUND(S1848,2)+ROUND(S1849,2)+ROUND(S1850,2)+ROUND(S1851,2)+ROUND(S1852,2)+ROUND(S1853,2)+ROUND(S1854,2)+ROUND(S1855,2)+ROUND(S1856,2)+ROUND(S1857,2)+ROUND(S1858,2)+ROUND(S1859,2)+ROUND(S1860,2)+ROUND(S1861,2)+ROUND(S1862,2)+ROUND(S1863,2)+ROUND(S1864,2)+ROUND(S1865,2)+ROUND(S1866,2)+ROUND(S1867,2)+ROUND(S1868,2)+ROUND(S1869,2)+ROUND(S1870,2)+ROUND(S1871,2)+ROUND(S1872,2)</f>
        <v>968.99999999999989</v>
      </c>
      <c r="M1848" s="7948"/>
      <c r="N1848" s="7948" t="s">
        <v>76</v>
      </c>
      <c r="O1848" s="7948" t="s">
        <v>308</v>
      </c>
      <c r="P1848" s="3795" t="s">
        <v>20</v>
      </c>
      <c r="Q1848" s="3795" t="s">
        <v>29</v>
      </c>
      <c r="R1848" s="3796">
        <v>4</v>
      </c>
      <c r="S1848" s="3797">
        <f>ROUND(K1848,2)*R1848</f>
        <v>38.76</v>
      </c>
    </row>
    <row r="1849" spans="1:19" ht="45" customHeight="1" x14ac:dyDescent="0.25">
      <c r="A1849" s="7451"/>
      <c r="B1849" s="7451"/>
      <c r="C1849" s="7451"/>
      <c r="D1849" s="7451"/>
      <c r="E1849" s="7451"/>
      <c r="F1849" s="7451"/>
      <c r="G1849" s="7451"/>
      <c r="H1849" s="7451"/>
      <c r="I1849" s="7451"/>
      <c r="J1849" s="7451"/>
      <c r="K1849" s="7451"/>
      <c r="L1849" s="7451"/>
      <c r="M1849" s="7451"/>
      <c r="N1849" s="7451"/>
      <c r="O1849" s="7451"/>
      <c r="P1849" s="3795" t="s">
        <v>30</v>
      </c>
      <c r="Q1849" s="3795" t="s">
        <v>48</v>
      </c>
      <c r="R1849" s="3798">
        <v>4</v>
      </c>
      <c r="S1849" s="3799">
        <f>ROUND(K1848,2)*R1849</f>
        <v>38.76</v>
      </c>
    </row>
    <row r="1850" spans="1:19" ht="45" customHeight="1" x14ac:dyDescent="0.25">
      <c r="A1850" s="7451"/>
      <c r="B1850" s="7451"/>
      <c r="C1850" s="7451"/>
      <c r="D1850" s="7451"/>
      <c r="E1850" s="7451"/>
      <c r="F1850" s="7451"/>
      <c r="G1850" s="7451"/>
      <c r="H1850" s="7451"/>
      <c r="I1850" s="7451"/>
      <c r="J1850" s="7451"/>
      <c r="K1850" s="7451"/>
      <c r="L1850" s="7451"/>
      <c r="M1850" s="7451"/>
      <c r="N1850" s="7451"/>
      <c r="O1850" s="7451"/>
      <c r="P1850" s="3795" t="s">
        <v>43</v>
      </c>
      <c r="Q1850" s="3795" t="s">
        <v>49</v>
      </c>
      <c r="R1850" s="3800">
        <v>4</v>
      </c>
      <c r="S1850" s="3801">
        <f>ROUND(K1848,2)*R1850</f>
        <v>38.76</v>
      </c>
    </row>
    <row r="1851" spans="1:19" ht="45" customHeight="1" x14ac:dyDescent="0.25">
      <c r="A1851" s="7451"/>
      <c r="B1851" s="7451"/>
      <c r="C1851" s="7451"/>
      <c r="D1851" s="7451"/>
      <c r="E1851" s="7451"/>
      <c r="F1851" s="7451"/>
      <c r="G1851" s="7451"/>
      <c r="H1851" s="7451"/>
      <c r="I1851" s="7451"/>
      <c r="J1851" s="7451"/>
      <c r="K1851" s="7451"/>
      <c r="L1851" s="7451"/>
      <c r="M1851" s="7451"/>
      <c r="N1851" s="7451"/>
      <c r="O1851" s="7451"/>
      <c r="P1851" s="3795" t="s">
        <v>50</v>
      </c>
      <c r="Q1851" s="3795" t="s">
        <v>51</v>
      </c>
      <c r="R1851" s="3802">
        <v>4</v>
      </c>
      <c r="S1851" s="3803">
        <f>ROUND(K1848,2)*R1851</f>
        <v>38.76</v>
      </c>
    </row>
    <row r="1852" spans="1:19" ht="45" customHeight="1" x14ac:dyDescent="0.25">
      <c r="A1852" s="7451"/>
      <c r="B1852" s="7451"/>
      <c r="C1852" s="7451"/>
      <c r="D1852" s="7451"/>
      <c r="E1852" s="7451"/>
      <c r="F1852" s="7451"/>
      <c r="G1852" s="7451"/>
      <c r="H1852" s="7451"/>
      <c r="I1852" s="7451"/>
      <c r="J1852" s="7451"/>
      <c r="K1852" s="7451"/>
      <c r="L1852" s="7451"/>
      <c r="M1852" s="7451"/>
      <c r="N1852" s="7451"/>
      <c r="O1852" s="7451"/>
      <c r="P1852" s="3795" t="s">
        <v>52</v>
      </c>
      <c r="Q1852" s="3795" t="s">
        <v>53</v>
      </c>
      <c r="R1852" s="3804">
        <v>4</v>
      </c>
      <c r="S1852" s="3805">
        <f>ROUND(K1848,2)*R1852</f>
        <v>38.76</v>
      </c>
    </row>
    <row r="1853" spans="1:19" ht="45" customHeight="1" x14ac:dyDescent="0.25">
      <c r="A1853" s="7451"/>
      <c r="B1853" s="7451"/>
      <c r="C1853" s="7451"/>
      <c r="D1853" s="7451"/>
      <c r="E1853" s="7451"/>
      <c r="F1853" s="7451"/>
      <c r="G1853" s="7451"/>
      <c r="H1853" s="7451"/>
      <c r="I1853" s="7451"/>
      <c r="J1853" s="7451"/>
      <c r="K1853" s="7451"/>
      <c r="L1853" s="7451"/>
      <c r="M1853" s="7451"/>
      <c r="N1853" s="7451"/>
      <c r="O1853" s="7451"/>
      <c r="P1853" s="3795" t="s">
        <v>54</v>
      </c>
      <c r="Q1853" s="3795" t="s">
        <v>55</v>
      </c>
      <c r="R1853" s="3806">
        <v>4</v>
      </c>
      <c r="S1853" s="3807">
        <f>ROUND(K1848,2)*R1853</f>
        <v>38.76</v>
      </c>
    </row>
    <row r="1854" spans="1:19" ht="45" customHeight="1" x14ac:dyDescent="0.25">
      <c r="A1854" s="7451"/>
      <c r="B1854" s="7451"/>
      <c r="C1854" s="7451"/>
      <c r="D1854" s="7451"/>
      <c r="E1854" s="7451"/>
      <c r="F1854" s="7451"/>
      <c r="G1854" s="7451"/>
      <c r="H1854" s="7451"/>
      <c r="I1854" s="7451"/>
      <c r="J1854" s="7451"/>
      <c r="K1854" s="7451"/>
      <c r="L1854" s="7451"/>
      <c r="M1854" s="7451"/>
      <c r="N1854" s="7451"/>
      <c r="O1854" s="7451"/>
      <c r="P1854" s="3795" t="s">
        <v>56</v>
      </c>
      <c r="Q1854" s="3795" t="s">
        <v>57</v>
      </c>
      <c r="R1854" s="3808">
        <v>4</v>
      </c>
      <c r="S1854" s="3809">
        <f>ROUND(K1848,2)*R1854</f>
        <v>38.76</v>
      </c>
    </row>
    <row r="1855" spans="1:19" ht="45" customHeight="1" x14ac:dyDescent="0.25">
      <c r="A1855" s="7451"/>
      <c r="B1855" s="7451"/>
      <c r="C1855" s="7451"/>
      <c r="D1855" s="7451"/>
      <c r="E1855" s="7451"/>
      <c r="F1855" s="7451"/>
      <c r="G1855" s="7451"/>
      <c r="H1855" s="7451"/>
      <c r="I1855" s="7451"/>
      <c r="J1855" s="7451"/>
      <c r="K1855" s="7451"/>
      <c r="L1855" s="7451"/>
      <c r="M1855" s="7451"/>
      <c r="N1855" s="7451"/>
      <c r="O1855" s="7451"/>
      <c r="P1855" s="3795" t="s">
        <v>58</v>
      </c>
      <c r="Q1855" s="3795" t="s">
        <v>59</v>
      </c>
      <c r="R1855" s="3810">
        <v>4</v>
      </c>
      <c r="S1855" s="3811">
        <f>ROUND(K1848,2)*R1855</f>
        <v>38.76</v>
      </c>
    </row>
    <row r="1856" spans="1:19" ht="45" customHeight="1" x14ac:dyDescent="0.25">
      <c r="A1856" s="7451"/>
      <c r="B1856" s="7451"/>
      <c r="C1856" s="7451"/>
      <c r="D1856" s="7451"/>
      <c r="E1856" s="7451"/>
      <c r="F1856" s="7451"/>
      <c r="G1856" s="7451"/>
      <c r="H1856" s="7451"/>
      <c r="I1856" s="7451"/>
      <c r="J1856" s="7451"/>
      <c r="K1856" s="7451"/>
      <c r="L1856" s="7451"/>
      <c r="M1856" s="7451"/>
      <c r="N1856" s="7451"/>
      <c r="O1856" s="7451"/>
      <c r="P1856" s="3795" t="s">
        <v>60</v>
      </c>
      <c r="Q1856" s="3795" t="s">
        <v>61</v>
      </c>
      <c r="R1856" s="3812">
        <v>4</v>
      </c>
      <c r="S1856" s="3813">
        <f>ROUND(K1848,2)*R1856</f>
        <v>38.76</v>
      </c>
    </row>
    <row r="1857" spans="1:19" ht="45" customHeight="1" x14ac:dyDescent="0.25">
      <c r="A1857" s="7451"/>
      <c r="B1857" s="7451"/>
      <c r="C1857" s="7451"/>
      <c r="D1857" s="7451"/>
      <c r="E1857" s="7451"/>
      <c r="F1857" s="7451"/>
      <c r="G1857" s="7451"/>
      <c r="H1857" s="7451"/>
      <c r="I1857" s="7451"/>
      <c r="J1857" s="7451"/>
      <c r="K1857" s="7451"/>
      <c r="L1857" s="7451"/>
      <c r="M1857" s="7451"/>
      <c r="N1857" s="7451"/>
      <c r="O1857" s="7451"/>
      <c r="P1857" s="3795" t="s">
        <v>62</v>
      </c>
      <c r="Q1857" s="3795" t="s">
        <v>63</v>
      </c>
      <c r="R1857" s="3814">
        <v>4</v>
      </c>
      <c r="S1857" s="3815">
        <f>ROUND(K1848,2)*R1857</f>
        <v>38.76</v>
      </c>
    </row>
    <row r="1858" spans="1:19" ht="45" customHeight="1" x14ac:dyDescent="0.25">
      <c r="A1858" s="7451"/>
      <c r="B1858" s="7451"/>
      <c r="C1858" s="7451"/>
      <c r="D1858" s="7451"/>
      <c r="E1858" s="7451"/>
      <c r="F1858" s="7451"/>
      <c r="G1858" s="7451"/>
      <c r="H1858" s="7451"/>
      <c r="I1858" s="7451"/>
      <c r="J1858" s="7451"/>
      <c r="K1858" s="7451"/>
      <c r="L1858" s="7451"/>
      <c r="M1858" s="7451"/>
      <c r="N1858" s="7451"/>
      <c r="O1858" s="7451"/>
      <c r="P1858" s="3795" t="s">
        <v>64</v>
      </c>
      <c r="Q1858" s="3795" t="s">
        <v>65</v>
      </c>
      <c r="R1858" s="3816">
        <v>4</v>
      </c>
      <c r="S1858" s="3817">
        <f>ROUND(K1848,2)*R1858</f>
        <v>38.76</v>
      </c>
    </row>
    <row r="1859" spans="1:19" ht="45" customHeight="1" x14ac:dyDescent="0.25">
      <c r="A1859" s="7451"/>
      <c r="B1859" s="7451"/>
      <c r="C1859" s="7451"/>
      <c r="D1859" s="7451"/>
      <c r="E1859" s="7451"/>
      <c r="F1859" s="7451"/>
      <c r="G1859" s="7451"/>
      <c r="H1859" s="7451"/>
      <c r="I1859" s="7451"/>
      <c r="J1859" s="7451"/>
      <c r="K1859" s="7451"/>
      <c r="L1859" s="7451"/>
      <c r="M1859" s="7451"/>
      <c r="N1859" s="7451"/>
      <c r="O1859" s="7451"/>
      <c r="P1859" s="3795" t="s">
        <v>66</v>
      </c>
      <c r="Q1859" s="3795" t="s">
        <v>67</v>
      </c>
      <c r="R1859" s="3818">
        <v>4</v>
      </c>
      <c r="S1859" s="3819">
        <f>ROUND(K1848,2)*R1859</f>
        <v>38.76</v>
      </c>
    </row>
    <row r="1860" spans="1:19" ht="45" customHeight="1" x14ac:dyDescent="0.25">
      <c r="A1860" s="7451"/>
      <c r="B1860" s="7451"/>
      <c r="C1860" s="7451"/>
      <c r="D1860" s="7451"/>
      <c r="E1860" s="7451"/>
      <c r="F1860" s="7451"/>
      <c r="G1860" s="7451"/>
      <c r="H1860" s="7451"/>
      <c r="I1860" s="7451"/>
      <c r="J1860" s="7451"/>
      <c r="K1860" s="7451"/>
      <c r="L1860" s="7451"/>
      <c r="M1860" s="7451"/>
      <c r="N1860" s="7451"/>
      <c r="O1860" s="7451"/>
      <c r="P1860" s="3795" t="s">
        <v>68</v>
      </c>
      <c r="Q1860" s="3795" t="s">
        <v>69</v>
      </c>
      <c r="R1860" s="3820">
        <v>4</v>
      </c>
      <c r="S1860" s="3821">
        <f>ROUND(K1848,2)*R1860</f>
        <v>38.76</v>
      </c>
    </row>
    <row r="1861" spans="1:19" ht="45" customHeight="1" x14ac:dyDescent="0.25">
      <c r="A1861" s="7451"/>
      <c r="B1861" s="7451"/>
      <c r="C1861" s="7451"/>
      <c r="D1861" s="7451"/>
      <c r="E1861" s="7451"/>
      <c r="F1861" s="7451"/>
      <c r="G1861" s="7451"/>
      <c r="H1861" s="7451"/>
      <c r="I1861" s="7451"/>
      <c r="J1861" s="7451"/>
      <c r="K1861" s="7451"/>
      <c r="L1861" s="7451"/>
      <c r="M1861" s="7451"/>
      <c r="N1861" s="7451"/>
      <c r="O1861" s="7451"/>
      <c r="P1861" s="3795" t="s">
        <v>70</v>
      </c>
      <c r="Q1861" s="3795" t="s">
        <v>71</v>
      </c>
      <c r="R1861" s="3822">
        <v>4</v>
      </c>
      <c r="S1861" s="3823">
        <f>ROUND(K1848,2)*R1861</f>
        <v>38.76</v>
      </c>
    </row>
    <row r="1862" spans="1:19" ht="45" customHeight="1" x14ac:dyDescent="0.25">
      <c r="A1862" s="7451"/>
      <c r="B1862" s="7451"/>
      <c r="C1862" s="7451"/>
      <c r="D1862" s="7451"/>
      <c r="E1862" s="7451"/>
      <c r="F1862" s="7451"/>
      <c r="G1862" s="7451"/>
      <c r="H1862" s="7451"/>
      <c r="I1862" s="7451"/>
      <c r="J1862" s="7451"/>
      <c r="K1862" s="7451"/>
      <c r="L1862" s="7451"/>
      <c r="M1862" s="7451"/>
      <c r="N1862" s="7451"/>
      <c r="O1862" s="7451"/>
      <c r="P1862" s="3795" t="s">
        <v>72</v>
      </c>
      <c r="Q1862" s="3795" t="s">
        <v>73</v>
      </c>
      <c r="R1862" s="3824">
        <v>4</v>
      </c>
      <c r="S1862" s="3825">
        <f>ROUND(K1848,2)*R1862</f>
        <v>38.76</v>
      </c>
    </row>
    <row r="1863" spans="1:19" ht="45" customHeight="1" x14ac:dyDescent="0.25">
      <c r="A1863" s="7451"/>
      <c r="B1863" s="7451"/>
      <c r="C1863" s="7451"/>
      <c r="D1863" s="7451"/>
      <c r="E1863" s="7451"/>
      <c r="F1863" s="7451"/>
      <c r="G1863" s="7451"/>
      <c r="H1863" s="7451"/>
      <c r="I1863" s="7451"/>
      <c r="J1863" s="7451"/>
      <c r="K1863" s="7451"/>
      <c r="L1863" s="7451"/>
      <c r="M1863" s="7451"/>
      <c r="N1863" s="7451"/>
      <c r="O1863" s="7451"/>
      <c r="P1863" s="3795" t="s">
        <v>74</v>
      </c>
      <c r="Q1863" s="3795" t="s">
        <v>75</v>
      </c>
      <c r="R1863" s="3826">
        <v>4</v>
      </c>
      <c r="S1863" s="3827">
        <f>ROUND(K1848,2)*R1863</f>
        <v>38.76</v>
      </c>
    </row>
    <row r="1864" spans="1:19" ht="45" customHeight="1" x14ac:dyDescent="0.25">
      <c r="A1864" s="7451"/>
      <c r="B1864" s="7451"/>
      <c r="C1864" s="7451"/>
      <c r="D1864" s="7451"/>
      <c r="E1864" s="7451"/>
      <c r="F1864" s="7451"/>
      <c r="G1864" s="7451"/>
      <c r="H1864" s="7451"/>
      <c r="I1864" s="7451"/>
      <c r="J1864" s="7451"/>
      <c r="K1864" s="7451"/>
      <c r="L1864" s="7451"/>
      <c r="M1864" s="7451"/>
      <c r="N1864" s="7451"/>
      <c r="O1864" s="7451"/>
      <c r="P1864" s="3795" t="s">
        <v>76</v>
      </c>
      <c r="Q1864" s="3795" t="s">
        <v>77</v>
      </c>
      <c r="R1864" s="3828">
        <v>4</v>
      </c>
      <c r="S1864" s="3829">
        <f>ROUND(K1848,2)*R1864</f>
        <v>38.76</v>
      </c>
    </row>
    <row r="1865" spans="1:19" ht="45" customHeight="1" x14ac:dyDescent="0.25">
      <c r="A1865" s="7451"/>
      <c r="B1865" s="7451"/>
      <c r="C1865" s="7451"/>
      <c r="D1865" s="7451"/>
      <c r="E1865" s="7451"/>
      <c r="F1865" s="7451"/>
      <c r="G1865" s="7451"/>
      <c r="H1865" s="7451"/>
      <c r="I1865" s="7451"/>
      <c r="J1865" s="7451"/>
      <c r="K1865" s="7451"/>
      <c r="L1865" s="7451"/>
      <c r="M1865" s="7451"/>
      <c r="N1865" s="7451"/>
      <c r="O1865" s="7451"/>
      <c r="P1865" s="3795" t="s">
        <v>78</v>
      </c>
      <c r="Q1865" s="3795" t="s">
        <v>79</v>
      </c>
      <c r="R1865" s="3830">
        <v>4</v>
      </c>
      <c r="S1865" s="3831">
        <f>ROUND(K1848,2)*R1865</f>
        <v>38.76</v>
      </c>
    </row>
    <row r="1866" spans="1:19" ht="45" customHeight="1" x14ac:dyDescent="0.25">
      <c r="A1866" s="7451"/>
      <c r="B1866" s="7451"/>
      <c r="C1866" s="7451"/>
      <c r="D1866" s="7451"/>
      <c r="E1866" s="7451"/>
      <c r="F1866" s="7451"/>
      <c r="G1866" s="7451"/>
      <c r="H1866" s="7451"/>
      <c r="I1866" s="7451"/>
      <c r="J1866" s="7451"/>
      <c r="K1866" s="7451"/>
      <c r="L1866" s="7451"/>
      <c r="M1866" s="7451"/>
      <c r="N1866" s="7451"/>
      <c r="O1866" s="7451"/>
      <c r="P1866" s="3795" t="s">
        <v>80</v>
      </c>
      <c r="Q1866" s="3795" t="s">
        <v>81</v>
      </c>
      <c r="R1866" s="3832">
        <v>4</v>
      </c>
      <c r="S1866" s="3833">
        <f>ROUND(K1848,2)*R1866</f>
        <v>38.76</v>
      </c>
    </row>
    <row r="1867" spans="1:19" ht="45" customHeight="1" x14ac:dyDescent="0.25">
      <c r="A1867" s="7451"/>
      <c r="B1867" s="7451"/>
      <c r="C1867" s="7451"/>
      <c r="D1867" s="7451"/>
      <c r="E1867" s="7451"/>
      <c r="F1867" s="7451"/>
      <c r="G1867" s="7451"/>
      <c r="H1867" s="7451"/>
      <c r="I1867" s="7451"/>
      <c r="J1867" s="7451"/>
      <c r="K1867" s="7451"/>
      <c r="L1867" s="7451"/>
      <c r="M1867" s="7451"/>
      <c r="N1867" s="7451"/>
      <c r="O1867" s="7451"/>
      <c r="P1867" s="3795" t="s">
        <v>82</v>
      </c>
      <c r="Q1867" s="3795" t="s">
        <v>83</v>
      </c>
      <c r="R1867" s="3834">
        <v>4</v>
      </c>
      <c r="S1867" s="3835">
        <f>ROUND(K1848,2)*R1867</f>
        <v>38.76</v>
      </c>
    </row>
    <row r="1868" spans="1:19" ht="45" customHeight="1" x14ac:dyDescent="0.25">
      <c r="A1868" s="7451"/>
      <c r="B1868" s="7451"/>
      <c r="C1868" s="7451"/>
      <c r="D1868" s="7451"/>
      <c r="E1868" s="7451"/>
      <c r="F1868" s="7451"/>
      <c r="G1868" s="7451"/>
      <c r="H1868" s="7451"/>
      <c r="I1868" s="7451"/>
      <c r="J1868" s="7451"/>
      <c r="K1868" s="7451"/>
      <c r="L1868" s="7451"/>
      <c r="M1868" s="7451"/>
      <c r="N1868" s="7451"/>
      <c r="O1868" s="7451"/>
      <c r="P1868" s="3795" t="s">
        <v>84</v>
      </c>
      <c r="Q1868" s="3795" t="s">
        <v>85</v>
      </c>
      <c r="R1868" s="3836">
        <v>4</v>
      </c>
      <c r="S1868" s="3837">
        <f>ROUND(K1848,2)*R1868</f>
        <v>38.76</v>
      </c>
    </row>
    <row r="1869" spans="1:19" ht="45" customHeight="1" x14ac:dyDescent="0.25">
      <c r="A1869" s="7451"/>
      <c r="B1869" s="7451"/>
      <c r="C1869" s="7451"/>
      <c r="D1869" s="7451"/>
      <c r="E1869" s="7451"/>
      <c r="F1869" s="7451"/>
      <c r="G1869" s="7451"/>
      <c r="H1869" s="7451"/>
      <c r="I1869" s="7451"/>
      <c r="J1869" s="7451"/>
      <c r="K1869" s="7451"/>
      <c r="L1869" s="7451"/>
      <c r="M1869" s="7451"/>
      <c r="N1869" s="7451"/>
      <c r="O1869" s="7451"/>
      <c r="P1869" s="3795" t="s">
        <v>86</v>
      </c>
      <c r="Q1869" s="3795" t="s">
        <v>87</v>
      </c>
      <c r="R1869" s="3838">
        <v>4</v>
      </c>
      <c r="S1869" s="3839">
        <f>ROUND(K1848,2)*R1869</f>
        <v>38.76</v>
      </c>
    </row>
    <row r="1870" spans="1:19" ht="45" customHeight="1" x14ac:dyDescent="0.25">
      <c r="A1870" s="7451"/>
      <c r="B1870" s="7451"/>
      <c r="C1870" s="7451"/>
      <c r="D1870" s="7451"/>
      <c r="E1870" s="7451"/>
      <c r="F1870" s="7451"/>
      <c r="G1870" s="7451"/>
      <c r="H1870" s="7451"/>
      <c r="I1870" s="7451"/>
      <c r="J1870" s="7451"/>
      <c r="K1870" s="7451"/>
      <c r="L1870" s="7451"/>
      <c r="M1870" s="7451"/>
      <c r="N1870" s="7451"/>
      <c r="O1870" s="7451"/>
      <c r="P1870" s="3795" t="s">
        <v>88</v>
      </c>
      <c r="Q1870" s="3795" t="s">
        <v>89</v>
      </c>
      <c r="R1870" s="3840">
        <v>4</v>
      </c>
      <c r="S1870" s="3841">
        <f>ROUND(K1848,2)*R1870</f>
        <v>38.76</v>
      </c>
    </row>
    <row r="1871" spans="1:19" ht="45" customHeight="1" x14ac:dyDescent="0.25">
      <c r="A1871" s="7451"/>
      <c r="B1871" s="7451"/>
      <c r="C1871" s="7451"/>
      <c r="D1871" s="7451"/>
      <c r="E1871" s="7451"/>
      <c r="F1871" s="7451"/>
      <c r="G1871" s="7451"/>
      <c r="H1871" s="7451"/>
      <c r="I1871" s="7451"/>
      <c r="J1871" s="7451"/>
      <c r="K1871" s="7451"/>
      <c r="L1871" s="7451"/>
      <c r="M1871" s="7451"/>
      <c r="N1871" s="7451"/>
      <c r="O1871" s="7451"/>
      <c r="P1871" s="3795" t="s">
        <v>90</v>
      </c>
      <c r="Q1871" s="3795" t="s">
        <v>91</v>
      </c>
      <c r="R1871" s="3842">
        <v>4</v>
      </c>
      <c r="S1871" s="3843">
        <f>ROUND(K1848,2)*R1871</f>
        <v>38.76</v>
      </c>
    </row>
    <row r="1872" spans="1:19" ht="45" customHeight="1" x14ac:dyDescent="0.25">
      <c r="A1872" s="7451"/>
      <c r="B1872" s="7451"/>
      <c r="C1872" s="7451"/>
      <c r="D1872" s="7451"/>
      <c r="E1872" s="7451"/>
      <c r="F1872" s="7451"/>
      <c r="G1872" s="7451"/>
      <c r="H1872" s="7451"/>
      <c r="I1872" s="7451"/>
      <c r="J1872" s="7451"/>
      <c r="K1872" s="7451"/>
      <c r="L1872" s="7451"/>
      <c r="M1872" s="7451"/>
      <c r="N1872" s="7451"/>
      <c r="O1872" s="7451"/>
      <c r="P1872" s="3795" t="s">
        <v>92</v>
      </c>
      <c r="Q1872" s="3795" t="s">
        <v>93</v>
      </c>
      <c r="R1872" s="3844">
        <v>4</v>
      </c>
      <c r="S1872" s="3845">
        <f>ROUND(K1848,2)*R1872</f>
        <v>38.76</v>
      </c>
    </row>
    <row r="1873" spans="1:19" ht="45" customHeight="1" x14ac:dyDescent="0.25">
      <c r="A1873" s="7927" t="s">
        <v>23</v>
      </c>
      <c r="B1873" s="7927" t="s">
        <v>327</v>
      </c>
      <c r="C1873" s="7927" t="s">
        <v>25</v>
      </c>
      <c r="D1873" s="7927" t="s">
        <v>328</v>
      </c>
      <c r="E1873" s="7927" t="s">
        <v>329</v>
      </c>
      <c r="F1873" s="7928">
        <f>R1873+R1874+R1875+R1876+R1877+R1878+R1879+R1880+R1881+R1882+R1883+R1884+R1885+R1886+R1887+R1888+R1889+R1890+R1891+R1892+R1893+R1894+R1895+R1896+R1897</f>
        <v>25</v>
      </c>
      <c r="G1873" s="7927" t="s">
        <v>36</v>
      </c>
      <c r="H1873" s="7929">
        <v>36.26</v>
      </c>
      <c r="I1873" s="7930">
        <v>36.26</v>
      </c>
      <c r="J1873" s="7931">
        <v>0.21579999999999999</v>
      </c>
      <c r="K1873" s="7932">
        <f>ROUND(I1873,2)+(ROUND(I1873,2)*J1873)</f>
        <v>44.084907999999999</v>
      </c>
      <c r="L1873" s="7933">
        <f>ROUND(S1873,2)+ROUND(S1874,2)+ROUND(S1875,2)+ROUND(S1876,2)+ROUND(S1877,2)+ROUND(S1878,2)+ROUND(S1879,2)+ROUND(S1880,2)+ROUND(S1881,2)+ROUND(S1882,2)+ROUND(S1883,2)+ROUND(S1884,2)+ROUND(S1885,2)+ROUND(S1886,2)+ROUND(S1887,2)+ROUND(S1888,2)+ROUND(S1889,2)+ROUND(S1890,2)+ROUND(S1891,2)+ROUND(S1892,2)+ROUND(S1893,2)+ROUND(S1894,2)+ROUND(S1895,2)+ROUND(S1896,2)+ROUND(S1897,2)</f>
        <v>1102.0000000000002</v>
      </c>
      <c r="M1873" s="7927"/>
      <c r="N1873" s="7927" t="s">
        <v>76</v>
      </c>
      <c r="O1873" s="7927" t="s">
        <v>308</v>
      </c>
      <c r="P1873" s="3846" t="s">
        <v>20</v>
      </c>
      <c r="Q1873" s="3846" t="s">
        <v>29</v>
      </c>
      <c r="R1873" s="3847">
        <v>1</v>
      </c>
      <c r="S1873" s="3848">
        <f>ROUND(K1873,2)*R1873</f>
        <v>44.08</v>
      </c>
    </row>
    <row r="1874" spans="1:19" ht="45" customHeight="1" x14ac:dyDescent="0.25">
      <c r="A1874" s="7451"/>
      <c r="B1874" s="7451"/>
      <c r="C1874" s="7451"/>
      <c r="D1874" s="7451"/>
      <c r="E1874" s="7451"/>
      <c r="F1874" s="7451"/>
      <c r="G1874" s="7451"/>
      <c r="H1874" s="7451"/>
      <c r="I1874" s="7451"/>
      <c r="J1874" s="7451"/>
      <c r="K1874" s="7451"/>
      <c r="L1874" s="7451"/>
      <c r="M1874" s="7451"/>
      <c r="N1874" s="7451"/>
      <c r="O1874" s="7451"/>
      <c r="P1874" s="3846" t="s">
        <v>30</v>
      </c>
      <c r="Q1874" s="3846" t="s">
        <v>48</v>
      </c>
      <c r="R1874" s="3849">
        <v>1</v>
      </c>
      <c r="S1874" s="3850">
        <f>ROUND(K1873,2)*R1874</f>
        <v>44.08</v>
      </c>
    </row>
    <row r="1875" spans="1:19" ht="45" customHeight="1" x14ac:dyDescent="0.25">
      <c r="A1875" s="7451"/>
      <c r="B1875" s="7451"/>
      <c r="C1875" s="7451"/>
      <c r="D1875" s="7451"/>
      <c r="E1875" s="7451"/>
      <c r="F1875" s="7451"/>
      <c r="G1875" s="7451"/>
      <c r="H1875" s="7451"/>
      <c r="I1875" s="7451"/>
      <c r="J1875" s="7451"/>
      <c r="K1875" s="7451"/>
      <c r="L1875" s="7451"/>
      <c r="M1875" s="7451"/>
      <c r="N1875" s="7451"/>
      <c r="O1875" s="7451"/>
      <c r="P1875" s="3846" t="s">
        <v>43</v>
      </c>
      <c r="Q1875" s="3846" t="s">
        <v>49</v>
      </c>
      <c r="R1875" s="3851">
        <v>1</v>
      </c>
      <c r="S1875" s="3852">
        <f>ROUND(K1873,2)*R1875</f>
        <v>44.08</v>
      </c>
    </row>
    <row r="1876" spans="1:19" ht="45" customHeight="1" x14ac:dyDescent="0.25">
      <c r="A1876" s="7451"/>
      <c r="B1876" s="7451"/>
      <c r="C1876" s="7451"/>
      <c r="D1876" s="7451"/>
      <c r="E1876" s="7451"/>
      <c r="F1876" s="7451"/>
      <c r="G1876" s="7451"/>
      <c r="H1876" s="7451"/>
      <c r="I1876" s="7451"/>
      <c r="J1876" s="7451"/>
      <c r="K1876" s="7451"/>
      <c r="L1876" s="7451"/>
      <c r="M1876" s="7451"/>
      <c r="N1876" s="7451"/>
      <c r="O1876" s="7451"/>
      <c r="P1876" s="3846" t="s">
        <v>50</v>
      </c>
      <c r="Q1876" s="3846" t="s">
        <v>51</v>
      </c>
      <c r="R1876" s="3853">
        <v>1</v>
      </c>
      <c r="S1876" s="3854">
        <f>ROUND(K1873,2)*R1876</f>
        <v>44.08</v>
      </c>
    </row>
    <row r="1877" spans="1:19" ht="45" customHeight="1" x14ac:dyDescent="0.25">
      <c r="A1877" s="7451"/>
      <c r="B1877" s="7451"/>
      <c r="C1877" s="7451"/>
      <c r="D1877" s="7451"/>
      <c r="E1877" s="7451"/>
      <c r="F1877" s="7451"/>
      <c r="G1877" s="7451"/>
      <c r="H1877" s="7451"/>
      <c r="I1877" s="7451"/>
      <c r="J1877" s="7451"/>
      <c r="K1877" s="7451"/>
      <c r="L1877" s="7451"/>
      <c r="M1877" s="7451"/>
      <c r="N1877" s="7451"/>
      <c r="O1877" s="7451"/>
      <c r="P1877" s="3846" t="s">
        <v>52</v>
      </c>
      <c r="Q1877" s="3846" t="s">
        <v>53</v>
      </c>
      <c r="R1877" s="3855">
        <v>1</v>
      </c>
      <c r="S1877" s="3856">
        <f>ROUND(K1873,2)*R1877</f>
        <v>44.08</v>
      </c>
    </row>
    <row r="1878" spans="1:19" ht="45" customHeight="1" x14ac:dyDescent="0.25">
      <c r="A1878" s="7451"/>
      <c r="B1878" s="7451"/>
      <c r="C1878" s="7451"/>
      <c r="D1878" s="7451"/>
      <c r="E1878" s="7451"/>
      <c r="F1878" s="7451"/>
      <c r="G1878" s="7451"/>
      <c r="H1878" s="7451"/>
      <c r="I1878" s="7451"/>
      <c r="J1878" s="7451"/>
      <c r="K1878" s="7451"/>
      <c r="L1878" s="7451"/>
      <c r="M1878" s="7451"/>
      <c r="N1878" s="7451"/>
      <c r="O1878" s="7451"/>
      <c r="P1878" s="3846" t="s">
        <v>54</v>
      </c>
      <c r="Q1878" s="3846" t="s">
        <v>55</v>
      </c>
      <c r="R1878" s="3857">
        <v>1</v>
      </c>
      <c r="S1878" s="3858">
        <f>ROUND(K1873,2)*R1878</f>
        <v>44.08</v>
      </c>
    </row>
    <row r="1879" spans="1:19" ht="45" customHeight="1" x14ac:dyDescent="0.25">
      <c r="A1879" s="7451"/>
      <c r="B1879" s="7451"/>
      <c r="C1879" s="7451"/>
      <c r="D1879" s="7451"/>
      <c r="E1879" s="7451"/>
      <c r="F1879" s="7451"/>
      <c r="G1879" s="7451"/>
      <c r="H1879" s="7451"/>
      <c r="I1879" s="7451"/>
      <c r="J1879" s="7451"/>
      <c r="K1879" s="7451"/>
      <c r="L1879" s="7451"/>
      <c r="M1879" s="7451"/>
      <c r="N1879" s="7451"/>
      <c r="O1879" s="7451"/>
      <c r="P1879" s="3846" t="s">
        <v>56</v>
      </c>
      <c r="Q1879" s="3846" t="s">
        <v>57</v>
      </c>
      <c r="R1879" s="3859">
        <v>1</v>
      </c>
      <c r="S1879" s="3860">
        <f>ROUND(K1873,2)*R1879</f>
        <v>44.08</v>
      </c>
    </row>
    <row r="1880" spans="1:19" ht="45" customHeight="1" x14ac:dyDescent="0.25">
      <c r="A1880" s="7451"/>
      <c r="B1880" s="7451"/>
      <c r="C1880" s="7451"/>
      <c r="D1880" s="7451"/>
      <c r="E1880" s="7451"/>
      <c r="F1880" s="7451"/>
      <c r="G1880" s="7451"/>
      <c r="H1880" s="7451"/>
      <c r="I1880" s="7451"/>
      <c r="J1880" s="7451"/>
      <c r="K1880" s="7451"/>
      <c r="L1880" s="7451"/>
      <c r="M1880" s="7451"/>
      <c r="N1880" s="7451"/>
      <c r="O1880" s="7451"/>
      <c r="P1880" s="3846" t="s">
        <v>58</v>
      </c>
      <c r="Q1880" s="3846" t="s">
        <v>59</v>
      </c>
      <c r="R1880" s="3861">
        <v>1</v>
      </c>
      <c r="S1880" s="3862">
        <f>ROUND(K1873,2)*R1880</f>
        <v>44.08</v>
      </c>
    </row>
    <row r="1881" spans="1:19" ht="45" customHeight="1" x14ac:dyDescent="0.25">
      <c r="A1881" s="7451"/>
      <c r="B1881" s="7451"/>
      <c r="C1881" s="7451"/>
      <c r="D1881" s="7451"/>
      <c r="E1881" s="7451"/>
      <c r="F1881" s="7451"/>
      <c r="G1881" s="7451"/>
      <c r="H1881" s="7451"/>
      <c r="I1881" s="7451"/>
      <c r="J1881" s="7451"/>
      <c r="K1881" s="7451"/>
      <c r="L1881" s="7451"/>
      <c r="M1881" s="7451"/>
      <c r="N1881" s="7451"/>
      <c r="O1881" s="7451"/>
      <c r="P1881" s="3846" t="s">
        <v>60</v>
      </c>
      <c r="Q1881" s="3846" t="s">
        <v>61</v>
      </c>
      <c r="R1881" s="3863">
        <v>1</v>
      </c>
      <c r="S1881" s="3864">
        <f>ROUND(K1873,2)*R1881</f>
        <v>44.08</v>
      </c>
    </row>
    <row r="1882" spans="1:19" ht="45" customHeight="1" x14ac:dyDescent="0.25">
      <c r="A1882" s="7451"/>
      <c r="B1882" s="7451"/>
      <c r="C1882" s="7451"/>
      <c r="D1882" s="7451"/>
      <c r="E1882" s="7451"/>
      <c r="F1882" s="7451"/>
      <c r="G1882" s="7451"/>
      <c r="H1882" s="7451"/>
      <c r="I1882" s="7451"/>
      <c r="J1882" s="7451"/>
      <c r="K1882" s="7451"/>
      <c r="L1882" s="7451"/>
      <c r="M1882" s="7451"/>
      <c r="N1882" s="7451"/>
      <c r="O1882" s="7451"/>
      <c r="P1882" s="3846" t="s">
        <v>62</v>
      </c>
      <c r="Q1882" s="3846" t="s">
        <v>63</v>
      </c>
      <c r="R1882" s="3865">
        <v>1</v>
      </c>
      <c r="S1882" s="3866">
        <f>ROUND(K1873,2)*R1882</f>
        <v>44.08</v>
      </c>
    </row>
    <row r="1883" spans="1:19" ht="45" customHeight="1" x14ac:dyDescent="0.25">
      <c r="A1883" s="7451"/>
      <c r="B1883" s="7451"/>
      <c r="C1883" s="7451"/>
      <c r="D1883" s="7451"/>
      <c r="E1883" s="7451"/>
      <c r="F1883" s="7451"/>
      <c r="G1883" s="7451"/>
      <c r="H1883" s="7451"/>
      <c r="I1883" s="7451"/>
      <c r="J1883" s="7451"/>
      <c r="K1883" s="7451"/>
      <c r="L1883" s="7451"/>
      <c r="M1883" s="7451"/>
      <c r="N1883" s="7451"/>
      <c r="O1883" s="7451"/>
      <c r="P1883" s="3846" t="s">
        <v>64</v>
      </c>
      <c r="Q1883" s="3846" t="s">
        <v>65</v>
      </c>
      <c r="R1883" s="3867">
        <v>1</v>
      </c>
      <c r="S1883" s="3868">
        <f>ROUND(K1873,2)*R1883</f>
        <v>44.08</v>
      </c>
    </row>
    <row r="1884" spans="1:19" ht="45" customHeight="1" x14ac:dyDescent="0.25">
      <c r="A1884" s="7451"/>
      <c r="B1884" s="7451"/>
      <c r="C1884" s="7451"/>
      <c r="D1884" s="7451"/>
      <c r="E1884" s="7451"/>
      <c r="F1884" s="7451"/>
      <c r="G1884" s="7451"/>
      <c r="H1884" s="7451"/>
      <c r="I1884" s="7451"/>
      <c r="J1884" s="7451"/>
      <c r="K1884" s="7451"/>
      <c r="L1884" s="7451"/>
      <c r="M1884" s="7451"/>
      <c r="N1884" s="7451"/>
      <c r="O1884" s="7451"/>
      <c r="P1884" s="3846" t="s">
        <v>66</v>
      </c>
      <c r="Q1884" s="3846" t="s">
        <v>67</v>
      </c>
      <c r="R1884" s="3869">
        <v>1</v>
      </c>
      <c r="S1884" s="3870">
        <f>ROUND(K1873,2)*R1884</f>
        <v>44.08</v>
      </c>
    </row>
    <row r="1885" spans="1:19" ht="45" customHeight="1" x14ac:dyDescent="0.25">
      <c r="A1885" s="7451"/>
      <c r="B1885" s="7451"/>
      <c r="C1885" s="7451"/>
      <c r="D1885" s="7451"/>
      <c r="E1885" s="7451"/>
      <c r="F1885" s="7451"/>
      <c r="G1885" s="7451"/>
      <c r="H1885" s="7451"/>
      <c r="I1885" s="7451"/>
      <c r="J1885" s="7451"/>
      <c r="K1885" s="7451"/>
      <c r="L1885" s="7451"/>
      <c r="M1885" s="7451"/>
      <c r="N1885" s="7451"/>
      <c r="O1885" s="7451"/>
      <c r="P1885" s="3846" t="s">
        <v>68</v>
      </c>
      <c r="Q1885" s="3846" t="s">
        <v>69</v>
      </c>
      <c r="R1885" s="3871">
        <v>1</v>
      </c>
      <c r="S1885" s="3872">
        <f>ROUND(K1873,2)*R1885</f>
        <v>44.08</v>
      </c>
    </row>
    <row r="1886" spans="1:19" ht="45" customHeight="1" x14ac:dyDescent="0.25">
      <c r="A1886" s="7451"/>
      <c r="B1886" s="7451"/>
      <c r="C1886" s="7451"/>
      <c r="D1886" s="7451"/>
      <c r="E1886" s="7451"/>
      <c r="F1886" s="7451"/>
      <c r="G1886" s="7451"/>
      <c r="H1886" s="7451"/>
      <c r="I1886" s="7451"/>
      <c r="J1886" s="7451"/>
      <c r="K1886" s="7451"/>
      <c r="L1886" s="7451"/>
      <c r="M1886" s="7451"/>
      <c r="N1886" s="7451"/>
      <c r="O1886" s="7451"/>
      <c r="P1886" s="3846" t="s">
        <v>70</v>
      </c>
      <c r="Q1886" s="3846" t="s">
        <v>71</v>
      </c>
      <c r="R1886" s="3873">
        <v>1</v>
      </c>
      <c r="S1886" s="3874">
        <f>ROUND(K1873,2)*R1886</f>
        <v>44.08</v>
      </c>
    </row>
    <row r="1887" spans="1:19" ht="45" customHeight="1" x14ac:dyDescent="0.25">
      <c r="A1887" s="7451"/>
      <c r="B1887" s="7451"/>
      <c r="C1887" s="7451"/>
      <c r="D1887" s="7451"/>
      <c r="E1887" s="7451"/>
      <c r="F1887" s="7451"/>
      <c r="G1887" s="7451"/>
      <c r="H1887" s="7451"/>
      <c r="I1887" s="7451"/>
      <c r="J1887" s="7451"/>
      <c r="K1887" s="7451"/>
      <c r="L1887" s="7451"/>
      <c r="M1887" s="7451"/>
      <c r="N1887" s="7451"/>
      <c r="O1887" s="7451"/>
      <c r="P1887" s="3846" t="s">
        <v>72</v>
      </c>
      <c r="Q1887" s="3846" t="s">
        <v>73</v>
      </c>
      <c r="R1887" s="3875">
        <v>1</v>
      </c>
      <c r="S1887" s="3876">
        <f>ROUND(K1873,2)*R1887</f>
        <v>44.08</v>
      </c>
    </row>
    <row r="1888" spans="1:19" ht="45" customHeight="1" x14ac:dyDescent="0.25">
      <c r="A1888" s="7451"/>
      <c r="B1888" s="7451"/>
      <c r="C1888" s="7451"/>
      <c r="D1888" s="7451"/>
      <c r="E1888" s="7451"/>
      <c r="F1888" s="7451"/>
      <c r="G1888" s="7451"/>
      <c r="H1888" s="7451"/>
      <c r="I1888" s="7451"/>
      <c r="J1888" s="7451"/>
      <c r="K1888" s="7451"/>
      <c r="L1888" s="7451"/>
      <c r="M1888" s="7451"/>
      <c r="N1888" s="7451"/>
      <c r="O1888" s="7451"/>
      <c r="P1888" s="3846" t="s">
        <v>74</v>
      </c>
      <c r="Q1888" s="3846" t="s">
        <v>75</v>
      </c>
      <c r="R1888" s="3877">
        <v>1</v>
      </c>
      <c r="S1888" s="3878">
        <f>ROUND(K1873,2)*R1888</f>
        <v>44.08</v>
      </c>
    </row>
    <row r="1889" spans="1:19" ht="45" customHeight="1" x14ac:dyDescent="0.25">
      <c r="A1889" s="7451"/>
      <c r="B1889" s="7451"/>
      <c r="C1889" s="7451"/>
      <c r="D1889" s="7451"/>
      <c r="E1889" s="7451"/>
      <c r="F1889" s="7451"/>
      <c r="G1889" s="7451"/>
      <c r="H1889" s="7451"/>
      <c r="I1889" s="7451"/>
      <c r="J1889" s="7451"/>
      <c r="K1889" s="7451"/>
      <c r="L1889" s="7451"/>
      <c r="M1889" s="7451"/>
      <c r="N1889" s="7451"/>
      <c r="O1889" s="7451"/>
      <c r="P1889" s="3846" t="s">
        <v>76</v>
      </c>
      <c r="Q1889" s="3846" t="s">
        <v>77</v>
      </c>
      <c r="R1889" s="3879">
        <v>1</v>
      </c>
      <c r="S1889" s="3880">
        <f>ROUND(K1873,2)*R1889</f>
        <v>44.08</v>
      </c>
    </row>
    <row r="1890" spans="1:19" ht="45" customHeight="1" x14ac:dyDescent="0.25">
      <c r="A1890" s="7451"/>
      <c r="B1890" s="7451"/>
      <c r="C1890" s="7451"/>
      <c r="D1890" s="7451"/>
      <c r="E1890" s="7451"/>
      <c r="F1890" s="7451"/>
      <c r="G1890" s="7451"/>
      <c r="H1890" s="7451"/>
      <c r="I1890" s="7451"/>
      <c r="J1890" s="7451"/>
      <c r="K1890" s="7451"/>
      <c r="L1890" s="7451"/>
      <c r="M1890" s="7451"/>
      <c r="N1890" s="7451"/>
      <c r="O1890" s="7451"/>
      <c r="P1890" s="3846" t="s">
        <v>78</v>
      </c>
      <c r="Q1890" s="3846" t="s">
        <v>79</v>
      </c>
      <c r="R1890" s="3881">
        <v>1</v>
      </c>
      <c r="S1890" s="3882">
        <f>ROUND(K1873,2)*R1890</f>
        <v>44.08</v>
      </c>
    </row>
    <row r="1891" spans="1:19" ht="45" customHeight="1" x14ac:dyDescent="0.25">
      <c r="A1891" s="7451"/>
      <c r="B1891" s="7451"/>
      <c r="C1891" s="7451"/>
      <c r="D1891" s="7451"/>
      <c r="E1891" s="7451"/>
      <c r="F1891" s="7451"/>
      <c r="G1891" s="7451"/>
      <c r="H1891" s="7451"/>
      <c r="I1891" s="7451"/>
      <c r="J1891" s="7451"/>
      <c r="K1891" s="7451"/>
      <c r="L1891" s="7451"/>
      <c r="M1891" s="7451"/>
      <c r="N1891" s="7451"/>
      <c r="O1891" s="7451"/>
      <c r="P1891" s="3846" t="s">
        <v>80</v>
      </c>
      <c r="Q1891" s="3846" t="s">
        <v>81</v>
      </c>
      <c r="R1891" s="3883">
        <v>1</v>
      </c>
      <c r="S1891" s="3884">
        <f>ROUND(K1873,2)*R1891</f>
        <v>44.08</v>
      </c>
    </row>
    <row r="1892" spans="1:19" ht="45" customHeight="1" x14ac:dyDescent="0.25">
      <c r="A1892" s="7451"/>
      <c r="B1892" s="7451"/>
      <c r="C1892" s="7451"/>
      <c r="D1892" s="7451"/>
      <c r="E1892" s="7451"/>
      <c r="F1892" s="7451"/>
      <c r="G1892" s="7451"/>
      <c r="H1892" s="7451"/>
      <c r="I1892" s="7451"/>
      <c r="J1892" s="7451"/>
      <c r="K1892" s="7451"/>
      <c r="L1892" s="7451"/>
      <c r="M1892" s="7451"/>
      <c r="N1892" s="7451"/>
      <c r="O1892" s="7451"/>
      <c r="P1892" s="3846" t="s">
        <v>82</v>
      </c>
      <c r="Q1892" s="3846" t="s">
        <v>83</v>
      </c>
      <c r="R1892" s="3885">
        <v>1</v>
      </c>
      <c r="S1892" s="3886">
        <f>ROUND(K1873,2)*R1892</f>
        <v>44.08</v>
      </c>
    </row>
    <row r="1893" spans="1:19" ht="45" customHeight="1" x14ac:dyDescent="0.25">
      <c r="A1893" s="7451"/>
      <c r="B1893" s="7451"/>
      <c r="C1893" s="7451"/>
      <c r="D1893" s="7451"/>
      <c r="E1893" s="7451"/>
      <c r="F1893" s="7451"/>
      <c r="G1893" s="7451"/>
      <c r="H1893" s="7451"/>
      <c r="I1893" s="7451"/>
      <c r="J1893" s="7451"/>
      <c r="K1893" s="7451"/>
      <c r="L1893" s="7451"/>
      <c r="M1893" s="7451"/>
      <c r="N1893" s="7451"/>
      <c r="O1893" s="7451"/>
      <c r="P1893" s="3846" t="s">
        <v>84</v>
      </c>
      <c r="Q1893" s="3846" t="s">
        <v>85</v>
      </c>
      <c r="R1893" s="3887">
        <v>1</v>
      </c>
      <c r="S1893" s="3888">
        <f>ROUND(K1873,2)*R1893</f>
        <v>44.08</v>
      </c>
    </row>
    <row r="1894" spans="1:19" ht="45" customHeight="1" x14ac:dyDescent="0.25">
      <c r="A1894" s="7451"/>
      <c r="B1894" s="7451"/>
      <c r="C1894" s="7451"/>
      <c r="D1894" s="7451"/>
      <c r="E1894" s="7451"/>
      <c r="F1894" s="7451"/>
      <c r="G1894" s="7451"/>
      <c r="H1894" s="7451"/>
      <c r="I1894" s="7451"/>
      <c r="J1894" s="7451"/>
      <c r="K1894" s="7451"/>
      <c r="L1894" s="7451"/>
      <c r="M1894" s="7451"/>
      <c r="N1894" s="7451"/>
      <c r="O1894" s="7451"/>
      <c r="P1894" s="3846" t="s">
        <v>86</v>
      </c>
      <c r="Q1894" s="3846" t="s">
        <v>87</v>
      </c>
      <c r="R1894" s="3889">
        <v>1</v>
      </c>
      <c r="S1894" s="3890">
        <f>ROUND(K1873,2)*R1894</f>
        <v>44.08</v>
      </c>
    </row>
    <row r="1895" spans="1:19" ht="45" customHeight="1" x14ac:dyDescent="0.25">
      <c r="A1895" s="7451"/>
      <c r="B1895" s="7451"/>
      <c r="C1895" s="7451"/>
      <c r="D1895" s="7451"/>
      <c r="E1895" s="7451"/>
      <c r="F1895" s="7451"/>
      <c r="G1895" s="7451"/>
      <c r="H1895" s="7451"/>
      <c r="I1895" s="7451"/>
      <c r="J1895" s="7451"/>
      <c r="K1895" s="7451"/>
      <c r="L1895" s="7451"/>
      <c r="M1895" s="7451"/>
      <c r="N1895" s="7451"/>
      <c r="O1895" s="7451"/>
      <c r="P1895" s="3846" t="s">
        <v>88</v>
      </c>
      <c r="Q1895" s="3846" t="s">
        <v>89</v>
      </c>
      <c r="R1895" s="3891">
        <v>1</v>
      </c>
      <c r="S1895" s="3892">
        <f>ROUND(K1873,2)*R1895</f>
        <v>44.08</v>
      </c>
    </row>
    <row r="1896" spans="1:19" ht="45" customHeight="1" x14ac:dyDescent="0.25">
      <c r="A1896" s="7451"/>
      <c r="B1896" s="7451"/>
      <c r="C1896" s="7451"/>
      <c r="D1896" s="7451"/>
      <c r="E1896" s="7451"/>
      <c r="F1896" s="7451"/>
      <c r="G1896" s="7451"/>
      <c r="H1896" s="7451"/>
      <c r="I1896" s="7451"/>
      <c r="J1896" s="7451"/>
      <c r="K1896" s="7451"/>
      <c r="L1896" s="7451"/>
      <c r="M1896" s="7451"/>
      <c r="N1896" s="7451"/>
      <c r="O1896" s="7451"/>
      <c r="P1896" s="3846" t="s">
        <v>90</v>
      </c>
      <c r="Q1896" s="3846" t="s">
        <v>91</v>
      </c>
      <c r="R1896" s="3893">
        <v>1</v>
      </c>
      <c r="S1896" s="3894">
        <f>ROUND(K1873,2)*R1896</f>
        <v>44.08</v>
      </c>
    </row>
    <row r="1897" spans="1:19" ht="45" customHeight="1" x14ac:dyDescent="0.25">
      <c r="A1897" s="7451"/>
      <c r="B1897" s="7451"/>
      <c r="C1897" s="7451"/>
      <c r="D1897" s="7451"/>
      <c r="E1897" s="7451"/>
      <c r="F1897" s="7451"/>
      <c r="G1897" s="7451"/>
      <c r="H1897" s="7451"/>
      <c r="I1897" s="7451"/>
      <c r="J1897" s="7451"/>
      <c r="K1897" s="7451"/>
      <c r="L1897" s="7451"/>
      <c r="M1897" s="7451"/>
      <c r="N1897" s="7451"/>
      <c r="O1897" s="7451"/>
      <c r="P1897" s="3846" t="s">
        <v>92</v>
      </c>
      <c r="Q1897" s="3846" t="s">
        <v>93</v>
      </c>
      <c r="R1897" s="3895">
        <v>1</v>
      </c>
      <c r="S1897" s="3896">
        <f>ROUND(K1873,2)*R1897</f>
        <v>44.08</v>
      </c>
    </row>
    <row r="1898" spans="1:19" ht="45" customHeight="1" x14ac:dyDescent="0.25">
      <c r="A1898" s="7934" t="s">
        <v>23</v>
      </c>
      <c r="B1898" s="7934" t="s">
        <v>330</v>
      </c>
      <c r="C1898" s="7934" t="s">
        <v>25</v>
      </c>
      <c r="D1898" s="7934" t="s">
        <v>331</v>
      </c>
      <c r="E1898" s="7934" t="s">
        <v>332</v>
      </c>
      <c r="F1898" s="7935">
        <f>R1898+R1899+R1900+R1901+R1902+R1903+R1904+R1905+R1906+R1907+R1908+R1909+R1910+R1911+R1912+R1913+R1914+R1915+R1916+R1917+R1918+R1919+R1920+R1921+R1922</f>
        <v>25</v>
      </c>
      <c r="G1898" s="7934" t="s">
        <v>36</v>
      </c>
      <c r="H1898" s="7936">
        <v>19.14</v>
      </c>
      <c r="I1898" s="7937">
        <v>19.14</v>
      </c>
      <c r="J1898" s="7938">
        <v>0.21579999999999999</v>
      </c>
      <c r="K1898" s="7939">
        <f>ROUND(I1898,2)+(ROUND(I1898,2)*J1898)</f>
        <v>23.270412</v>
      </c>
      <c r="L1898" s="7940">
        <f>ROUND(S1898,2)+ROUND(S1899,2)+ROUND(S1900,2)+ROUND(S1901,2)+ROUND(S1902,2)+ROUND(S1903,2)+ROUND(S1904,2)+ROUND(S1905,2)+ROUND(S1906,2)+ROUND(S1907,2)+ROUND(S1908,2)+ROUND(S1909,2)+ROUND(S1910,2)+ROUND(S1911,2)+ROUND(S1912,2)+ROUND(S1913,2)+ROUND(S1914,2)+ROUND(S1915,2)+ROUND(S1916,2)+ROUND(S1917,2)+ROUND(S1918,2)+ROUND(S1919,2)+ROUND(S1920,2)+ROUND(S1921,2)+ROUND(S1922,2)</f>
        <v>581.74999999999989</v>
      </c>
      <c r="M1898" s="7934"/>
      <c r="N1898" s="7934" t="s">
        <v>76</v>
      </c>
      <c r="O1898" s="7934" t="s">
        <v>308</v>
      </c>
      <c r="P1898" s="3897" t="s">
        <v>20</v>
      </c>
      <c r="Q1898" s="3897" t="s">
        <v>29</v>
      </c>
      <c r="R1898" s="3898">
        <v>1</v>
      </c>
      <c r="S1898" s="3899">
        <f>ROUND(K1898,2)*R1898</f>
        <v>23.27</v>
      </c>
    </row>
    <row r="1899" spans="1:19" ht="45" customHeight="1" x14ac:dyDescent="0.25">
      <c r="A1899" s="7451"/>
      <c r="B1899" s="7451"/>
      <c r="C1899" s="7451"/>
      <c r="D1899" s="7451"/>
      <c r="E1899" s="7451"/>
      <c r="F1899" s="7451"/>
      <c r="G1899" s="7451"/>
      <c r="H1899" s="7451"/>
      <c r="I1899" s="7451"/>
      <c r="J1899" s="7451"/>
      <c r="K1899" s="7451"/>
      <c r="L1899" s="7451"/>
      <c r="M1899" s="7451"/>
      <c r="N1899" s="7451"/>
      <c r="O1899" s="7451"/>
      <c r="P1899" s="3897" t="s">
        <v>30</v>
      </c>
      <c r="Q1899" s="3897" t="s">
        <v>48</v>
      </c>
      <c r="R1899" s="3900">
        <v>1</v>
      </c>
      <c r="S1899" s="3901">
        <f>ROUND(K1898,2)*R1899</f>
        <v>23.27</v>
      </c>
    </row>
    <row r="1900" spans="1:19" ht="45" customHeight="1" x14ac:dyDescent="0.25">
      <c r="A1900" s="7451"/>
      <c r="B1900" s="7451"/>
      <c r="C1900" s="7451"/>
      <c r="D1900" s="7451"/>
      <c r="E1900" s="7451"/>
      <c r="F1900" s="7451"/>
      <c r="G1900" s="7451"/>
      <c r="H1900" s="7451"/>
      <c r="I1900" s="7451"/>
      <c r="J1900" s="7451"/>
      <c r="K1900" s="7451"/>
      <c r="L1900" s="7451"/>
      <c r="M1900" s="7451"/>
      <c r="N1900" s="7451"/>
      <c r="O1900" s="7451"/>
      <c r="P1900" s="3897" t="s">
        <v>43</v>
      </c>
      <c r="Q1900" s="3897" t="s">
        <v>49</v>
      </c>
      <c r="R1900" s="3902">
        <v>1</v>
      </c>
      <c r="S1900" s="3903">
        <f>ROUND(K1898,2)*R1900</f>
        <v>23.27</v>
      </c>
    </row>
    <row r="1901" spans="1:19" ht="45" customHeight="1" x14ac:dyDescent="0.25">
      <c r="A1901" s="7451"/>
      <c r="B1901" s="7451"/>
      <c r="C1901" s="7451"/>
      <c r="D1901" s="7451"/>
      <c r="E1901" s="7451"/>
      <c r="F1901" s="7451"/>
      <c r="G1901" s="7451"/>
      <c r="H1901" s="7451"/>
      <c r="I1901" s="7451"/>
      <c r="J1901" s="7451"/>
      <c r="K1901" s="7451"/>
      <c r="L1901" s="7451"/>
      <c r="M1901" s="7451"/>
      <c r="N1901" s="7451"/>
      <c r="O1901" s="7451"/>
      <c r="P1901" s="3897" t="s">
        <v>50</v>
      </c>
      <c r="Q1901" s="3897" t="s">
        <v>51</v>
      </c>
      <c r="R1901" s="3904">
        <v>1</v>
      </c>
      <c r="S1901" s="3905">
        <f>ROUND(K1898,2)*R1901</f>
        <v>23.27</v>
      </c>
    </row>
    <row r="1902" spans="1:19" ht="45" customHeight="1" x14ac:dyDescent="0.25">
      <c r="A1902" s="7451"/>
      <c r="B1902" s="7451"/>
      <c r="C1902" s="7451"/>
      <c r="D1902" s="7451"/>
      <c r="E1902" s="7451"/>
      <c r="F1902" s="7451"/>
      <c r="G1902" s="7451"/>
      <c r="H1902" s="7451"/>
      <c r="I1902" s="7451"/>
      <c r="J1902" s="7451"/>
      <c r="K1902" s="7451"/>
      <c r="L1902" s="7451"/>
      <c r="M1902" s="7451"/>
      <c r="N1902" s="7451"/>
      <c r="O1902" s="7451"/>
      <c r="P1902" s="3897" t="s">
        <v>52</v>
      </c>
      <c r="Q1902" s="3897" t="s">
        <v>53</v>
      </c>
      <c r="R1902" s="3906">
        <v>1</v>
      </c>
      <c r="S1902" s="3907">
        <f>ROUND(K1898,2)*R1902</f>
        <v>23.27</v>
      </c>
    </row>
    <row r="1903" spans="1:19" ht="45" customHeight="1" x14ac:dyDescent="0.25">
      <c r="A1903" s="7451"/>
      <c r="B1903" s="7451"/>
      <c r="C1903" s="7451"/>
      <c r="D1903" s="7451"/>
      <c r="E1903" s="7451"/>
      <c r="F1903" s="7451"/>
      <c r="G1903" s="7451"/>
      <c r="H1903" s="7451"/>
      <c r="I1903" s="7451"/>
      <c r="J1903" s="7451"/>
      <c r="K1903" s="7451"/>
      <c r="L1903" s="7451"/>
      <c r="M1903" s="7451"/>
      <c r="N1903" s="7451"/>
      <c r="O1903" s="7451"/>
      <c r="P1903" s="3897" t="s">
        <v>54</v>
      </c>
      <c r="Q1903" s="3897" t="s">
        <v>55</v>
      </c>
      <c r="R1903" s="3908">
        <v>1</v>
      </c>
      <c r="S1903" s="3909">
        <f>ROUND(K1898,2)*R1903</f>
        <v>23.27</v>
      </c>
    </row>
    <row r="1904" spans="1:19" ht="45" customHeight="1" x14ac:dyDescent="0.25">
      <c r="A1904" s="7451"/>
      <c r="B1904" s="7451"/>
      <c r="C1904" s="7451"/>
      <c r="D1904" s="7451"/>
      <c r="E1904" s="7451"/>
      <c r="F1904" s="7451"/>
      <c r="G1904" s="7451"/>
      <c r="H1904" s="7451"/>
      <c r="I1904" s="7451"/>
      <c r="J1904" s="7451"/>
      <c r="K1904" s="7451"/>
      <c r="L1904" s="7451"/>
      <c r="M1904" s="7451"/>
      <c r="N1904" s="7451"/>
      <c r="O1904" s="7451"/>
      <c r="P1904" s="3897" t="s">
        <v>56</v>
      </c>
      <c r="Q1904" s="3897" t="s">
        <v>57</v>
      </c>
      <c r="R1904" s="3910">
        <v>1</v>
      </c>
      <c r="S1904" s="3911">
        <f>ROUND(K1898,2)*R1904</f>
        <v>23.27</v>
      </c>
    </row>
    <row r="1905" spans="1:19" ht="45" customHeight="1" x14ac:dyDescent="0.25">
      <c r="A1905" s="7451"/>
      <c r="B1905" s="7451"/>
      <c r="C1905" s="7451"/>
      <c r="D1905" s="7451"/>
      <c r="E1905" s="7451"/>
      <c r="F1905" s="7451"/>
      <c r="G1905" s="7451"/>
      <c r="H1905" s="7451"/>
      <c r="I1905" s="7451"/>
      <c r="J1905" s="7451"/>
      <c r="K1905" s="7451"/>
      <c r="L1905" s="7451"/>
      <c r="M1905" s="7451"/>
      <c r="N1905" s="7451"/>
      <c r="O1905" s="7451"/>
      <c r="P1905" s="3897" t="s">
        <v>58</v>
      </c>
      <c r="Q1905" s="3897" t="s">
        <v>59</v>
      </c>
      <c r="R1905" s="3912">
        <v>1</v>
      </c>
      <c r="S1905" s="3913">
        <f>ROUND(K1898,2)*R1905</f>
        <v>23.27</v>
      </c>
    </row>
    <row r="1906" spans="1:19" ht="45" customHeight="1" x14ac:dyDescent="0.25">
      <c r="A1906" s="7451"/>
      <c r="B1906" s="7451"/>
      <c r="C1906" s="7451"/>
      <c r="D1906" s="7451"/>
      <c r="E1906" s="7451"/>
      <c r="F1906" s="7451"/>
      <c r="G1906" s="7451"/>
      <c r="H1906" s="7451"/>
      <c r="I1906" s="7451"/>
      <c r="J1906" s="7451"/>
      <c r="K1906" s="7451"/>
      <c r="L1906" s="7451"/>
      <c r="M1906" s="7451"/>
      <c r="N1906" s="7451"/>
      <c r="O1906" s="7451"/>
      <c r="P1906" s="3897" t="s">
        <v>60</v>
      </c>
      <c r="Q1906" s="3897" t="s">
        <v>61</v>
      </c>
      <c r="R1906" s="3914">
        <v>1</v>
      </c>
      <c r="S1906" s="3915">
        <f>ROUND(K1898,2)*R1906</f>
        <v>23.27</v>
      </c>
    </row>
    <row r="1907" spans="1:19" ht="45" customHeight="1" x14ac:dyDescent="0.25">
      <c r="A1907" s="7451"/>
      <c r="B1907" s="7451"/>
      <c r="C1907" s="7451"/>
      <c r="D1907" s="7451"/>
      <c r="E1907" s="7451"/>
      <c r="F1907" s="7451"/>
      <c r="G1907" s="7451"/>
      <c r="H1907" s="7451"/>
      <c r="I1907" s="7451"/>
      <c r="J1907" s="7451"/>
      <c r="K1907" s="7451"/>
      <c r="L1907" s="7451"/>
      <c r="M1907" s="7451"/>
      <c r="N1907" s="7451"/>
      <c r="O1907" s="7451"/>
      <c r="P1907" s="3897" t="s">
        <v>62</v>
      </c>
      <c r="Q1907" s="3897" t="s">
        <v>63</v>
      </c>
      <c r="R1907" s="3916">
        <v>1</v>
      </c>
      <c r="S1907" s="3917">
        <f>ROUND(K1898,2)*R1907</f>
        <v>23.27</v>
      </c>
    </row>
    <row r="1908" spans="1:19" ht="45" customHeight="1" x14ac:dyDescent="0.25">
      <c r="A1908" s="7451"/>
      <c r="B1908" s="7451"/>
      <c r="C1908" s="7451"/>
      <c r="D1908" s="7451"/>
      <c r="E1908" s="7451"/>
      <c r="F1908" s="7451"/>
      <c r="G1908" s="7451"/>
      <c r="H1908" s="7451"/>
      <c r="I1908" s="7451"/>
      <c r="J1908" s="7451"/>
      <c r="K1908" s="7451"/>
      <c r="L1908" s="7451"/>
      <c r="M1908" s="7451"/>
      <c r="N1908" s="7451"/>
      <c r="O1908" s="7451"/>
      <c r="P1908" s="3897" t="s">
        <v>64</v>
      </c>
      <c r="Q1908" s="3897" t="s">
        <v>65</v>
      </c>
      <c r="R1908" s="3918">
        <v>1</v>
      </c>
      <c r="S1908" s="3919">
        <f>ROUND(K1898,2)*R1908</f>
        <v>23.27</v>
      </c>
    </row>
    <row r="1909" spans="1:19" ht="45" customHeight="1" x14ac:dyDescent="0.25">
      <c r="A1909" s="7451"/>
      <c r="B1909" s="7451"/>
      <c r="C1909" s="7451"/>
      <c r="D1909" s="7451"/>
      <c r="E1909" s="7451"/>
      <c r="F1909" s="7451"/>
      <c r="G1909" s="7451"/>
      <c r="H1909" s="7451"/>
      <c r="I1909" s="7451"/>
      <c r="J1909" s="7451"/>
      <c r="K1909" s="7451"/>
      <c r="L1909" s="7451"/>
      <c r="M1909" s="7451"/>
      <c r="N1909" s="7451"/>
      <c r="O1909" s="7451"/>
      <c r="P1909" s="3897" t="s">
        <v>66</v>
      </c>
      <c r="Q1909" s="3897" t="s">
        <v>67</v>
      </c>
      <c r="R1909" s="3920">
        <v>1</v>
      </c>
      <c r="S1909" s="3921">
        <f>ROUND(K1898,2)*R1909</f>
        <v>23.27</v>
      </c>
    </row>
    <row r="1910" spans="1:19" ht="45" customHeight="1" x14ac:dyDescent="0.25">
      <c r="A1910" s="7451"/>
      <c r="B1910" s="7451"/>
      <c r="C1910" s="7451"/>
      <c r="D1910" s="7451"/>
      <c r="E1910" s="7451"/>
      <c r="F1910" s="7451"/>
      <c r="G1910" s="7451"/>
      <c r="H1910" s="7451"/>
      <c r="I1910" s="7451"/>
      <c r="J1910" s="7451"/>
      <c r="K1910" s="7451"/>
      <c r="L1910" s="7451"/>
      <c r="M1910" s="7451"/>
      <c r="N1910" s="7451"/>
      <c r="O1910" s="7451"/>
      <c r="P1910" s="3897" t="s">
        <v>68</v>
      </c>
      <c r="Q1910" s="3897" t="s">
        <v>69</v>
      </c>
      <c r="R1910" s="3922">
        <v>1</v>
      </c>
      <c r="S1910" s="3923">
        <f>ROUND(K1898,2)*R1910</f>
        <v>23.27</v>
      </c>
    </row>
    <row r="1911" spans="1:19" ht="45" customHeight="1" x14ac:dyDescent="0.25">
      <c r="A1911" s="7451"/>
      <c r="B1911" s="7451"/>
      <c r="C1911" s="7451"/>
      <c r="D1911" s="7451"/>
      <c r="E1911" s="7451"/>
      <c r="F1911" s="7451"/>
      <c r="G1911" s="7451"/>
      <c r="H1911" s="7451"/>
      <c r="I1911" s="7451"/>
      <c r="J1911" s="7451"/>
      <c r="K1911" s="7451"/>
      <c r="L1911" s="7451"/>
      <c r="M1911" s="7451"/>
      <c r="N1911" s="7451"/>
      <c r="O1911" s="7451"/>
      <c r="P1911" s="3897" t="s">
        <v>70</v>
      </c>
      <c r="Q1911" s="3897" t="s">
        <v>71</v>
      </c>
      <c r="R1911" s="3924">
        <v>1</v>
      </c>
      <c r="S1911" s="3925">
        <f>ROUND(K1898,2)*R1911</f>
        <v>23.27</v>
      </c>
    </row>
    <row r="1912" spans="1:19" ht="45" customHeight="1" x14ac:dyDescent="0.25">
      <c r="A1912" s="7451"/>
      <c r="B1912" s="7451"/>
      <c r="C1912" s="7451"/>
      <c r="D1912" s="7451"/>
      <c r="E1912" s="7451"/>
      <c r="F1912" s="7451"/>
      <c r="G1912" s="7451"/>
      <c r="H1912" s="7451"/>
      <c r="I1912" s="7451"/>
      <c r="J1912" s="7451"/>
      <c r="K1912" s="7451"/>
      <c r="L1912" s="7451"/>
      <c r="M1912" s="7451"/>
      <c r="N1912" s="7451"/>
      <c r="O1912" s="7451"/>
      <c r="P1912" s="3897" t="s">
        <v>72</v>
      </c>
      <c r="Q1912" s="3897" t="s">
        <v>73</v>
      </c>
      <c r="R1912" s="3926">
        <v>1</v>
      </c>
      <c r="S1912" s="3927">
        <f>ROUND(K1898,2)*R1912</f>
        <v>23.27</v>
      </c>
    </row>
    <row r="1913" spans="1:19" ht="45" customHeight="1" x14ac:dyDescent="0.25">
      <c r="A1913" s="7451"/>
      <c r="B1913" s="7451"/>
      <c r="C1913" s="7451"/>
      <c r="D1913" s="7451"/>
      <c r="E1913" s="7451"/>
      <c r="F1913" s="7451"/>
      <c r="G1913" s="7451"/>
      <c r="H1913" s="7451"/>
      <c r="I1913" s="7451"/>
      <c r="J1913" s="7451"/>
      <c r="K1913" s="7451"/>
      <c r="L1913" s="7451"/>
      <c r="M1913" s="7451"/>
      <c r="N1913" s="7451"/>
      <c r="O1913" s="7451"/>
      <c r="P1913" s="3897" t="s">
        <v>74</v>
      </c>
      <c r="Q1913" s="3897" t="s">
        <v>75</v>
      </c>
      <c r="R1913" s="3928">
        <v>1</v>
      </c>
      <c r="S1913" s="3929">
        <f>ROUND(K1898,2)*R1913</f>
        <v>23.27</v>
      </c>
    </row>
    <row r="1914" spans="1:19" ht="45" customHeight="1" x14ac:dyDescent="0.25">
      <c r="A1914" s="7451"/>
      <c r="B1914" s="7451"/>
      <c r="C1914" s="7451"/>
      <c r="D1914" s="7451"/>
      <c r="E1914" s="7451"/>
      <c r="F1914" s="7451"/>
      <c r="G1914" s="7451"/>
      <c r="H1914" s="7451"/>
      <c r="I1914" s="7451"/>
      <c r="J1914" s="7451"/>
      <c r="K1914" s="7451"/>
      <c r="L1914" s="7451"/>
      <c r="M1914" s="7451"/>
      <c r="N1914" s="7451"/>
      <c r="O1914" s="7451"/>
      <c r="P1914" s="3897" t="s">
        <v>76</v>
      </c>
      <c r="Q1914" s="3897" t="s">
        <v>77</v>
      </c>
      <c r="R1914" s="3930">
        <v>1</v>
      </c>
      <c r="S1914" s="3931">
        <f>ROUND(K1898,2)*R1914</f>
        <v>23.27</v>
      </c>
    </row>
    <row r="1915" spans="1:19" ht="45" customHeight="1" x14ac:dyDescent="0.25">
      <c r="A1915" s="7451"/>
      <c r="B1915" s="7451"/>
      <c r="C1915" s="7451"/>
      <c r="D1915" s="7451"/>
      <c r="E1915" s="7451"/>
      <c r="F1915" s="7451"/>
      <c r="G1915" s="7451"/>
      <c r="H1915" s="7451"/>
      <c r="I1915" s="7451"/>
      <c r="J1915" s="7451"/>
      <c r="K1915" s="7451"/>
      <c r="L1915" s="7451"/>
      <c r="M1915" s="7451"/>
      <c r="N1915" s="7451"/>
      <c r="O1915" s="7451"/>
      <c r="P1915" s="3897" t="s">
        <v>78</v>
      </c>
      <c r="Q1915" s="3897" t="s">
        <v>79</v>
      </c>
      <c r="R1915" s="3932">
        <v>1</v>
      </c>
      <c r="S1915" s="3933">
        <f>ROUND(K1898,2)*R1915</f>
        <v>23.27</v>
      </c>
    </row>
    <row r="1916" spans="1:19" ht="45" customHeight="1" x14ac:dyDescent="0.25">
      <c r="A1916" s="7451"/>
      <c r="B1916" s="7451"/>
      <c r="C1916" s="7451"/>
      <c r="D1916" s="7451"/>
      <c r="E1916" s="7451"/>
      <c r="F1916" s="7451"/>
      <c r="G1916" s="7451"/>
      <c r="H1916" s="7451"/>
      <c r="I1916" s="7451"/>
      <c r="J1916" s="7451"/>
      <c r="K1916" s="7451"/>
      <c r="L1916" s="7451"/>
      <c r="M1916" s="7451"/>
      <c r="N1916" s="7451"/>
      <c r="O1916" s="7451"/>
      <c r="P1916" s="3897" t="s">
        <v>80</v>
      </c>
      <c r="Q1916" s="3897" t="s">
        <v>81</v>
      </c>
      <c r="R1916" s="3934">
        <v>1</v>
      </c>
      <c r="S1916" s="3935">
        <f>ROUND(K1898,2)*R1916</f>
        <v>23.27</v>
      </c>
    </row>
    <row r="1917" spans="1:19" ht="45" customHeight="1" x14ac:dyDescent="0.25">
      <c r="A1917" s="7451"/>
      <c r="B1917" s="7451"/>
      <c r="C1917" s="7451"/>
      <c r="D1917" s="7451"/>
      <c r="E1917" s="7451"/>
      <c r="F1917" s="7451"/>
      <c r="G1917" s="7451"/>
      <c r="H1917" s="7451"/>
      <c r="I1917" s="7451"/>
      <c r="J1917" s="7451"/>
      <c r="K1917" s="7451"/>
      <c r="L1917" s="7451"/>
      <c r="M1917" s="7451"/>
      <c r="N1917" s="7451"/>
      <c r="O1917" s="7451"/>
      <c r="P1917" s="3897" t="s">
        <v>82</v>
      </c>
      <c r="Q1917" s="3897" t="s">
        <v>83</v>
      </c>
      <c r="R1917" s="3936">
        <v>1</v>
      </c>
      <c r="S1917" s="3937">
        <f>ROUND(K1898,2)*R1917</f>
        <v>23.27</v>
      </c>
    </row>
    <row r="1918" spans="1:19" ht="45" customHeight="1" x14ac:dyDescent="0.25">
      <c r="A1918" s="7451"/>
      <c r="B1918" s="7451"/>
      <c r="C1918" s="7451"/>
      <c r="D1918" s="7451"/>
      <c r="E1918" s="7451"/>
      <c r="F1918" s="7451"/>
      <c r="G1918" s="7451"/>
      <c r="H1918" s="7451"/>
      <c r="I1918" s="7451"/>
      <c r="J1918" s="7451"/>
      <c r="K1918" s="7451"/>
      <c r="L1918" s="7451"/>
      <c r="M1918" s="7451"/>
      <c r="N1918" s="7451"/>
      <c r="O1918" s="7451"/>
      <c r="P1918" s="3897" t="s">
        <v>84</v>
      </c>
      <c r="Q1918" s="3897" t="s">
        <v>85</v>
      </c>
      <c r="R1918" s="3938">
        <v>1</v>
      </c>
      <c r="S1918" s="3939">
        <f>ROUND(K1898,2)*R1918</f>
        <v>23.27</v>
      </c>
    </row>
    <row r="1919" spans="1:19" ht="45" customHeight="1" x14ac:dyDescent="0.25">
      <c r="A1919" s="7451"/>
      <c r="B1919" s="7451"/>
      <c r="C1919" s="7451"/>
      <c r="D1919" s="7451"/>
      <c r="E1919" s="7451"/>
      <c r="F1919" s="7451"/>
      <c r="G1919" s="7451"/>
      <c r="H1919" s="7451"/>
      <c r="I1919" s="7451"/>
      <c r="J1919" s="7451"/>
      <c r="K1919" s="7451"/>
      <c r="L1919" s="7451"/>
      <c r="M1919" s="7451"/>
      <c r="N1919" s="7451"/>
      <c r="O1919" s="7451"/>
      <c r="P1919" s="3897" t="s">
        <v>86</v>
      </c>
      <c r="Q1919" s="3897" t="s">
        <v>87</v>
      </c>
      <c r="R1919" s="3940">
        <v>1</v>
      </c>
      <c r="S1919" s="3941">
        <f>ROUND(K1898,2)*R1919</f>
        <v>23.27</v>
      </c>
    </row>
    <row r="1920" spans="1:19" ht="45" customHeight="1" x14ac:dyDescent="0.25">
      <c r="A1920" s="7451"/>
      <c r="B1920" s="7451"/>
      <c r="C1920" s="7451"/>
      <c r="D1920" s="7451"/>
      <c r="E1920" s="7451"/>
      <c r="F1920" s="7451"/>
      <c r="G1920" s="7451"/>
      <c r="H1920" s="7451"/>
      <c r="I1920" s="7451"/>
      <c r="J1920" s="7451"/>
      <c r="K1920" s="7451"/>
      <c r="L1920" s="7451"/>
      <c r="M1920" s="7451"/>
      <c r="N1920" s="7451"/>
      <c r="O1920" s="7451"/>
      <c r="P1920" s="3897" t="s">
        <v>88</v>
      </c>
      <c r="Q1920" s="3897" t="s">
        <v>89</v>
      </c>
      <c r="R1920" s="3942">
        <v>1</v>
      </c>
      <c r="S1920" s="3943">
        <f>ROUND(K1898,2)*R1920</f>
        <v>23.27</v>
      </c>
    </row>
    <row r="1921" spans="1:19" ht="45" customHeight="1" x14ac:dyDescent="0.25">
      <c r="A1921" s="7451"/>
      <c r="B1921" s="7451"/>
      <c r="C1921" s="7451"/>
      <c r="D1921" s="7451"/>
      <c r="E1921" s="7451"/>
      <c r="F1921" s="7451"/>
      <c r="G1921" s="7451"/>
      <c r="H1921" s="7451"/>
      <c r="I1921" s="7451"/>
      <c r="J1921" s="7451"/>
      <c r="K1921" s="7451"/>
      <c r="L1921" s="7451"/>
      <c r="M1921" s="7451"/>
      <c r="N1921" s="7451"/>
      <c r="O1921" s="7451"/>
      <c r="P1921" s="3897" t="s">
        <v>90</v>
      </c>
      <c r="Q1921" s="3897" t="s">
        <v>91</v>
      </c>
      <c r="R1921" s="3944">
        <v>1</v>
      </c>
      <c r="S1921" s="3945">
        <f>ROUND(K1898,2)*R1921</f>
        <v>23.27</v>
      </c>
    </row>
    <row r="1922" spans="1:19" ht="45" customHeight="1" x14ac:dyDescent="0.25">
      <c r="A1922" s="7451"/>
      <c r="B1922" s="7451"/>
      <c r="C1922" s="7451"/>
      <c r="D1922" s="7451"/>
      <c r="E1922" s="7451"/>
      <c r="F1922" s="7451"/>
      <c r="G1922" s="7451"/>
      <c r="H1922" s="7451"/>
      <c r="I1922" s="7451"/>
      <c r="J1922" s="7451"/>
      <c r="K1922" s="7451"/>
      <c r="L1922" s="7451"/>
      <c r="M1922" s="7451"/>
      <c r="N1922" s="7451"/>
      <c r="O1922" s="7451"/>
      <c r="P1922" s="3897" t="s">
        <v>92</v>
      </c>
      <c r="Q1922" s="3897" t="s">
        <v>93</v>
      </c>
      <c r="R1922" s="3946">
        <v>1</v>
      </c>
      <c r="S1922" s="3947">
        <f>ROUND(K1898,2)*R1922</f>
        <v>23.27</v>
      </c>
    </row>
    <row r="1923" spans="1:19" ht="45" customHeight="1" x14ac:dyDescent="0.25">
      <c r="A1923" s="7913" t="s">
        <v>23</v>
      </c>
      <c r="B1923" s="7913" t="s">
        <v>333</v>
      </c>
      <c r="C1923" s="7913" t="s">
        <v>25</v>
      </c>
      <c r="D1923" s="7913" t="s">
        <v>334</v>
      </c>
      <c r="E1923" s="7913" t="s">
        <v>335</v>
      </c>
      <c r="F1923" s="7914">
        <f>R1923+R1924+R1925+R1926+R1927+R1928+R1929+R1930+R1931+R1932+R1933+R1934+R1935+R1936+R1937+R1938+R1939+R1940+R1941+R1942+R1943+R1944+R1945+R1946+R1947</f>
        <v>225</v>
      </c>
      <c r="G1923" s="7913" t="s">
        <v>36</v>
      </c>
      <c r="H1923" s="7915">
        <v>7.83</v>
      </c>
      <c r="I1923" s="7916">
        <v>7.83</v>
      </c>
      <c r="J1923" s="7917">
        <v>0.21579999999999999</v>
      </c>
      <c r="K1923" s="7918">
        <f>ROUND(I1923,2)+(ROUND(I1923,2)*J1923)</f>
        <v>9.5197140000000005</v>
      </c>
      <c r="L1923" s="7919">
        <f>ROUND(S1923,2)+ROUND(S1924,2)+ROUND(S1925,2)+ROUND(S1926,2)+ROUND(S1927,2)+ROUND(S1928,2)+ROUND(S1929,2)+ROUND(S1930,2)+ROUND(S1931,2)+ROUND(S1932,2)+ROUND(S1933,2)+ROUND(S1934,2)+ROUND(S1935,2)+ROUND(S1936,2)+ROUND(S1937,2)+ROUND(S1938,2)+ROUND(S1939,2)+ROUND(S1940,2)+ROUND(S1941,2)+ROUND(S1942,2)+ROUND(S1943,2)+ROUND(S1944,2)+ROUND(S1945,2)+ROUND(S1946,2)+ROUND(S1947,2)</f>
        <v>2142.0000000000009</v>
      </c>
      <c r="M1923" s="7913"/>
      <c r="N1923" s="7913" t="s">
        <v>76</v>
      </c>
      <c r="O1923" s="7913" t="s">
        <v>308</v>
      </c>
      <c r="P1923" s="3948" t="s">
        <v>20</v>
      </c>
      <c r="Q1923" s="3948" t="s">
        <v>29</v>
      </c>
      <c r="R1923" s="3949">
        <v>9</v>
      </c>
      <c r="S1923" s="3950">
        <f>ROUND(K1923,2)*R1923</f>
        <v>85.679999999999993</v>
      </c>
    </row>
    <row r="1924" spans="1:19" ht="45" customHeight="1" x14ac:dyDescent="0.25">
      <c r="A1924" s="7451"/>
      <c r="B1924" s="7451"/>
      <c r="C1924" s="7451"/>
      <c r="D1924" s="7451"/>
      <c r="E1924" s="7451"/>
      <c r="F1924" s="7451"/>
      <c r="G1924" s="7451"/>
      <c r="H1924" s="7451"/>
      <c r="I1924" s="7451"/>
      <c r="J1924" s="7451"/>
      <c r="K1924" s="7451"/>
      <c r="L1924" s="7451"/>
      <c r="M1924" s="7451"/>
      <c r="N1924" s="7451"/>
      <c r="O1924" s="7451"/>
      <c r="P1924" s="3948" t="s">
        <v>30</v>
      </c>
      <c r="Q1924" s="3948" t="s">
        <v>48</v>
      </c>
      <c r="R1924" s="3951">
        <v>9</v>
      </c>
      <c r="S1924" s="3952">
        <f>ROUND(K1923,2)*R1924</f>
        <v>85.679999999999993</v>
      </c>
    </row>
    <row r="1925" spans="1:19" ht="45" customHeight="1" x14ac:dyDescent="0.25">
      <c r="A1925" s="7451"/>
      <c r="B1925" s="7451"/>
      <c r="C1925" s="7451"/>
      <c r="D1925" s="7451"/>
      <c r="E1925" s="7451"/>
      <c r="F1925" s="7451"/>
      <c r="G1925" s="7451"/>
      <c r="H1925" s="7451"/>
      <c r="I1925" s="7451"/>
      <c r="J1925" s="7451"/>
      <c r="K1925" s="7451"/>
      <c r="L1925" s="7451"/>
      <c r="M1925" s="7451"/>
      <c r="N1925" s="7451"/>
      <c r="O1925" s="7451"/>
      <c r="P1925" s="3948" t="s">
        <v>43</v>
      </c>
      <c r="Q1925" s="3948" t="s">
        <v>49</v>
      </c>
      <c r="R1925" s="3953">
        <v>9</v>
      </c>
      <c r="S1925" s="3954">
        <f>ROUND(K1923,2)*R1925</f>
        <v>85.679999999999993</v>
      </c>
    </row>
    <row r="1926" spans="1:19" ht="45" customHeight="1" x14ac:dyDescent="0.25">
      <c r="A1926" s="7451"/>
      <c r="B1926" s="7451"/>
      <c r="C1926" s="7451"/>
      <c r="D1926" s="7451"/>
      <c r="E1926" s="7451"/>
      <c r="F1926" s="7451"/>
      <c r="G1926" s="7451"/>
      <c r="H1926" s="7451"/>
      <c r="I1926" s="7451"/>
      <c r="J1926" s="7451"/>
      <c r="K1926" s="7451"/>
      <c r="L1926" s="7451"/>
      <c r="M1926" s="7451"/>
      <c r="N1926" s="7451"/>
      <c r="O1926" s="7451"/>
      <c r="P1926" s="3948" t="s">
        <v>50</v>
      </c>
      <c r="Q1926" s="3948" t="s">
        <v>51</v>
      </c>
      <c r="R1926" s="3955">
        <v>9</v>
      </c>
      <c r="S1926" s="3956">
        <f>ROUND(K1923,2)*R1926</f>
        <v>85.679999999999993</v>
      </c>
    </row>
    <row r="1927" spans="1:19" ht="45" customHeight="1" x14ac:dyDescent="0.25">
      <c r="A1927" s="7451"/>
      <c r="B1927" s="7451"/>
      <c r="C1927" s="7451"/>
      <c r="D1927" s="7451"/>
      <c r="E1927" s="7451"/>
      <c r="F1927" s="7451"/>
      <c r="G1927" s="7451"/>
      <c r="H1927" s="7451"/>
      <c r="I1927" s="7451"/>
      <c r="J1927" s="7451"/>
      <c r="K1927" s="7451"/>
      <c r="L1927" s="7451"/>
      <c r="M1927" s="7451"/>
      <c r="N1927" s="7451"/>
      <c r="O1927" s="7451"/>
      <c r="P1927" s="3948" t="s">
        <v>52</v>
      </c>
      <c r="Q1927" s="3948" t="s">
        <v>53</v>
      </c>
      <c r="R1927" s="3957">
        <v>9</v>
      </c>
      <c r="S1927" s="3958">
        <f>ROUND(K1923,2)*R1927</f>
        <v>85.679999999999993</v>
      </c>
    </row>
    <row r="1928" spans="1:19" ht="45" customHeight="1" x14ac:dyDescent="0.25">
      <c r="A1928" s="7451"/>
      <c r="B1928" s="7451"/>
      <c r="C1928" s="7451"/>
      <c r="D1928" s="7451"/>
      <c r="E1928" s="7451"/>
      <c r="F1928" s="7451"/>
      <c r="G1928" s="7451"/>
      <c r="H1928" s="7451"/>
      <c r="I1928" s="7451"/>
      <c r="J1928" s="7451"/>
      <c r="K1928" s="7451"/>
      <c r="L1928" s="7451"/>
      <c r="M1928" s="7451"/>
      <c r="N1928" s="7451"/>
      <c r="O1928" s="7451"/>
      <c r="P1928" s="3948" t="s">
        <v>54</v>
      </c>
      <c r="Q1928" s="3948" t="s">
        <v>55</v>
      </c>
      <c r="R1928" s="3959">
        <v>9</v>
      </c>
      <c r="S1928" s="3960">
        <f>ROUND(K1923,2)*R1928</f>
        <v>85.679999999999993</v>
      </c>
    </row>
    <row r="1929" spans="1:19" ht="45" customHeight="1" x14ac:dyDescent="0.25">
      <c r="A1929" s="7451"/>
      <c r="B1929" s="7451"/>
      <c r="C1929" s="7451"/>
      <c r="D1929" s="7451"/>
      <c r="E1929" s="7451"/>
      <c r="F1929" s="7451"/>
      <c r="G1929" s="7451"/>
      <c r="H1929" s="7451"/>
      <c r="I1929" s="7451"/>
      <c r="J1929" s="7451"/>
      <c r="K1929" s="7451"/>
      <c r="L1929" s="7451"/>
      <c r="M1929" s="7451"/>
      <c r="N1929" s="7451"/>
      <c r="O1929" s="7451"/>
      <c r="P1929" s="3948" t="s">
        <v>56</v>
      </c>
      <c r="Q1929" s="3948" t="s">
        <v>57</v>
      </c>
      <c r="R1929" s="3961">
        <v>9</v>
      </c>
      <c r="S1929" s="3962">
        <f>ROUND(K1923,2)*R1929</f>
        <v>85.679999999999993</v>
      </c>
    </row>
    <row r="1930" spans="1:19" ht="45" customHeight="1" x14ac:dyDescent="0.25">
      <c r="A1930" s="7451"/>
      <c r="B1930" s="7451"/>
      <c r="C1930" s="7451"/>
      <c r="D1930" s="7451"/>
      <c r="E1930" s="7451"/>
      <c r="F1930" s="7451"/>
      <c r="G1930" s="7451"/>
      <c r="H1930" s="7451"/>
      <c r="I1930" s="7451"/>
      <c r="J1930" s="7451"/>
      <c r="K1930" s="7451"/>
      <c r="L1930" s="7451"/>
      <c r="M1930" s="7451"/>
      <c r="N1930" s="7451"/>
      <c r="O1930" s="7451"/>
      <c r="P1930" s="3948" t="s">
        <v>58</v>
      </c>
      <c r="Q1930" s="3948" t="s">
        <v>59</v>
      </c>
      <c r="R1930" s="3963">
        <v>9</v>
      </c>
      <c r="S1930" s="3964">
        <f>ROUND(K1923,2)*R1930</f>
        <v>85.679999999999993</v>
      </c>
    </row>
    <row r="1931" spans="1:19" ht="45" customHeight="1" x14ac:dyDescent="0.25">
      <c r="A1931" s="7451"/>
      <c r="B1931" s="7451"/>
      <c r="C1931" s="7451"/>
      <c r="D1931" s="7451"/>
      <c r="E1931" s="7451"/>
      <c r="F1931" s="7451"/>
      <c r="G1931" s="7451"/>
      <c r="H1931" s="7451"/>
      <c r="I1931" s="7451"/>
      <c r="J1931" s="7451"/>
      <c r="K1931" s="7451"/>
      <c r="L1931" s="7451"/>
      <c r="M1931" s="7451"/>
      <c r="N1931" s="7451"/>
      <c r="O1931" s="7451"/>
      <c r="P1931" s="3948" t="s">
        <v>60</v>
      </c>
      <c r="Q1931" s="3948" t="s">
        <v>61</v>
      </c>
      <c r="R1931" s="3965">
        <v>9</v>
      </c>
      <c r="S1931" s="3966">
        <f>ROUND(K1923,2)*R1931</f>
        <v>85.679999999999993</v>
      </c>
    </row>
    <row r="1932" spans="1:19" ht="45" customHeight="1" x14ac:dyDescent="0.25">
      <c r="A1932" s="7451"/>
      <c r="B1932" s="7451"/>
      <c r="C1932" s="7451"/>
      <c r="D1932" s="7451"/>
      <c r="E1932" s="7451"/>
      <c r="F1932" s="7451"/>
      <c r="G1932" s="7451"/>
      <c r="H1932" s="7451"/>
      <c r="I1932" s="7451"/>
      <c r="J1932" s="7451"/>
      <c r="K1932" s="7451"/>
      <c r="L1932" s="7451"/>
      <c r="M1932" s="7451"/>
      <c r="N1932" s="7451"/>
      <c r="O1932" s="7451"/>
      <c r="P1932" s="3948" t="s">
        <v>62</v>
      </c>
      <c r="Q1932" s="3948" t="s">
        <v>63</v>
      </c>
      <c r="R1932" s="3967">
        <v>9</v>
      </c>
      <c r="S1932" s="3968">
        <f>ROUND(K1923,2)*R1932</f>
        <v>85.679999999999993</v>
      </c>
    </row>
    <row r="1933" spans="1:19" ht="45" customHeight="1" x14ac:dyDescent="0.25">
      <c r="A1933" s="7451"/>
      <c r="B1933" s="7451"/>
      <c r="C1933" s="7451"/>
      <c r="D1933" s="7451"/>
      <c r="E1933" s="7451"/>
      <c r="F1933" s="7451"/>
      <c r="G1933" s="7451"/>
      <c r="H1933" s="7451"/>
      <c r="I1933" s="7451"/>
      <c r="J1933" s="7451"/>
      <c r="K1933" s="7451"/>
      <c r="L1933" s="7451"/>
      <c r="M1933" s="7451"/>
      <c r="N1933" s="7451"/>
      <c r="O1933" s="7451"/>
      <c r="P1933" s="3948" t="s">
        <v>64</v>
      </c>
      <c r="Q1933" s="3948" t="s">
        <v>65</v>
      </c>
      <c r="R1933" s="3969">
        <v>9</v>
      </c>
      <c r="S1933" s="3970">
        <f>ROUND(K1923,2)*R1933</f>
        <v>85.679999999999993</v>
      </c>
    </row>
    <row r="1934" spans="1:19" ht="45" customHeight="1" x14ac:dyDescent="0.25">
      <c r="A1934" s="7451"/>
      <c r="B1934" s="7451"/>
      <c r="C1934" s="7451"/>
      <c r="D1934" s="7451"/>
      <c r="E1934" s="7451"/>
      <c r="F1934" s="7451"/>
      <c r="G1934" s="7451"/>
      <c r="H1934" s="7451"/>
      <c r="I1934" s="7451"/>
      <c r="J1934" s="7451"/>
      <c r="K1934" s="7451"/>
      <c r="L1934" s="7451"/>
      <c r="M1934" s="7451"/>
      <c r="N1934" s="7451"/>
      <c r="O1934" s="7451"/>
      <c r="P1934" s="3948" t="s">
        <v>66</v>
      </c>
      <c r="Q1934" s="3948" t="s">
        <v>67</v>
      </c>
      <c r="R1934" s="3971">
        <v>9</v>
      </c>
      <c r="S1934" s="3972">
        <f>ROUND(K1923,2)*R1934</f>
        <v>85.679999999999993</v>
      </c>
    </row>
    <row r="1935" spans="1:19" ht="45" customHeight="1" x14ac:dyDescent="0.25">
      <c r="A1935" s="7451"/>
      <c r="B1935" s="7451"/>
      <c r="C1935" s="7451"/>
      <c r="D1935" s="7451"/>
      <c r="E1935" s="7451"/>
      <c r="F1935" s="7451"/>
      <c r="G1935" s="7451"/>
      <c r="H1935" s="7451"/>
      <c r="I1935" s="7451"/>
      <c r="J1935" s="7451"/>
      <c r="K1935" s="7451"/>
      <c r="L1935" s="7451"/>
      <c r="M1935" s="7451"/>
      <c r="N1935" s="7451"/>
      <c r="O1935" s="7451"/>
      <c r="P1935" s="3948" t="s">
        <v>68</v>
      </c>
      <c r="Q1935" s="3948" t="s">
        <v>69</v>
      </c>
      <c r="R1935" s="3973">
        <v>9</v>
      </c>
      <c r="S1935" s="3974">
        <f>ROUND(K1923,2)*R1935</f>
        <v>85.679999999999993</v>
      </c>
    </row>
    <row r="1936" spans="1:19" ht="45" customHeight="1" x14ac:dyDescent="0.25">
      <c r="A1936" s="7451"/>
      <c r="B1936" s="7451"/>
      <c r="C1936" s="7451"/>
      <c r="D1936" s="7451"/>
      <c r="E1936" s="7451"/>
      <c r="F1936" s="7451"/>
      <c r="G1936" s="7451"/>
      <c r="H1936" s="7451"/>
      <c r="I1936" s="7451"/>
      <c r="J1936" s="7451"/>
      <c r="K1936" s="7451"/>
      <c r="L1936" s="7451"/>
      <c r="M1936" s="7451"/>
      <c r="N1936" s="7451"/>
      <c r="O1936" s="7451"/>
      <c r="P1936" s="3948" t="s">
        <v>70</v>
      </c>
      <c r="Q1936" s="3948" t="s">
        <v>71</v>
      </c>
      <c r="R1936" s="3975">
        <v>9</v>
      </c>
      <c r="S1936" s="3976">
        <f>ROUND(K1923,2)*R1936</f>
        <v>85.679999999999993</v>
      </c>
    </row>
    <row r="1937" spans="1:19" ht="45" customHeight="1" x14ac:dyDescent="0.25">
      <c r="A1937" s="7451"/>
      <c r="B1937" s="7451"/>
      <c r="C1937" s="7451"/>
      <c r="D1937" s="7451"/>
      <c r="E1937" s="7451"/>
      <c r="F1937" s="7451"/>
      <c r="G1937" s="7451"/>
      <c r="H1937" s="7451"/>
      <c r="I1937" s="7451"/>
      <c r="J1937" s="7451"/>
      <c r="K1937" s="7451"/>
      <c r="L1937" s="7451"/>
      <c r="M1937" s="7451"/>
      <c r="N1937" s="7451"/>
      <c r="O1937" s="7451"/>
      <c r="P1937" s="3948" t="s">
        <v>72</v>
      </c>
      <c r="Q1937" s="3948" t="s">
        <v>73</v>
      </c>
      <c r="R1937" s="3977">
        <v>9</v>
      </c>
      <c r="S1937" s="3978">
        <f>ROUND(K1923,2)*R1937</f>
        <v>85.679999999999993</v>
      </c>
    </row>
    <row r="1938" spans="1:19" ht="45" customHeight="1" x14ac:dyDescent="0.25">
      <c r="A1938" s="7451"/>
      <c r="B1938" s="7451"/>
      <c r="C1938" s="7451"/>
      <c r="D1938" s="7451"/>
      <c r="E1938" s="7451"/>
      <c r="F1938" s="7451"/>
      <c r="G1938" s="7451"/>
      <c r="H1938" s="7451"/>
      <c r="I1938" s="7451"/>
      <c r="J1938" s="7451"/>
      <c r="K1938" s="7451"/>
      <c r="L1938" s="7451"/>
      <c r="M1938" s="7451"/>
      <c r="N1938" s="7451"/>
      <c r="O1938" s="7451"/>
      <c r="P1938" s="3948" t="s">
        <v>74</v>
      </c>
      <c r="Q1938" s="3948" t="s">
        <v>75</v>
      </c>
      <c r="R1938" s="3979">
        <v>9</v>
      </c>
      <c r="S1938" s="3980">
        <f>ROUND(K1923,2)*R1938</f>
        <v>85.679999999999993</v>
      </c>
    </row>
    <row r="1939" spans="1:19" ht="45" customHeight="1" x14ac:dyDescent="0.25">
      <c r="A1939" s="7451"/>
      <c r="B1939" s="7451"/>
      <c r="C1939" s="7451"/>
      <c r="D1939" s="7451"/>
      <c r="E1939" s="7451"/>
      <c r="F1939" s="7451"/>
      <c r="G1939" s="7451"/>
      <c r="H1939" s="7451"/>
      <c r="I1939" s="7451"/>
      <c r="J1939" s="7451"/>
      <c r="K1939" s="7451"/>
      <c r="L1939" s="7451"/>
      <c r="M1939" s="7451"/>
      <c r="N1939" s="7451"/>
      <c r="O1939" s="7451"/>
      <c r="P1939" s="3948" t="s">
        <v>76</v>
      </c>
      <c r="Q1939" s="3948" t="s">
        <v>77</v>
      </c>
      <c r="R1939" s="3981">
        <v>9</v>
      </c>
      <c r="S1939" s="3982">
        <f>ROUND(K1923,2)*R1939</f>
        <v>85.679999999999993</v>
      </c>
    </row>
    <row r="1940" spans="1:19" ht="45" customHeight="1" x14ac:dyDescent="0.25">
      <c r="A1940" s="7451"/>
      <c r="B1940" s="7451"/>
      <c r="C1940" s="7451"/>
      <c r="D1940" s="7451"/>
      <c r="E1940" s="7451"/>
      <c r="F1940" s="7451"/>
      <c r="G1940" s="7451"/>
      <c r="H1940" s="7451"/>
      <c r="I1940" s="7451"/>
      <c r="J1940" s="7451"/>
      <c r="K1940" s="7451"/>
      <c r="L1940" s="7451"/>
      <c r="M1940" s="7451"/>
      <c r="N1940" s="7451"/>
      <c r="O1940" s="7451"/>
      <c r="P1940" s="3948" t="s">
        <v>78</v>
      </c>
      <c r="Q1940" s="3948" t="s">
        <v>79</v>
      </c>
      <c r="R1940" s="3983">
        <v>9</v>
      </c>
      <c r="S1940" s="3984">
        <f>ROUND(K1923,2)*R1940</f>
        <v>85.679999999999993</v>
      </c>
    </row>
    <row r="1941" spans="1:19" ht="45" customHeight="1" x14ac:dyDescent="0.25">
      <c r="A1941" s="7451"/>
      <c r="B1941" s="7451"/>
      <c r="C1941" s="7451"/>
      <c r="D1941" s="7451"/>
      <c r="E1941" s="7451"/>
      <c r="F1941" s="7451"/>
      <c r="G1941" s="7451"/>
      <c r="H1941" s="7451"/>
      <c r="I1941" s="7451"/>
      <c r="J1941" s="7451"/>
      <c r="K1941" s="7451"/>
      <c r="L1941" s="7451"/>
      <c r="M1941" s="7451"/>
      <c r="N1941" s="7451"/>
      <c r="O1941" s="7451"/>
      <c r="P1941" s="3948" t="s">
        <v>80</v>
      </c>
      <c r="Q1941" s="3948" t="s">
        <v>81</v>
      </c>
      <c r="R1941" s="3985">
        <v>9</v>
      </c>
      <c r="S1941" s="3986">
        <f>ROUND(K1923,2)*R1941</f>
        <v>85.679999999999993</v>
      </c>
    </row>
    <row r="1942" spans="1:19" ht="45" customHeight="1" x14ac:dyDescent="0.25">
      <c r="A1942" s="7451"/>
      <c r="B1942" s="7451"/>
      <c r="C1942" s="7451"/>
      <c r="D1942" s="7451"/>
      <c r="E1942" s="7451"/>
      <c r="F1942" s="7451"/>
      <c r="G1942" s="7451"/>
      <c r="H1942" s="7451"/>
      <c r="I1942" s="7451"/>
      <c r="J1942" s="7451"/>
      <c r="K1942" s="7451"/>
      <c r="L1942" s="7451"/>
      <c r="M1942" s="7451"/>
      <c r="N1942" s="7451"/>
      <c r="O1942" s="7451"/>
      <c r="P1942" s="3948" t="s">
        <v>82</v>
      </c>
      <c r="Q1942" s="3948" t="s">
        <v>83</v>
      </c>
      <c r="R1942" s="3987">
        <v>9</v>
      </c>
      <c r="S1942" s="3988">
        <f>ROUND(K1923,2)*R1942</f>
        <v>85.679999999999993</v>
      </c>
    </row>
    <row r="1943" spans="1:19" ht="45" customHeight="1" x14ac:dyDescent="0.25">
      <c r="A1943" s="7451"/>
      <c r="B1943" s="7451"/>
      <c r="C1943" s="7451"/>
      <c r="D1943" s="7451"/>
      <c r="E1943" s="7451"/>
      <c r="F1943" s="7451"/>
      <c r="G1943" s="7451"/>
      <c r="H1943" s="7451"/>
      <c r="I1943" s="7451"/>
      <c r="J1943" s="7451"/>
      <c r="K1943" s="7451"/>
      <c r="L1943" s="7451"/>
      <c r="M1943" s="7451"/>
      <c r="N1943" s="7451"/>
      <c r="O1943" s="7451"/>
      <c r="P1943" s="3948" t="s">
        <v>84</v>
      </c>
      <c r="Q1943" s="3948" t="s">
        <v>85</v>
      </c>
      <c r="R1943" s="3989">
        <v>9</v>
      </c>
      <c r="S1943" s="3990">
        <f>ROUND(K1923,2)*R1943</f>
        <v>85.679999999999993</v>
      </c>
    </row>
    <row r="1944" spans="1:19" ht="45" customHeight="1" x14ac:dyDescent="0.25">
      <c r="A1944" s="7451"/>
      <c r="B1944" s="7451"/>
      <c r="C1944" s="7451"/>
      <c r="D1944" s="7451"/>
      <c r="E1944" s="7451"/>
      <c r="F1944" s="7451"/>
      <c r="G1944" s="7451"/>
      <c r="H1944" s="7451"/>
      <c r="I1944" s="7451"/>
      <c r="J1944" s="7451"/>
      <c r="K1944" s="7451"/>
      <c r="L1944" s="7451"/>
      <c r="M1944" s="7451"/>
      <c r="N1944" s="7451"/>
      <c r="O1944" s="7451"/>
      <c r="P1944" s="3948" t="s">
        <v>86</v>
      </c>
      <c r="Q1944" s="3948" t="s">
        <v>87</v>
      </c>
      <c r="R1944" s="3991">
        <v>9</v>
      </c>
      <c r="S1944" s="3992">
        <f>ROUND(K1923,2)*R1944</f>
        <v>85.679999999999993</v>
      </c>
    </row>
    <row r="1945" spans="1:19" ht="45" customHeight="1" x14ac:dyDescent="0.25">
      <c r="A1945" s="7451"/>
      <c r="B1945" s="7451"/>
      <c r="C1945" s="7451"/>
      <c r="D1945" s="7451"/>
      <c r="E1945" s="7451"/>
      <c r="F1945" s="7451"/>
      <c r="G1945" s="7451"/>
      <c r="H1945" s="7451"/>
      <c r="I1945" s="7451"/>
      <c r="J1945" s="7451"/>
      <c r="K1945" s="7451"/>
      <c r="L1945" s="7451"/>
      <c r="M1945" s="7451"/>
      <c r="N1945" s="7451"/>
      <c r="O1945" s="7451"/>
      <c r="P1945" s="3948" t="s">
        <v>88</v>
      </c>
      <c r="Q1945" s="3948" t="s">
        <v>89</v>
      </c>
      <c r="R1945" s="3993">
        <v>9</v>
      </c>
      <c r="S1945" s="3994">
        <f>ROUND(K1923,2)*R1945</f>
        <v>85.679999999999993</v>
      </c>
    </row>
    <row r="1946" spans="1:19" ht="45" customHeight="1" x14ac:dyDescent="0.25">
      <c r="A1946" s="7451"/>
      <c r="B1946" s="7451"/>
      <c r="C1946" s="7451"/>
      <c r="D1946" s="7451"/>
      <c r="E1946" s="7451"/>
      <c r="F1946" s="7451"/>
      <c r="G1946" s="7451"/>
      <c r="H1946" s="7451"/>
      <c r="I1946" s="7451"/>
      <c r="J1946" s="7451"/>
      <c r="K1946" s="7451"/>
      <c r="L1946" s="7451"/>
      <c r="M1946" s="7451"/>
      <c r="N1946" s="7451"/>
      <c r="O1946" s="7451"/>
      <c r="P1946" s="3948" t="s">
        <v>90</v>
      </c>
      <c r="Q1946" s="3948" t="s">
        <v>91</v>
      </c>
      <c r="R1946" s="3995">
        <v>9</v>
      </c>
      <c r="S1946" s="3996">
        <f>ROUND(K1923,2)*R1946</f>
        <v>85.679999999999993</v>
      </c>
    </row>
    <row r="1947" spans="1:19" ht="45" customHeight="1" x14ac:dyDescent="0.25">
      <c r="A1947" s="7451"/>
      <c r="B1947" s="7451"/>
      <c r="C1947" s="7451"/>
      <c r="D1947" s="7451"/>
      <c r="E1947" s="7451"/>
      <c r="F1947" s="7451"/>
      <c r="G1947" s="7451"/>
      <c r="H1947" s="7451"/>
      <c r="I1947" s="7451"/>
      <c r="J1947" s="7451"/>
      <c r="K1947" s="7451"/>
      <c r="L1947" s="7451"/>
      <c r="M1947" s="7451"/>
      <c r="N1947" s="7451"/>
      <c r="O1947" s="7451"/>
      <c r="P1947" s="3948" t="s">
        <v>92</v>
      </c>
      <c r="Q1947" s="3948" t="s">
        <v>93</v>
      </c>
      <c r="R1947" s="3997">
        <v>9</v>
      </c>
      <c r="S1947" s="3998">
        <f>ROUND(K1923,2)*R1947</f>
        <v>85.679999999999993</v>
      </c>
    </row>
    <row r="1948" spans="1:19" ht="45" customHeight="1" x14ac:dyDescent="0.25">
      <c r="A1948" s="7920" t="s">
        <v>23</v>
      </c>
      <c r="B1948" s="7920" t="s">
        <v>336</v>
      </c>
      <c r="C1948" s="7920" t="s">
        <v>25</v>
      </c>
      <c r="D1948" s="7920" t="s">
        <v>337</v>
      </c>
      <c r="E1948" s="7920" t="s">
        <v>338</v>
      </c>
      <c r="F1948" s="7921">
        <f>R1948+R1949+R1950+R1951+R1952+R1953+R1954+R1955+R1956+R1957+R1958+R1959+R1960+R1961+R1962+R1963+R1964+R1965+R1966+R1967+R1968+R1969+R1970+R1971+R1972</f>
        <v>50</v>
      </c>
      <c r="G1948" s="7920" t="s">
        <v>36</v>
      </c>
      <c r="H1948" s="7922">
        <v>7.98</v>
      </c>
      <c r="I1948" s="7923">
        <v>7.98</v>
      </c>
      <c r="J1948" s="7924">
        <v>0.21579999999999999</v>
      </c>
      <c r="K1948" s="7925">
        <f>ROUND(I1948,2)+(ROUND(I1948,2)*J1948)</f>
        <v>9.702084000000001</v>
      </c>
      <c r="L1948" s="7926">
        <f>ROUND(S1948,2)+ROUND(S1949,2)+ROUND(S1950,2)+ROUND(S1951,2)+ROUND(S1952,2)+ROUND(S1953,2)+ROUND(S1954,2)+ROUND(S1955,2)+ROUND(S1956,2)+ROUND(S1957,2)+ROUND(S1958,2)+ROUND(S1959,2)+ROUND(S1960,2)+ROUND(S1961,2)+ROUND(S1962,2)+ROUND(S1963,2)+ROUND(S1964,2)+ROUND(S1965,2)+ROUND(S1966,2)+ROUND(S1967,2)+ROUND(S1968,2)+ROUND(S1969,2)+ROUND(S1970,2)+ROUND(S1971,2)+ROUND(S1972,2)</f>
        <v>484.99999999999977</v>
      </c>
      <c r="M1948" s="7920"/>
      <c r="N1948" s="7920" t="s">
        <v>76</v>
      </c>
      <c r="O1948" s="7920" t="s">
        <v>308</v>
      </c>
      <c r="P1948" s="3999" t="s">
        <v>20</v>
      </c>
      <c r="Q1948" s="3999" t="s">
        <v>29</v>
      </c>
      <c r="R1948" s="4000">
        <v>2</v>
      </c>
      <c r="S1948" s="4001">
        <f>ROUND(K1948,2)*R1948</f>
        <v>19.399999999999999</v>
      </c>
    </row>
    <row r="1949" spans="1:19" ht="45" customHeight="1" x14ac:dyDescent="0.25">
      <c r="A1949" s="7451"/>
      <c r="B1949" s="7451"/>
      <c r="C1949" s="7451"/>
      <c r="D1949" s="7451"/>
      <c r="E1949" s="7451"/>
      <c r="F1949" s="7451"/>
      <c r="G1949" s="7451"/>
      <c r="H1949" s="7451"/>
      <c r="I1949" s="7451"/>
      <c r="J1949" s="7451"/>
      <c r="K1949" s="7451"/>
      <c r="L1949" s="7451"/>
      <c r="M1949" s="7451"/>
      <c r="N1949" s="7451"/>
      <c r="O1949" s="7451"/>
      <c r="P1949" s="3999" t="s">
        <v>30</v>
      </c>
      <c r="Q1949" s="3999" t="s">
        <v>48</v>
      </c>
      <c r="R1949" s="4002">
        <v>2</v>
      </c>
      <c r="S1949" s="4003">
        <f>ROUND(K1948,2)*R1949</f>
        <v>19.399999999999999</v>
      </c>
    </row>
    <row r="1950" spans="1:19" ht="45" customHeight="1" x14ac:dyDescent="0.25">
      <c r="A1950" s="7451"/>
      <c r="B1950" s="7451"/>
      <c r="C1950" s="7451"/>
      <c r="D1950" s="7451"/>
      <c r="E1950" s="7451"/>
      <c r="F1950" s="7451"/>
      <c r="G1950" s="7451"/>
      <c r="H1950" s="7451"/>
      <c r="I1950" s="7451"/>
      <c r="J1950" s="7451"/>
      <c r="K1950" s="7451"/>
      <c r="L1950" s="7451"/>
      <c r="M1950" s="7451"/>
      <c r="N1950" s="7451"/>
      <c r="O1950" s="7451"/>
      <c r="P1950" s="3999" t="s">
        <v>43</v>
      </c>
      <c r="Q1950" s="3999" t="s">
        <v>49</v>
      </c>
      <c r="R1950" s="4004">
        <v>2</v>
      </c>
      <c r="S1950" s="4005">
        <f>ROUND(K1948,2)*R1950</f>
        <v>19.399999999999999</v>
      </c>
    </row>
    <row r="1951" spans="1:19" ht="45" customHeight="1" x14ac:dyDescent="0.25">
      <c r="A1951" s="7451"/>
      <c r="B1951" s="7451"/>
      <c r="C1951" s="7451"/>
      <c r="D1951" s="7451"/>
      <c r="E1951" s="7451"/>
      <c r="F1951" s="7451"/>
      <c r="G1951" s="7451"/>
      <c r="H1951" s="7451"/>
      <c r="I1951" s="7451"/>
      <c r="J1951" s="7451"/>
      <c r="K1951" s="7451"/>
      <c r="L1951" s="7451"/>
      <c r="M1951" s="7451"/>
      <c r="N1951" s="7451"/>
      <c r="O1951" s="7451"/>
      <c r="P1951" s="3999" t="s">
        <v>50</v>
      </c>
      <c r="Q1951" s="3999" t="s">
        <v>51</v>
      </c>
      <c r="R1951" s="4006">
        <v>2</v>
      </c>
      <c r="S1951" s="4007">
        <f>ROUND(K1948,2)*R1951</f>
        <v>19.399999999999999</v>
      </c>
    </row>
    <row r="1952" spans="1:19" ht="45" customHeight="1" x14ac:dyDescent="0.25">
      <c r="A1952" s="7451"/>
      <c r="B1952" s="7451"/>
      <c r="C1952" s="7451"/>
      <c r="D1952" s="7451"/>
      <c r="E1952" s="7451"/>
      <c r="F1952" s="7451"/>
      <c r="G1952" s="7451"/>
      <c r="H1952" s="7451"/>
      <c r="I1952" s="7451"/>
      <c r="J1952" s="7451"/>
      <c r="K1952" s="7451"/>
      <c r="L1952" s="7451"/>
      <c r="M1952" s="7451"/>
      <c r="N1952" s="7451"/>
      <c r="O1952" s="7451"/>
      <c r="P1952" s="3999" t="s">
        <v>52</v>
      </c>
      <c r="Q1952" s="3999" t="s">
        <v>53</v>
      </c>
      <c r="R1952" s="4008">
        <v>2</v>
      </c>
      <c r="S1952" s="4009">
        <f>ROUND(K1948,2)*R1952</f>
        <v>19.399999999999999</v>
      </c>
    </row>
    <row r="1953" spans="1:19" ht="45" customHeight="1" x14ac:dyDescent="0.25">
      <c r="A1953" s="7451"/>
      <c r="B1953" s="7451"/>
      <c r="C1953" s="7451"/>
      <c r="D1953" s="7451"/>
      <c r="E1953" s="7451"/>
      <c r="F1953" s="7451"/>
      <c r="G1953" s="7451"/>
      <c r="H1953" s="7451"/>
      <c r="I1953" s="7451"/>
      <c r="J1953" s="7451"/>
      <c r="K1953" s="7451"/>
      <c r="L1953" s="7451"/>
      <c r="M1953" s="7451"/>
      <c r="N1953" s="7451"/>
      <c r="O1953" s="7451"/>
      <c r="P1953" s="3999" t="s">
        <v>54</v>
      </c>
      <c r="Q1953" s="3999" t="s">
        <v>55</v>
      </c>
      <c r="R1953" s="4010">
        <v>2</v>
      </c>
      <c r="S1953" s="4011">
        <f>ROUND(K1948,2)*R1953</f>
        <v>19.399999999999999</v>
      </c>
    </row>
    <row r="1954" spans="1:19" ht="45" customHeight="1" x14ac:dyDescent="0.25">
      <c r="A1954" s="7451"/>
      <c r="B1954" s="7451"/>
      <c r="C1954" s="7451"/>
      <c r="D1954" s="7451"/>
      <c r="E1954" s="7451"/>
      <c r="F1954" s="7451"/>
      <c r="G1954" s="7451"/>
      <c r="H1954" s="7451"/>
      <c r="I1954" s="7451"/>
      <c r="J1954" s="7451"/>
      <c r="K1954" s="7451"/>
      <c r="L1954" s="7451"/>
      <c r="M1954" s="7451"/>
      <c r="N1954" s="7451"/>
      <c r="O1954" s="7451"/>
      <c r="P1954" s="3999" t="s">
        <v>56</v>
      </c>
      <c r="Q1954" s="3999" t="s">
        <v>57</v>
      </c>
      <c r="R1954" s="4012">
        <v>2</v>
      </c>
      <c r="S1954" s="4013">
        <f>ROUND(K1948,2)*R1954</f>
        <v>19.399999999999999</v>
      </c>
    </row>
    <row r="1955" spans="1:19" ht="45" customHeight="1" x14ac:dyDescent="0.25">
      <c r="A1955" s="7451"/>
      <c r="B1955" s="7451"/>
      <c r="C1955" s="7451"/>
      <c r="D1955" s="7451"/>
      <c r="E1955" s="7451"/>
      <c r="F1955" s="7451"/>
      <c r="G1955" s="7451"/>
      <c r="H1955" s="7451"/>
      <c r="I1955" s="7451"/>
      <c r="J1955" s="7451"/>
      <c r="K1955" s="7451"/>
      <c r="L1955" s="7451"/>
      <c r="M1955" s="7451"/>
      <c r="N1955" s="7451"/>
      <c r="O1955" s="7451"/>
      <c r="P1955" s="3999" t="s">
        <v>58</v>
      </c>
      <c r="Q1955" s="3999" t="s">
        <v>59</v>
      </c>
      <c r="R1955" s="4014">
        <v>2</v>
      </c>
      <c r="S1955" s="4015">
        <f>ROUND(K1948,2)*R1955</f>
        <v>19.399999999999999</v>
      </c>
    </row>
    <row r="1956" spans="1:19" ht="45" customHeight="1" x14ac:dyDescent="0.25">
      <c r="A1956" s="7451"/>
      <c r="B1956" s="7451"/>
      <c r="C1956" s="7451"/>
      <c r="D1956" s="7451"/>
      <c r="E1956" s="7451"/>
      <c r="F1956" s="7451"/>
      <c r="G1956" s="7451"/>
      <c r="H1956" s="7451"/>
      <c r="I1956" s="7451"/>
      <c r="J1956" s="7451"/>
      <c r="K1956" s="7451"/>
      <c r="L1956" s="7451"/>
      <c r="M1956" s="7451"/>
      <c r="N1956" s="7451"/>
      <c r="O1956" s="7451"/>
      <c r="P1956" s="3999" t="s">
        <v>60</v>
      </c>
      <c r="Q1956" s="3999" t="s">
        <v>61</v>
      </c>
      <c r="R1956" s="4016">
        <v>2</v>
      </c>
      <c r="S1956" s="4017">
        <f>ROUND(K1948,2)*R1956</f>
        <v>19.399999999999999</v>
      </c>
    </row>
    <row r="1957" spans="1:19" ht="45" customHeight="1" x14ac:dyDescent="0.25">
      <c r="A1957" s="7451"/>
      <c r="B1957" s="7451"/>
      <c r="C1957" s="7451"/>
      <c r="D1957" s="7451"/>
      <c r="E1957" s="7451"/>
      <c r="F1957" s="7451"/>
      <c r="G1957" s="7451"/>
      <c r="H1957" s="7451"/>
      <c r="I1957" s="7451"/>
      <c r="J1957" s="7451"/>
      <c r="K1957" s="7451"/>
      <c r="L1957" s="7451"/>
      <c r="M1957" s="7451"/>
      <c r="N1957" s="7451"/>
      <c r="O1957" s="7451"/>
      <c r="P1957" s="3999" t="s">
        <v>62</v>
      </c>
      <c r="Q1957" s="3999" t="s">
        <v>63</v>
      </c>
      <c r="R1957" s="4018">
        <v>2</v>
      </c>
      <c r="S1957" s="4019">
        <f>ROUND(K1948,2)*R1957</f>
        <v>19.399999999999999</v>
      </c>
    </row>
    <row r="1958" spans="1:19" ht="45" customHeight="1" x14ac:dyDescent="0.25">
      <c r="A1958" s="7451"/>
      <c r="B1958" s="7451"/>
      <c r="C1958" s="7451"/>
      <c r="D1958" s="7451"/>
      <c r="E1958" s="7451"/>
      <c r="F1958" s="7451"/>
      <c r="G1958" s="7451"/>
      <c r="H1958" s="7451"/>
      <c r="I1958" s="7451"/>
      <c r="J1958" s="7451"/>
      <c r="K1958" s="7451"/>
      <c r="L1958" s="7451"/>
      <c r="M1958" s="7451"/>
      <c r="N1958" s="7451"/>
      <c r="O1958" s="7451"/>
      <c r="P1958" s="3999" t="s">
        <v>64</v>
      </c>
      <c r="Q1958" s="3999" t="s">
        <v>65</v>
      </c>
      <c r="R1958" s="4020">
        <v>2</v>
      </c>
      <c r="S1958" s="4021">
        <f>ROUND(K1948,2)*R1958</f>
        <v>19.399999999999999</v>
      </c>
    </row>
    <row r="1959" spans="1:19" ht="45" customHeight="1" x14ac:dyDescent="0.25">
      <c r="A1959" s="7451"/>
      <c r="B1959" s="7451"/>
      <c r="C1959" s="7451"/>
      <c r="D1959" s="7451"/>
      <c r="E1959" s="7451"/>
      <c r="F1959" s="7451"/>
      <c r="G1959" s="7451"/>
      <c r="H1959" s="7451"/>
      <c r="I1959" s="7451"/>
      <c r="J1959" s="7451"/>
      <c r="K1959" s="7451"/>
      <c r="L1959" s="7451"/>
      <c r="M1959" s="7451"/>
      <c r="N1959" s="7451"/>
      <c r="O1959" s="7451"/>
      <c r="P1959" s="3999" t="s">
        <v>66</v>
      </c>
      <c r="Q1959" s="3999" t="s">
        <v>67</v>
      </c>
      <c r="R1959" s="4022">
        <v>2</v>
      </c>
      <c r="S1959" s="4023">
        <f>ROUND(K1948,2)*R1959</f>
        <v>19.399999999999999</v>
      </c>
    </row>
    <row r="1960" spans="1:19" ht="45" customHeight="1" x14ac:dyDescent="0.25">
      <c r="A1960" s="7451"/>
      <c r="B1960" s="7451"/>
      <c r="C1960" s="7451"/>
      <c r="D1960" s="7451"/>
      <c r="E1960" s="7451"/>
      <c r="F1960" s="7451"/>
      <c r="G1960" s="7451"/>
      <c r="H1960" s="7451"/>
      <c r="I1960" s="7451"/>
      <c r="J1960" s="7451"/>
      <c r="K1960" s="7451"/>
      <c r="L1960" s="7451"/>
      <c r="M1960" s="7451"/>
      <c r="N1960" s="7451"/>
      <c r="O1960" s="7451"/>
      <c r="P1960" s="3999" t="s">
        <v>68</v>
      </c>
      <c r="Q1960" s="3999" t="s">
        <v>69</v>
      </c>
      <c r="R1960" s="4024">
        <v>2</v>
      </c>
      <c r="S1960" s="4025">
        <f>ROUND(K1948,2)*R1960</f>
        <v>19.399999999999999</v>
      </c>
    </row>
    <row r="1961" spans="1:19" ht="45" customHeight="1" x14ac:dyDescent="0.25">
      <c r="A1961" s="7451"/>
      <c r="B1961" s="7451"/>
      <c r="C1961" s="7451"/>
      <c r="D1961" s="7451"/>
      <c r="E1961" s="7451"/>
      <c r="F1961" s="7451"/>
      <c r="G1961" s="7451"/>
      <c r="H1961" s="7451"/>
      <c r="I1961" s="7451"/>
      <c r="J1961" s="7451"/>
      <c r="K1961" s="7451"/>
      <c r="L1961" s="7451"/>
      <c r="M1961" s="7451"/>
      <c r="N1961" s="7451"/>
      <c r="O1961" s="7451"/>
      <c r="P1961" s="3999" t="s">
        <v>70</v>
      </c>
      <c r="Q1961" s="3999" t="s">
        <v>71</v>
      </c>
      <c r="R1961" s="4026">
        <v>2</v>
      </c>
      <c r="S1961" s="4027">
        <f>ROUND(K1948,2)*R1961</f>
        <v>19.399999999999999</v>
      </c>
    </row>
    <row r="1962" spans="1:19" ht="45" customHeight="1" x14ac:dyDescent="0.25">
      <c r="A1962" s="7451"/>
      <c r="B1962" s="7451"/>
      <c r="C1962" s="7451"/>
      <c r="D1962" s="7451"/>
      <c r="E1962" s="7451"/>
      <c r="F1962" s="7451"/>
      <c r="G1962" s="7451"/>
      <c r="H1962" s="7451"/>
      <c r="I1962" s="7451"/>
      <c r="J1962" s="7451"/>
      <c r="K1962" s="7451"/>
      <c r="L1962" s="7451"/>
      <c r="M1962" s="7451"/>
      <c r="N1962" s="7451"/>
      <c r="O1962" s="7451"/>
      <c r="P1962" s="3999" t="s">
        <v>72</v>
      </c>
      <c r="Q1962" s="3999" t="s">
        <v>73</v>
      </c>
      <c r="R1962" s="4028">
        <v>2</v>
      </c>
      <c r="S1962" s="4029">
        <f>ROUND(K1948,2)*R1962</f>
        <v>19.399999999999999</v>
      </c>
    </row>
    <row r="1963" spans="1:19" ht="45" customHeight="1" x14ac:dyDescent="0.25">
      <c r="A1963" s="7451"/>
      <c r="B1963" s="7451"/>
      <c r="C1963" s="7451"/>
      <c r="D1963" s="7451"/>
      <c r="E1963" s="7451"/>
      <c r="F1963" s="7451"/>
      <c r="G1963" s="7451"/>
      <c r="H1963" s="7451"/>
      <c r="I1963" s="7451"/>
      <c r="J1963" s="7451"/>
      <c r="K1963" s="7451"/>
      <c r="L1963" s="7451"/>
      <c r="M1963" s="7451"/>
      <c r="N1963" s="7451"/>
      <c r="O1963" s="7451"/>
      <c r="P1963" s="3999" t="s">
        <v>74</v>
      </c>
      <c r="Q1963" s="3999" t="s">
        <v>75</v>
      </c>
      <c r="R1963" s="4030">
        <v>2</v>
      </c>
      <c r="S1963" s="4031">
        <f>ROUND(K1948,2)*R1963</f>
        <v>19.399999999999999</v>
      </c>
    </row>
    <row r="1964" spans="1:19" ht="45" customHeight="1" x14ac:dyDescent="0.25">
      <c r="A1964" s="7451"/>
      <c r="B1964" s="7451"/>
      <c r="C1964" s="7451"/>
      <c r="D1964" s="7451"/>
      <c r="E1964" s="7451"/>
      <c r="F1964" s="7451"/>
      <c r="G1964" s="7451"/>
      <c r="H1964" s="7451"/>
      <c r="I1964" s="7451"/>
      <c r="J1964" s="7451"/>
      <c r="K1964" s="7451"/>
      <c r="L1964" s="7451"/>
      <c r="M1964" s="7451"/>
      <c r="N1964" s="7451"/>
      <c r="O1964" s="7451"/>
      <c r="P1964" s="3999" t="s">
        <v>76</v>
      </c>
      <c r="Q1964" s="3999" t="s">
        <v>77</v>
      </c>
      <c r="R1964" s="4032">
        <v>2</v>
      </c>
      <c r="S1964" s="4033">
        <f>ROUND(K1948,2)*R1964</f>
        <v>19.399999999999999</v>
      </c>
    </row>
    <row r="1965" spans="1:19" ht="45" customHeight="1" x14ac:dyDescent="0.25">
      <c r="A1965" s="7451"/>
      <c r="B1965" s="7451"/>
      <c r="C1965" s="7451"/>
      <c r="D1965" s="7451"/>
      <c r="E1965" s="7451"/>
      <c r="F1965" s="7451"/>
      <c r="G1965" s="7451"/>
      <c r="H1965" s="7451"/>
      <c r="I1965" s="7451"/>
      <c r="J1965" s="7451"/>
      <c r="K1965" s="7451"/>
      <c r="L1965" s="7451"/>
      <c r="M1965" s="7451"/>
      <c r="N1965" s="7451"/>
      <c r="O1965" s="7451"/>
      <c r="P1965" s="3999" t="s">
        <v>78</v>
      </c>
      <c r="Q1965" s="3999" t="s">
        <v>79</v>
      </c>
      <c r="R1965" s="4034">
        <v>2</v>
      </c>
      <c r="S1965" s="4035">
        <f>ROUND(K1948,2)*R1965</f>
        <v>19.399999999999999</v>
      </c>
    </row>
    <row r="1966" spans="1:19" ht="45" customHeight="1" x14ac:dyDescent="0.25">
      <c r="A1966" s="7451"/>
      <c r="B1966" s="7451"/>
      <c r="C1966" s="7451"/>
      <c r="D1966" s="7451"/>
      <c r="E1966" s="7451"/>
      <c r="F1966" s="7451"/>
      <c r="G1966" s="7451"/>
      <c r="H1966" s="7451"/>
      <c r="I1966" s="7451"/>
      <c r="J1966" s="7451"/>
      <c r="K1966" s="7451"/>
      <c r="L1966" s="7451"/>
      <c r="M1966" s="7451"/>
      <c r="N1966" s="7451"/>
      <c r="O1966" s="7451"/>
      <c r="P1966" s="3999" t="s">
        <v>80</v>
      </c>
      <c r="Q1966" s="3999" t="s">
        <v>81</v>
      </c>
      <c r="R1966" s="4036">
        <v>2</v>
      </c>
      <c r="S1966" s="4037">
        <f>ROUND(K1948,2)*R1966</f>
        <v>19.399999999999999</v>
      </c>
    </row>
    <row r="1967" spans="1:19" ht="45" customHeight="1" x14ac:dyDescent="0.25">
      <c r="A1967" s="7451"/>
      <c r="B1967" s="7451"/>
      <c r="C1967" s="7451"/>
      <c r="D1967" s="7451"/>
      <c r="E1967" s="7451"/>
      <c r="F1967" s="7451"/>
      <c r="G1967" s="7451"/>
      <c r="H1967" s="7451"/>
      <c r="I1967" s="7451"/>
      <c r="J1967" s="7451"/>
      <c r="K1967" s="7451"/>
      <c r="L1967" s="7451"/>
      <c r="M1967" s="7451"/>
      <c r="N1967" s="7451"/>
      <c r="O1967" s="7451"/>
      <c r="P1967" s="3999" t="s">
        <v>82</v>
      </c>
      <c r="Q1967" s="3999" t="s">
        <v>83</v>
      </c>
      <c r="R1967" s="4038">
        <v>2</v>
      </c>
      <c r="S1967" s="4039">
        <f>ROUND(K1948,2)*R1967</f>
        <v>19.399999999999999</v>
      </c>
    </row>
    <row r="1968" spans="1:19" ht="45" customHeight="1" x14ac:dyDescent="0.25">
      <c r="A1968" s="7451"/>
      <c r="B1968" s="7451"/>
      <c r="C1968" s="7451"/>
      <c r="D1968" s="7451"/>
      <c r="E1968" s="7451"/>
      <c r="F1968" s="7451"/>
      <c r="G1968" s="7451"/>
      <c r="H1968" s="7451"/>
      <c r="I1968" s="7451"/>
      <c r="J1968" s="7451"/>
      <c r="K1968" s="7451"/>
      <c r="L1968" s="7451"/>
      <c r="M1968" s="7451"/>
      <c r="N1968" s="7451"/>
      <c r="O1968" s="7451"/>
      <c r="P1968" s="3999" t="s">
        <v>84</v>
      </c>
      <c r="Q1968" s="3999" t="s">
        <v>85</v>
      </c>
      <c r="R1968" s="4040">
        <v>2</v>
      </c>
      <c r="S1968" s="4041">
        <f>ROUND(K1948,2)*R1968</f>
        <v>19.399999999999999</v>
      </c>
    </row>
    <row r="1969" spans="1:19" ht="45" customHeight="1" x14ac:dyDescent="0.25">
      <c r="A1969" s="7451"/>
      <c r="B1969" s="7451"/>
      <c r="C1969" s="7451"/>
      <c r="D1969" s="7451"/>
      <c r="E1969" s="7451"/>
      <c r="F1969" s="7451"/>
      <c r="G1969" s="7451"/>
      <c r="H1969" s="7451"/>
      <c r="I1969" s="7451"/>
      <c r="J1969" s="7451"/>
      <c r="K1969" s="7451"/>
      <c r="L1969" s="7451"/>
      <c r="M1969" s="7451"/>
      <c r="N1969" s="7451"/>
      <c r="O1969" s="7451"/>
      <c r="P1969" s="3999" t="s">
        <v>86</v>
      </c>
      <c r="Q1969" s="3999" t="s">
        <v>87</v>
      </c>
      <c r="R1969" s="4042">
        <v>2</v>
      </c>
      <c r="S1969" s="4043">
        <f>ROUND(K1948,2)*R1969</f>
        <v>19.399999999999999</v>
      </c>
    </row>
    <row r="1970" spans="1:19" ht="45" customHeight="1" x14ac:dyDescent="0.25">
      <c r="A1970" s="7451"/>
      <c r="B1970" s="7451"/>
      <c r="C1970" s="7451"/>
      <c r="D1970" s="7451"/>
      <c r="E1970" s="7451"/>
      <c r="F1970" s="7451"/>
      <c r="G1970" s="7451"/>
      <c r="H1970" s="7451"/>
      <c r="I1970" s="7451"/>
      <c r="J1970" s="7451"/>
      <c r="K1970" s="7451"/>
      <c r="L1970" s="7451"/>
      <c r="M1970" s="7451"/>
      <c r="N1970" s="7451"/>
      <c r="O1970" s="7451"/>
      <c r="P1970" s="3999" t="s">
        <v>88</v>
      </c>
      <c r="Q1970" s="3999" t="s">
        <v>89</v>
      </c>
      <c r="R1970" s="4044">
        <v>2</v>
      </c>
      <c r="S1970" s="4045">
        <f>ROUND(K1948,2)*R1970</f>
        <v>19.399999999999999</v>
      </c>
    </row>
    <row r="1971" spans="1:19" ht="45" customHeight="1" x14ac:dyDescent="0.25">
      <c r="A1971" s="7451"/>
      <c r="B1971" s="7451"/>
      <c r="C1971" s="7451"/>
      <c r="D1971" s="7451"/>
      <c r="E1971" s="7451"/>
      <c r="F1971" s="7451"/>
      <c r="G1971" s="7451"/>
      <c r="H1971" s="7451"/>
      <c r="I1971" s="7451"/>
      <c r="J1971" s="7451"/>
      <c r="K1971" s="7451"/>
      <c r="L1971" s="7451"/>
      <c r="M1971" s="7451"/>
      <c r="N1971" s="7451"/>
      <c r="O1971" s="7451"/>
      <c r="P1971" s="3999" t="s">
        <v>90</v>
      </c>
      <c r="Q1971" s="3999" t="s">
        <v>91</v>
      </c>
      <c r="R1971" s="4046">
        <v>2</v>
      </c>
      <c r="S1971" s="4047">
        <f>ROUND(K1948,2)*R1971</f>
        <v>19.399999999999999</v>
      </c>
    </row>
    <row r="1972" spans="1:19" ht="45" customHeight="1" x14ac:dyDescent="0.25">
      <c r="A1972" s="7451"/>
      <c r="B1972" s="7451"/>
      <c r="C1972" s="7451"/>
      <c r="D1972" s="7451"/>
      <c r="E1972" s="7451"/>
      <c r="F1972" s="7451"/>
      <c r="G1972" s="7451"/>
      <c r="H1972" s="7451"/>
      <c r="I1972" s="7451"/>
      <c r="J1972" s="7451"/>
      <c r="K1972" s="7451"/>
      <c r="L1972" s="7451"/>
      <c r="M1972" s="7451"/>
      <c r="N1972" s="7451"/>
      <c r="O1972" s="7451"/>
      <c r="P1972" s="3999" t="s">
        <v>92</v>
      </c>
      <c r="Q1972" s="3999" t="s">
        <v>93</v>
      </c>
      <c r="R1972" s="4048">
        <v>2</v>
      </c>
      <c r="S1972" s="4049">
        <f>ROUND(K1948,2)*R1972</f>
        <v>19.399999999999999</v>
      </c>
    </row>
    <row r="1973" spans="1:19" ht="45" customHeight="1" x14ac:dyDescent="0.25">
      <c r="A1973" s="7899" t="s">
        <v>23</v>
      </c>
      <c r="B1973" s="7899" t="s">
        <v>339</v>
      </c>
      <c r="C1973" s="7899" t="s">
        <v>25</v>
      </c>
      <c r="D1973" s="7899" t="s">
        <v>340</v>
      </c>
      <c r="E1973" s="7899" t="s">
        <v>341</v>
      </c>
      <c r="F1973" s="7900">
        <f>R1973+R1974+R1975+R1976+R1977+R1978+R1979+R1980+R1981+R1982+R1983+R1984+R1985+R1986+R1987+R1988+R1989+R1990+R1991+R1992+R1993+R1994+R1995+R1996+R1997</f>
        <v>25</v>
      </c>
      <c r="G1973" s="7899" t="s">
        <v>36</v>
      </c>
      <c r="H1973" s="7901">
        <v>6.38</v>
      </c>
      <c r="I1973" s="7902">
        <v>6.38</v>
      </c>
      <c r="J1973" s="7903">
        <v>0.21579999999999999</v>
      </c>
      <c r="K1973" s="7904">
        <f>ROUND(I1973,2)+(ROUND(I1973,2)*J1973)</f>
        <v>7.7568039999999998</v>
      </c>
      <c r="L1973" s="7905">
        <f>ROUND(S1973,2)+ROUND(S1974,2)+ROUND(S1975,2)+ROUND(S1976,2)+ROUND(S1977,2)+ROUND(S1978,2)+ROUND(S1979,2)+ROUND(S1980,2)+ROUND(S1981,2)+ROUND(S1982,2)+ROUND(S1983,2)+ROUND(S1984,2)+ROUND(S1985,2)+ROUND(S1986,2)+ROUND(S1987,2)+ROUND(S1988,2)+ROUND(S1989,2)+ROUND(S1990,2)+ROUND(S1991,2)+ROUND(S1992,2)+ROUND(S1993,2)+ROUND(S1994,2)+ROUND(S1995,2)+ROUND(S1996,2)+ROUND(S1997,2)</f>
        <v>193.99999999999994</v>
      </c>
      <c r="M1973" s="7899"/>
      <c r="N1973" s="7899" t="s">
        <v>76</v>
      </c>
      <c r="O1973" s="7899" t="s">
        <v>308</v>
      </c>
      <c r="P1973" s="4050" t="s">
        <v>20</v>
      </c>
      <c r="Q1973" s="4050" t="s">
        <v>29</v>
      </c>
      <c r="R1973" s="4051">
        <v>1</v>
      </c>
      <c r="S1973" s="4052">
        <f>ROUND(K1973,2)*R1973</f>
        <v>7.76</v>
      </c>
    </row>
    <row r="1974" spans="1:19" ht="45" customHeight="1" x14ac:dyDescent="0.25">
      <c r="A1974" s="7451"/>
      <c r="B1974" s="7451"/>
      <c r="C1974" s="7451"/>
      <c r="D1974" s="7451"/>
      <c r="E1974" s="7451"/>
      <c r="F1974" s="7451"/>
      <c r="G1974" s="7451"/>
      <c r="H1974" s="7451"/>
      <c r="I1974" s="7451"/>
      <c r="J1974" s="7451"/>
      <c r="K1974" s="7451"/>
      <c r="L1974" s="7451"/>
      <c r="M1974" s="7451"/>
      <c r="N1974" s="7451"/>
      <c r="O1974" s="7451"/>
      <c r="P1974" s="4050" t="s">
        <v>30</v>
      </c>
      <c r="Q1974" s="4050" t="s">
        <v>48</v>
      </c>
      <c r="R1974" s="4053">
        <v>1</v>
      </c>
      <c r="S1974" s="4054">
        <f>ROUND(K1973,2)*R1974</f>
        <v>7.76</v>
      </c>
    </row>
    <row r="1975" spans="1:19" ht="45" customHeight="1" x14ac:dyDescent="0.25">
      <c r="A1975" s="7451"/>
      <c r="B1975" s="7451"/>
      <c r="C1975" s="7451"/>
      <c r="D1975" s="7451"/>
      <c r="E1975" s="7451"/>
      <c r="F1975" s="7451"/>
      <c r="G1975" s="7451"/>
      <c r="H1975" s="7451"/>
      <c r="I1975" s="7451"/>
      <c r="J1975" s="7451"/>
      <c r="K1975" s="7451"/>
      <c r="L1975" s="7451"/>
      <c r="M1975" s="7451"/>
      <c r="N1975" s="7451"/>
      <c r="O1975" s="7451"/>
      <c r="P1975" s="4050" t="s">
        <v>43</v>
      </c>
      <c r="Q1975" s="4050" t="s">
        <v>49</v>
      </c>
      <c r="R1975" s="4055">
        <v>1</v>
      </c>
      <c r="S1975" s="4056">
        <f>ROUND(K1973,2)*R1975</f>
        <v>7.76</v>
      </c>
    </row>
    <row r="1976" spans="1:19" ht="45" customHeight="1" x14ac:dyDescent="0.25">
      <c r="A1976" s="7451"/>
      <c r="B1976" s="7451"/>
      <c r="C1976" s="7451"/>
      <c r="D1976" s="7451"/>
      <c r="E1976" s="7451"/>
      <c r="F1976" s="7451"/>
      <c r="G1976" s="7451"/>
      <c r="H1976" s="7451"/>
      <c r="I1976" s="7451"/>
      <c r="J1976" s="7451"/>
      <c r="K1976" s="7451"/>
      <c r="L1976" s="7451"/>
      <c r="M1976" s="7451"/>
      <c r="N1976" s="7451"/>
      <c r="O1976" s="7451"/>
      <c r="P1976" s="4050" t="s">
        <v>50</v>
      </c>
      <c r="Q1976" s="4050" t="s">
        <v>51</v>
      </c>
      <c r="R1976" s="4057">
        <v>1</v>
      </c>
      <c r="S1976" s="4058">
        <f>ROUND(K1973,2)*R1976</f>
        <v>7.76</v>
      </c>
    </row>
    <row r="1977" spans="1:19" ht="45" customHeight="1" x14ac:dyDescent="0.25">
      <c r="A1977" s="7451"/>
      <c r="B1977" s="7451"/>
      <c r="C1977" s="7451"/>
      <c r="D1977" s="7451"/>
      <c r="E1977" s="7451"/>
      <c r="F1977" s="7451"/>
      <c r="G1977" s="7451"/>
      <c r="H1977" s="7451"/>
      <c r="I1977" s="7451"/>
      <c r="J1977" s="7451"/>
      <c r="K1977" s="7451"/>
      <c r="L1977" s="7451"/>
      <c r="M1977" s="7451"/>
      <c r="N1977" s="7451"/>
      <c r="O1977" s="7451"/>
      <c r="P1977" s="4050" t="s">
        <v>52</v>
      </c>
      <c r="Q1977" s="4050" t="s">
        <v>53</v>
      </c>
      <c r="R1977" s="4059">
        <v>1</v>
      </c>
      <c r="S1977" s="4060">
        <f>ROUND(K1973,2)*R1977</f>
        <v>7.76</v>
      </c>
    </row>
    <row r="1978" spans="1:19" ht="45" customHeight="1" x14ac:dyDescent="0.25">
      <c r="A1978" s="7451"/>
      <c r="B1978" s="7451"/>
      <c r="C1978" s="7451"/>
      <c r="D1978" s="7451"/>
      <c r="E1978" s="7451"/>
      <c r="F1978" s="7451"/>
      <c r="G1978" s="7451"/>
      <c r="H1978" s="7451"/>
      <c r="I1978" s="7451"/>
      <c r="J1978" s="7451"/>
      <c r="K1978" s="7451"/>
      <c r="L1978" s="7451"/>
      <c r="M1978" s="7451"/>
      <c r="N1978" s="7451"/>
      <c r="O1978" s="7451"/>
      <c r="P1978" s="4050" t="s">
        <v>54</v>
      </c>
      <c r="Q1978" s="4050" t="s">
        <v>55</v>
      </c>
      <c r="R1978" s="4061">
        <v>1</v>
      </c>
      <c r="S1978" s="4062">
        <f>ROUND(K1973,2)*R1978</f>
        <v>7.76</v>
      </c>
    </row>
    <row r="1979" spans="1:19" ht="45" customHeight="1" x14ac:dyDescent="0.25">
      <c r="A1979" s="7451"/>
      <c r="B1979" s="7451"/>
      <c r="C1979" s="7451"/>
      <c r="D1979" s="7451"/>
      <c r="E1979" s="7451"/>
      <c r="F1979" s="7451"/>
      <c r="G1979" s="7451"/>
      <c r="H1979" s="7451"/>
      <c r="I1979" s="7451"/>
      <c r="J1979" s="7451"/>
      <c r="K1979" s="7451"/>
      <c r="L1979" s="7451"/>
      <c r="M1979" s="7451"/>
      <c r="N1979" s="7451"/>
      <c r="O1979" s="7451"/>
      <c r="P1979" s="4050" t="s">
        <v>56</v>
      </c>
      <c r="Q1979" s="4050" t="s">
        <v>57</v>
      </c>
      <c r="R1979" s="4063">
        <v>1</v>
      </c>
      <c r="S1979" s="4064">
        <f>ROUND(K1973,2)*R1979</f>
        <v>7.76</v>
      </c>
    </row>
    <row r="1980" spans="1:19" ht="45" customHeight="1" x14ac:dyDescent="0.25">
      <c r="A1980" s="7451"/>
      <c r="B1980" s="7451"/>
      <c r="C1980" s="7451"/>
      <c r="D1980" s="7451"/>
      <c r="E1980" s="7451"/>
      <c r="F1980" s="7451"/>
      <c r="G1980" s="7451"/>
      <c r="H1980" s="7451"/>
      <c r="I1980" s="7451"/>
      <c r="J1980" s="7451"/>
      <c r="K1980" s="7451"/>
      <c r="L1980" s="7451"/>
      <c r="M1980" s="7451"/>
      <c r="N1980" s="7451"/>
      <c r="O1980" s="7451"/>
      <c r="P1980" s="4050" t="s">
        <v>58</v>
      </c>
      <c r="Q1980" s="4050" t="s">
        <v>59</v>
      </c>
      <c r="R1980" s="4065">
        <v>1</v>
      </c>
      <c r="S1980" s="4066">
        <f>ROUND(K1973,2)*R1980</f>
        <v>7.76</v>
      </c>
    </row>
    <row r="1981" spans="1:19" ht="45" customHeight="1" x14ac:dyDescent="0.25">
      <c r="A1981" s="7451"/>
      <c r="B1981" s="7451"/>
      <c r="C1981" s="7451"/>
      <c r="D1981" s="7451"/>
      <c r="E1981" s="7451"/>
      <c r="F1981" s="7451"/>
      <c r="G1981" s="7451"/>
      <c r="H1981" s="7451"/>
      <c r="I1981" s="7451"/>
      <c r="J1981" s="7451"/>
      <c r="K1981" s="7451"/>
      <c r="L1981" s="7451"/>
      <c r="M1981" s="7451"/>
      <c r="N1981" s="7451"/>
      <c r="O1981" s="7451"/>
      <c r="P1981" s="4050" t="s">
        <v>60</v>
      </c>
      <c r="Q1981" s="4050" t="s">
        <v>61</v>
      </c>
      <c r="R1981" s="4067">
        <v>1</v>
      </c>
      <c r="S1981" s="4068">
        <f>ROUND(K1973,2)*R1981</f>
        <v>7.76</v>
      </c>
    </row>
    <row r="1982" spans="1:19" ht="45" customHeight="1" x14ac:dyDescent="0.25">
      <c r="A1982" s="7451"/>
      <c r="B1982" s="7451"/>
      <c r="C1982" s="7451"/>
      <c r="D1982" s="7451"/>
      <c r="E1982" s="7451"/>
      <c r="F1982" s="7451"/>
      <c r="G1982" s="7451"/>
      <c r="H1982" s="7451"/>
      <c r="I1982" s="7451"/>
      <c r="J1982" s="7451"/>
      <c r="K1982" s="7451"/>
      <c r="L1982" s="7451"/>
      <c r="M1982" s="7451"/>
      <c r="N1982" s="7451"/>
      <c r="O1982" s="7451"/>
      <c r="P1982" s="4050" t="s">
        <v>62</v>
      </c>
      <c r="Q1982" s="4050" t="s">
        <v>63</v>
      </c>
      <c r="R1982" s="4069">
        <v>1</v>
      </c>
      <c r="S1982" s="4070">
        <f>ROUND(K1973,2)*R1982</f>
        <v>7.76</v>
      </c>
    </row>
    <row r="1983" spans="1:19" ht="45" customHeight="1" x14ac:dyDescent="0.25">
      <c r="A1983" s="7451"/>
      <c r="B1983" s="7451"/>
      <c r="C1983" s="7451"/>
      <c r="D1983" s="7451"/>
      <c r="E1983" s="7451"/>
      <c r="F1983" s="7451"/>
      <c r="G1983" s="7451"/>
      <c r="H1983" s="7451"/>
      <c r="I1983" s="7451"/>
      <c r="J1983" s="7451"/>
      <c r="K1983" s="7451"/>
      <c r="L1983" s="7451"/>
      <c r="M1983" s="7451"/>
      <c r="N1983" s="7451"/>
      <c r="O1983" s="7451"/>
      <c r="P1983" s="4050" t="s">
        <v>64</v>
      </c>
      <c r="Q1983" s="4050" t="s">
        <v>65</v>
      </c>
      <c r="R1983" s="4071">
        <v>1</v>
      </c>
      <c r="S1983" s="4072">
        <f>ROUND(K1973,2)*R1983</f>
        <v>7.76</v>
      </c>
    </row>
    <row r="1984" spans="1:19" ht="45" customHeight="1" x14ac:dyDescent="0.25">
      <c r="A1984" s="7451"/>
      <c r="B1984" s="7451"/>
      <c r="C1984" s="7451"/>
      <c r="D1984" s="7451"/>
      <c r="E1984" s="7451"/>
      <c r="F1984" s="7451"/>
      <c r="G1984" s="7451"/>
      <c r="H1984" s="7451"/>
      <c r="I1984" s="7451"/>
      <c r="J1984" s="7451"/>
      <c r="K1984" s="7451"/>
      <c r="L1984" s="7451"/>
      <c r="M1984" s="7451"/>
      <c r="N1984" s="7451"/>
      <c r="O1984" s="7451"/>
      <c r="P1984" s="4050" t="s">
        <v>66</v>
      </c>
      <c r="Q1984" s="4050" t="s">
        <v>67</v>
      </c>
      <c r="R1984" s="4073">
        <v>1</v>
      </c>
      <c r="S1984" s="4074">
        <f>ROUND(K1973,2)*R1984</f>
        <v>7.76</v>
      </c>
    </row>
    <row r="1985" spans="1:19" ht="45" customHeight="1" x14ac:dyDescent="0.25">
      <c r="A1985" s="7451"/>
      <c r="B1985" s="7451"/>
      <c r="C1985" s="7451"/>
      <c r="D1985" s="7451"/>
      <c r="E1985" s="7451"/>
      <c r="F1985" s="7451"/>
      <c r="G1985" s="7451"/>
      <c r="H1985" s="7451"/>
      <c r="I1985" s="7451"/>
      <c r="J1985" s="7451"/>
      <c r="K1985" s="7451"/>
      <c r="L1985" s="7451"/>
      <c r="M1985" s="7451"/>
      <c r="N1985" s="7451"/>
      <c r="O1985" s="7451"/>
      <c r="P1985" s="4050" t="s">
        <v>68</v>
      </c>
      <c r="Q1985" s="4050" t="s">
        <v>69</v>
      </c>
      <c r="R1985" s="4075">
        <v>1</v>
      </c>
      <c r="S1985" s="4076">
        <f>ROUND(K1973,2)*R1985</f>
        <v>7.76</v>
      </c>
    </row>
    <row r="1986" spans="1:19" ht="45" customHeight="1" x14ac:dyDescent="0.25">
      <c r="A1986" s="7451"/>
      <c r="B1986" s="7451"/>
      <c r="C1986" s="7451"/>
      <c r="D1986" s="7451"/>
      <c r="E1986" s="7451"/>
      <c r="F1986" s="7451"/>
      <c r="G1986" s="7451"/>
      <c r="H1986" s="7451"/>
      <c r="I1986" s="7451"/>
      <c r="J1986" s="7451"/>
      <c r="K1986" s="7451"/>
      <c r="L1986" s="7451"/>
      <c r="M1986" s="7451"/>
      <c r="N1986" s="7451"/>
      <c r="O1986" s="7451"/>
      <c r="P1986" s="4050" t="s">
        <v>70</v>
      </c>
      <c r="Q1986" s="4050" t="s">
        <v>71</v>
      </c>
      <c r="R1986" s="4077">
        <v>1</v>
      </c>
      <c r="S1986" s="4078">
        <f>ROUND(K1973,2)*R1986</f>
        <v>7.76</v>
      </c>
    </row>
    <row r="1987" spans="1:19" ht="45" customHeight="1" x14ac:dyDescent="0.25">
      <c r="A1987" s="7451"/>
      <c r="B1987" s="7451"/>
      <c r="C1987" s="7451"/>
      <c r="D1987" s="7451"/>
      <c r="E1987" s="7451"/>
      <c r="F1987" s="7451"/>
      <c r="G1987" s="7451"/>
      <c r="H1987" s="7451"/>
      <c r="I1987" s="7451"/>
      <c r="J1987" s="7451"/>
      <c r="K1987" s="7451"/>
      <c r="L1987" s="7451"/>
      <c r="M1987" s="7451"/>
      <c r="N1987" s="7451"/>
      <c r="O1987" s="7451"/>
      <c r="P1987" s="4050" t="s">
        <v>72</v>
      </c>
      <c r="Q1987" s="4050" t="s">
        <v>73</v>
      </c>
      <c r="R1987" s="4079">
        <v>1</v>
      </c>
      <c r="S1987" s="4080">
        <f>ROUND(K1973,2)*R1987</f>
        <v>7.76</v>
      </c>
    </row>
    <row r="1988" spans="1:19" ht="45" customHeight="1" x14ac:dyDescent="0.25">
      <c r="A1988" s="7451"/>
      <c r="B1988" s="7451"/>
      <c r="C1988" s="7451"/>
      <c r="D1988" s="7451"/>
      <c r="E1988" s="7451"/>
      <c r="F1988" s="7451"/>
      <c r="G1988" s="7451"/>
      <c r="H1988" s="7451"/>
      <c r="I1988" s="7451"/>
      <c r="J1988" s="7451"/>
      <c r="K1988" s="7451"/>
      <c r="L1988" s="7451"/>
      <c r="M1988" s="7451"/>
      <c r="N1988" s="7451"/>
      <c r="O1988" s="7451"/>
      <c r="P1988" s="4050" t="s">
        <v>74</v>
      </c>
      <c r="Q1988" s="4050" t="s">
        <v>75</v>
      </c>
      <c r="R1988" s="4081">
        <v>1</v>
      </c>
      <c r="S1988" s="4082">
        <f>ROUND(K1973,2)*R1988</f>
        <v>7.76</v>
      </c>
    </row>
    <row r="1989" spans="1:19" ht="45" customHeight="1" x14ac:dyDescent="0.25">
      <c r="A1989" s="7451"/>
      <c r="B1989" s="7451"/>
      <c r="C1989" s="7451"/>
      <c r="D1989" s="7451"/>
      <c r="E1989" s="7451"/>
      <c r="F1989" s="7451"/>
      <c r="G1989" s="7451"/>
      <c r="H1989" s="7451"/>
      <c r="I1989" s="7451"/>
      <c r="J1989" s="7451"/>
      <c r="K1989" s="7451"/>
      <c r="L1989" s="7451"/>
      <c r="M1989" s="7451"/>
      <c r="N1989" s="7451"/>
      <c r="O1989" s="7451"/>
      <c r="P1989" s="4050" t="s">
        <v>76</v>
      </c>
      <c r="Q1989" s="4050" t="s">
        <v>77</v>
      </c>
      <c r="R1989" s="4083">
        <v>1</v>
      </c>
      <c r="S1989" s="4084">
        <f>ROUND(K1973,2)*R1989</f>
        <v>7.76</v>
      </c>
    </row>
    <row r="1990" spans="1:19" ht="45" customHeight="1" x14ac:dyDescent="0.25">
      <c r="A1990" s="7451"/>
      <c r="B1990" s="7451"/>
      <c r="C1990" s="7451"/>
      <c r="D1990" s="7451"/>
      <c r="E1990" s="7451"/>
      <c r="F1990" s="7451"/>
      <c r="G1990" s="7451"/>
      <c r="H1990" s="7451"/>
      <c r="I1990" s="7451"/>
      <c r="J1990" s="7451"/>
      <c r="K1990" s="7451"/>
      <c r="L1990" s="7451"/>
      <c r="M1990" s="7451"/>
      <c r="N1990" s="7451"/>
      <c r="O1990" s="7451"/>
      <c r="P1990" s="4050" t="s">
        <v>78</v>
      </c>
      <c r="Q1990" s="4050" t="s">
        <v>79</v>
      </c>
      <c r="R1990" s="4085">
        <v>1</v>
      </c>
      <c r="S1990" s="4086">
        <f>ROUND(K1973,2)*R1990</f>
        <v>7.76</v>
      </c>
    </row>
    <row r="1991" spans="1:19" ht="45" customHeight="1" x14ac:dyDescent="0.25">
      <c r="A1991" s="7451"/>
      <c r="B1991" s="7451"/>
      <c r="C1991" s="7451"/>
      <c r="D1991" s="7451"/>
      <c r="E1991" s="7451"/>
      <c r="F1991" s="7451"/>
      <c r="G1991" s="7451"/>
      <c r="H1991" s="7451"/>
      <c r="I1991" s="7451"/>
      <c r="J1991" s="7451"/>
      <c r="K1991" s="7451"/>
      <c r="L1991" s="7451"/>
      <c r="M1991" s="7451"/>
      <c r="N1991" s="7451"/>
      <c r="O1991" s="7451"/>
      <c r="P1991" s="4050" t="s">
        <v>80</v>
      </c>
      <c r="Q1991" s="4050" t="s">
        <v>81</v>
      </c>
      <c r="R1991" s="4087">
        <v>1</v>
      </c>
      <c r="S1991" s="4088">
        <f>ROUND(K1973,2)*R1991</f>
        <v>7.76</v>
      </c>
    </row>
    <row r="1992" spans="1:19" ht="45" customHeight="1" x14ac:dyDescent="0.25">
      <c r="A1992" s="7451"/>
      <c r="B1992" s="7451"/>
      <c r="C1992" s="7451"/>
      <c r="D1992" s="7451"/>
      <c r="E1992" s="7451"/>
      <c r="F1992" s="7451"/>
      <c r="G1992" s="7451"/>
      <c r="H1992" s="7451"/>
      <c r="I1992" s="7451"/>
      <c r="J1992" s="7451"/>
      <c r="K1992" s="7451"/>
      <c r="L1992" s="7451"/>
      <c r="M1992" s="7451"/>
      <c r="N1992" s="7451"/>
      <c r="O1992" s="7451"/>
      <c r="P1992" s="4050" t="s">
        <v>82</v>
      </c>
      <c r="Q1992" s="4050" t="s">
        <v>83</v>
      </c>
      <c r="R1992" s="4089">
        <v>1</v>
      </c>
      <c r="S1992" s="4090">
        <f>ROUND(K1973,2)*R1992</f>
        <v>7.76</v>
      </c>
    </row>
    <row r="1993" spans="1:19" ht="45" customHeight="1" x14ac:dyDescent="0.25">
      <c r="A1993" s="7451"/>
      <c r="B1993" s="7451"/>
      <c r="C1993" s="7451"/>
      <c r="D1993" s="7451"/>
      <c r="E1993" s="7451"/>
      <c r="F1993" s="7451"/>
      <c r="G1993" s="7451"/>
      <c r="H1993" s="7451"/>
      <c r="I1993" s="7451"/>
      <c r="J1993" s="7451"/>
      <c r="K1993" s="7451"/>
      <c r="L1993" s="7451"/>
      <c r="M1993" s="7451"/>
      <c r="N1993" s="7451"/>
      <c r="O1993" s="7451"/>
      <c r="P1993" s="4050" t="s">
        <v>84</v>
      </c>
      <c r="Q1993" s="4050" t="s">
        <v>85</v>
      </c>
      <c r="R1993" s="4091">
        <v>1</v>
      </c>
      <c r="S1993" s="4092">
        <f>ROUND(K1973,2)*R1993</f>
        <v>7.76</v>
      </c>
    </row>
    <row r="1994" spans="1:19" ht="45" customHeight="1" x14ac:dyDescent="0.25">
      <c r="A1994" s="7451"/>
      <c r="B1994" s="7451"/>
      <c r="C1994" s="7451"/>
      <c r="D1994" s="7451"/>
      <c r="E1994" s="7451"/>
      <c r="F1994" s="7451"/>
      <c r="G1994" s="7451"/>
      <c r="H1994" s="7451"/>
      <c r="I1994" s="7451"/>
      <c r="J1994" s="7451"/>
      <c r="K1994" s="7451"/>
      <c r="L1994" s="7451"/>
      <c r="M1994" s="7451"/>
      <c r="N1994" s="7451"/>
      <c r="O1994" s="7451"/>
      <c r="P1994" s="4050" t="s">
        <v>86</v>
      </c>
      <c r="Q1994" s="4050" t="s">
        <v>87</v>
      </c>
      <c r="R1994" s="4093">
        <v>1</v>
      </c>
      <c r="S1994" s="4094">
        <f>ROUND(K1973,2)*R1994</f>
        <v>7.76</v>
      </c>
    </row>
    <row r="1995" spans="1:19" ht="45" customHeight="1" x14ac:dyDescent="0.25">
      <c r="A1995" s="7451"/>
      <c r="B1995" s="7451"/>
      <c r="C1995" s="7451"/>
      <c r="D1995" s="7451"/>
      <c r="E1995" s="7451"/>
      <c r="F1995" s="7451"/>
      <c r="G1995" s="7451"/>
      <c r="H1995" s="7451"/>
      <c r="I1995" s="7451"/>
      <c r="J1995" s="7451"/>
      <c r="K1995" s="7451"/>
      <c r="L1995" s="7451"/>
      <c r="M1995" s="7451"/>
      <c r="N1995" s="7451"/>
      <c r="O1995" s="7451"/>
      <c r="P1995" s="4050" t="s">
        <v>88</v>
      </c>
      <c r="Q1995" s="4050" t="s">
        <v>89</v>
      </c>
      <c r="R1995" s="4095">
        <v>1</v>
      </c>
      <c r="S1995" s="4096">
        <f>ROUND(K1973,2)*R1995</f>
        <v>7.76</v>
      </c>
    </row>
    <row r="1996" spans="1:19" ht="45" customHeight="1" x14ac:dyDescent="0.25">
      <c r="A1996" s="7451"/>
      <c r="B1996" s="7451"/>
      <c r="C1996" s="7451"/>
      <c r="D1996" s="7451"/>
      <c r="E1996" s="7451"/>
      <c r="F1996" s="7451"/>
      <c r="G1996" s="7451"/>
      <c r="H1996" s="7451"/>
      <c r="I1996" s="7451"/>
      <c r="J1996" s="7451"/>
      <c r="K1996" s="7451"/>
      <c r="L1996" s="7451"/>
      <c r="M1996" s="7451"/>
      <c r="N1996" s="7451"/>
      <c r="O1996" s="7451"/>
      <c r="P1996" s="4050" t="s">
        <v>90</v>
      </c>
      <c r="Q1996" s="4050" t="s">
        <v>91</v>
      </c>
      <c r="R1996" s="4097">
        <v>1</v>
      </c>
      <c r="S1996" s="4098">
        <f>ROUND(K1973,2)*R1996</f>
        <v>7.76</v>
      </c>
    </row>
    <row r="1997" spans="1:19" ht="45" customHeight="1" x14ac:dyDescent="0.25">
      <c r="A1997" s="7451"/>
      <c r="B1997" s="7451"/>
      <c r="C1997" s="7451"/>
      <c r="D1997" s="7451"/>
      <c r="E1997" s="7451"/>
      <c r="F1997" s="7451"/>
      <c r="G1997" s="7451"/>
      <c r="H1997" s="7451"/>
      <c r="I1997" s="7451"/>
      <c r="J1997" s="7451"/>
      <c r="K1997" s="7451"/>
      <c r="L1997" s="7451"/>
      <c r="M1997" s="7451"/>
      <c r="N1997" s="7451"/>
      <c r="O1997" s="7451"/>
      <c r="P1997" s="4050" t="s">
        <v>92</v>
      </c>
      <c r="Q1997" s="4050" t="s">
        <v>93</v>
      </c>
      <c r="R1997" s="4099">
        <v>1</v>
      </c>
      <c r="S1997" s="4100">
        <f>ROUND(K1973,2)*R1997</f>
        <v>7.76</v>
      </c>
    </row>
    <row r="1998" spans="1:19" ht="45" customHeight="1" x14ac:dyDescent="0.25">
      <c r="A1998" s="7906" t="s">
        <v>23</v>
      </c>
      <c r="B1998" s="7906" t="s">
        <v>342</v>
      </c>
      <c r="C1998" s="7906" t="s">
        <v>25</v>
      </c>
      <c r="D1998" s="7906" t="s">
        <v>343</v>
      </c>
      <c r="E1998" s="7906" t="s">
        <v>344</v>
      </c>
      <c r="F1998" s="7907">
        <f>R1998+R1999+R2000+R2001+R2002+R2003+R2004+R2005+R2006+R2007+R2008+R2009+R2010+R2011+R2012+R2013+R2014+R2015+R2016+R2017+R2018+R2019+R2020+R2021+R2022</f>
        <v>25</v>
      </c>
      <c r="G1998" s="7906" t="s">
        <v>36</v>
      </c>
      <c r="H1998" s="7908">
        <v>13.6</v>
      </c>
      <c r="I1998" s="7909">
        <v>13.6</v>
      </c>
      <c r="J1998" s="7910">
        <v>0.21579999999999999</v>
      </c>
      <c r="K1998" s="7911">
        <f>ROUND(I1998,2)+(ROUND(I1998,2)*J1998)</f>
        <v>16.534880000000001</v>
      </c>
      <c r="L1998" s="7912">
        <f>ROUND(S1998,2)+ROUND(S1999,2)+ROUND(S2000,2)+ROUND(S2001,2)+ROUND(S2002,2)+ROUND(S2003,2)+ROUND(S2004,2)+ROUND(S2005,2)+ROUND(S2006,2)+ROUND(S2007,2)+ROUND(S2008,2)+ROUND(S2009,2)+ROUND(S2010,2)+ROUND(S2011,2)+ROUND(S2012,2)+ROUND(S2013,2)+ROUND(S2014,2)+ROUND(S2015,2)+ROUND(S2016,2)+ROUND(S2017,2)+ROUND(S2018,2)+ROUND(S2019,2)+ROUND(S2020,2)+ROUND(S2021,2)+ROUND(S2022,2)</f>
        <v>413.24999999999977</v>
      </c>
      <c r="M1998" s="7906"/>
      <c r="N1998" s="7906" t="s">
        <v>76</v>
      </c>
      <c r="O1998" s="7906" t="s">
        <v>308</v>
      </c>
      <c r="P1998" s="4101" t="s">
        <v>20</v>
      </c>
      <c r="Q1998" s="4101" t="s">
        <v>29</v>
      </c>
      <c r="R1998" s="4102">
        <v>1</v>
      </c>
      <c r="S1998" s="4103">
        <f>ROUND(K1998,2)*R1998</f>
        <v>16.53</v>
      </c>
    </row>
    <row r="1999" spans="1:19" ht="45" customHeight="1" x14ac:dyDescent="0.25">
      <c r="A1999" s="7451"/>
      <c r="B1999" s="7451"/>
      <c r="C1999" s="7451"/>
      <c r="D1999" s="7451"/>
      <c r="E1999" s="7451"/>
      <c r="F1999" s="7451"/>
      <c r="G1999" s="7451"/>
      <c r="H1999" s="7451"/>
      <c r="I1999" s="7451"/>
      <c r="J1999" s="7451"/>
      <c r="K1999" s="7451"/>
      <c r="L1999" s="7451"/>
      <c r="M1999" s="7451"/>
      <c r="N1999" s="7451"/>
      <c r="O1999" s="7451"/>
      <c r="P1999" s="4101" t="s">
        <v>30</v>
      </c>
      <c r="Q1999" s="4101" t="s">
        <v>48</v>
      </c>
      <c r="R1999" s="4104">
        <v>1</v>
      </c>
      <c r="S1999" s="4105">
        <f>ROUND(K1998,2)*R1999</f>
        <v>16.53</v>
      </c>
    </row>
    <row r="2000" spans="1:19" ht="45" customHeight="1" x14ac:dyDescent="0.25">
      <c r="A2000" s="7451"/>
      <c r="B2000" s="7451"/>
      <c r="C2000" s="7451"/>
      <c r="D2000" s="7451"/>
      <c r="E2000" s="7451"/>
      <c r="F2000" s="7451"/>
      <c r="G2000" s="7451"/>
      <c r="H2000" s="7451"/>
      <c r="I2000" s="7451"/>
      <c r="J2000" s="7451"/>
      <c r="K2000" s="7451"/>
      <c r="L2000" s="7451"/>
      <c r="M2000" s="7451"/>
      <c r="N2000" s="7451"/>
      <c r="O2000" s="7451"/>
      <c r="P2000" s="4101" t="s">
        <v>43</v>
      </c>
      <c r="Q2000" s="4101" t="s">
        <v>49</v>
      </c>
      <c r="R2000" s="4106">
        <v>1</v>
      </c>
      <c r="S2000" s="4107">
        <f>ROUND(K1998,2)*R2000</f>
        <v>16.53</v>
      </c>
    </row>
    <row r="2001" spans="1:19" ht="45" customHeight="1" x14ac:dyDescent="0.25">
      <c r="A2001" s="7451"/>
      <c r="B2001" s="7451"/>
      <c r="C2001" s="7451"/>
      <c r="D2001" s="7451"/>
      <c r="E2001" s="7451"/>
      <c r="F2001" s="7451"/>
      <c r="G2001" s="7451"/>
      <c r="H2001" s="7451"/>
      <c r="I2001" s="7451"/>
      <c r="J2001" s="7451"/>
      <c r="K2001" s="7451"/>
      <c r="L2001" s="7451"/>
      <c r="M2001" s="7451"/>
      <c r="N2001" s="7451"/>
      <c r="O2001" s="7451"/>
      <c r="P2001" s="4101" t="s">
        <v>50</v>
      </c>
      <c r="Q2001" s="4101" t="s">
        <v>51</v>
      </c>
      <c r="R2001" s="4108">
        <v>1</v>
      </c>
      <c r="S2001" s="4109">
        <f>ROUND(K1998,2)*R2001</f>
        <v>16.53</v>
      </c>
    </row>
    <row r="2002" spans="1:19" ht="45" customHeight="1" x14ac:dyDescent="0.25">
      <c r="A2002" s="7451"/>
      <c r="B2002" s="7451"/>
      <c r="C2002" s="7451"/>
      <c r="D2002" s="7451"/>
      <c r="E2002" s="7451"/>
      <c r="F2002" s="7451"/>
      <c r="G2002" s="7451"/>
      <c r="H2002" s="7451"/>
      <c r="I2002" s="7451"/>
      <c r="J2002" s="7451"/>
      <c r="K2002" s="7451"/>
      <c r="L2002" s="7451"/>
      <c r="M2002" s="7451"/>
      <c r="N2002" s="7451"/>
      <c r="O2002" s="7451"/>
      <c r="P2002" s="4101" t="s">
        <v>52</v>
      </c>
      <c r="Q2002" s="4101" t="s">
        <v>53</v>
      </c>
      <c r="R2002" s="4110">
        <v>1</v>
      </c>
      <c r="S2002" s="4111">
        <f>ROUND(K1998,2)*R2002</f>
        <v>16.53</v>
      </c>
    </row>
    <row r="2003" spans="1:19" ht="45" customHeight="1" x14ac:dyDescent="0.25">
      <c r="A2003" s="7451"/>
      <c r="B2003" s="7451"/>
      <c r="C2003" s="7451"/>
      <c r="D2003" s="7451"/>
      <c r="E2003" s="7451"/>
      <c r="F2003" s="7451"/>
      <c r="G2003" s="7451"/>
      <c r="H2003" s="7451"/>
      <c r="I2003" s="7451"/>
      <c r="J2003" s="7451"/>
      <c r="K2003" s="7451"/>
      <c r="L2003" s="7451"/>
      <c r="M2003" s="7451"/>
      <c r="N2003" s="7451"/>
      <c r="O2003" s="7451"/>
      <c r="P2003" s="4101" t="s">
        <v>54</v>
      </c>
      <c r="Q2003" s="4101" t="s">
        <v>55</v>
      </c>
      <c r="R2003" s="4112">
        <v>1</v>
      </c>
      <c r="S2003" s="4113">
        <f>ROUND(K1998,2)*R2003</f>
        <v>16.53</v>
      </c>
    </row>
    <row r="2004" spans="1:19" ht="45" customHeight="1" x14ac:dyDescent="0.25">
      <c r="A2004" s="7451"/>
      <c r="B2004" s="7451"/>
      <c r="C2004" s="7451"/>
      <c r="D2004" s="7451"/>
      <c r="E2004" s="7451"/>
      <c r="F2004" s="7451"/>
      <c r="G2004" s="7451"/>
      <c r="H2004" s="7451"/>
      <c r="I2004" s="7451"/>
      <c r="J2004" s="7451"/>
      <c r="K2004" s="7451"/>
      <c r="L2004" s="7451"/>
      <c r="M2004" s="7451"/>
      <c r="N2004" s="7451"/>
      <c r="O2004" s="7451"/>
      <c r="P2004" s="4101" t="s">
        <v>56</v>
      </c>
      <c r="Q2004" s="4101" t="s">
        <v>57</v>
      </c>
      <c r="R2004" s="4114">
        <v>1</v>
      </c>
      <c r="S2004" s="4115">
        <f>ROUND(K1998,2)*R2004</f>
        <v>16.53</v>
      </c>
    </row>
    <row r="2005" spans="1:19" ht="45" customHeight="1" x14ac:dyDescent="0.25">
      <c r="A2005" s="7451"/>
      <c r="B2005" s="7451"/>
      <c r="C2005" s="7451"/>
      <c r="D2005" s="7451"/>
      <c r="E2005" s="7451"/>
      <c r="F2005" s="7451"/>
      <c r="G2005" s="7451"/>
      <c r="H2005" s="7451"/>
      <c r="I2005" s="7451"/>
      <c r="J2005" s="7451"/>
      <c r="K2005" s="7451"/>
      <c r="L2005" s="7451"/>
      <c r="M2005" s="7451"/>
      <c r="N2005" s="7451"/>
      <c r="O2005" s="7451"/>
      <c r="P2005" s="4101" t="s">
        <v>58</v>
      </c>
      <c r="Q2005" s="4101" t="s">
        <v>59</v>
      </c>
      <c r="R2005" s="4116">
        <v>1</v>
      </c>
      <c r="S2005" s="4117">
        <f>ROUND(K1998,2)*R2005</f>
        <v>16.53</v>
      </c>
    </row>
    <row r="2006" spans="1:19" ht="45" customHeight="1" x14ac:dyDescent="0.25">
      <c r="A2006" s="7451"/>
      <c r="B2006" s="7451"/>
      <c r="C2006" s="7451"/>
      <c r="D2006" s="7451"/>
      <c r="E2006" s="7451"/>
      <c r="F2006" s="7451"/>
      <c r="G2006" s="7451"/>
      <c r="H2006" s="7451"/>
      <c r="I2006" s="7451"/>
      <c r="J2006" s="7451"/>
      <c r="K2006" s="7451"/>
      <c r="L2006" s="7451"/>
      <c r="M2006" s="7451"/>
      <c r="N2006" s="7451"/>
      <c r="O2006" s="7451"/>
      <c r="P2006" s="4101" t="s">
        <v>60</v>
      </c>
      <c r="Q2006" s="4101" t="s">
        <v>61</v>
      </c>
      <c r="R2006" s="4118">
        <v>1</v>
      </c>
      <c r="S2006" s="4119">
        <f>ROUND(K1998,2)*R2006</f>
        <v>16.53</v>
      </c>
    </row>
    <row r="2007" spans="1:19" ht="45" customHeight="1" x14ac:dyDescent="0.25">
      <c r="A2007" s="7451"/>
      <c r="B2007" s="7451"/>
      <c r="C2007" s="7451"/>
      <c r="D2007" s="7451"/>
      <c r="E2007" s="7451"/>
      <c r="F2007" s="7451"/>
      <c r="G2007" s="7451"/>
      <c r="H2007" s="7451"/>
      <c r="I2007" s="7451"/>
      <c r="J2007" s="7451"/>
      <c r="K2007" s="7451"/>
      <c r="L2007" s="7451"/>
      <c r="M2007" s="7451"/>
      <c r="N2007" s="7451"/>
      <c r="O2007" s="7451"/>
      <c r="P2007" s="4101" t="s">
        <v>62</v>
      </c>
      <c r="Q2007" s="4101" t="s">
        <v>63</v>
      </c>
      <c r="R2007" s="4120">
        <v>1</v>
      </c>
      <c r="S2007" s="4121">
        <f>ROUND(K1998,2)*R2007</f>
        <v>16.53</v>
      </c>
    </row>
    <row r="2008" spans="1:19" ht="45" customHeight="1" x14ac:dyDescent="0.25">
      <c r="A2008" s="7451"/>
      <c r="B2008" s="7451"/>
      <c r="C2008" s="7451"/>
      <c r="D2008" s="7451"/>
      <c r="E2008" s="7451"/>
      <c r="F2008" s="7451"/>
      <c r="G2008" s="7451"/>
      <c r="H2008" s="7451"/>
      <c r="I2008" s="7451"/>
      <c r="J2008" s="7451"/>
      <c r="K2008" s="7451"/>
      <c r="L2008" s="7451"/>
      <c r="M2008" s="7451"/>
      <c r="N2008" s="7451"/>
      <c r="O2008" s="7451"/>
      <c r="P2008" s="4101" t="s">
        <v>64</v>
      </c>
      <c r="Q2008" s="4101" t="s">
        <v>65</v>
      </c>
      <c r="R2008" s="4122">
        <v>1</v>
      </c>
      <c r="S2008" s="4123">
        <f>ROUND(K1998,2)*R2008</f>
        <v>16.53</v>
      </c>
    </row>
    <row r="2009" spans="1:19" ht="45" customHeight="1" x14ac:dyDescent="0.25">
      <c r="A2009" s="7451"/>
      <c r="B2009" s="7451"/>
      <c r="C2009" s="7451"/>
      <c r="D2009" s="7451"/>
      <c r="E2009" s="7451"/>
      <c r="F2009" s="7451"/>
      <c r="G2009" s="7451"/>
      <c r="H2009" s="7451"/>
      <c r="I2009" s="7451"/>
      <c r="J2009" s="7451"/>
      <c r="K2009" s="7451"/>
      <c r="L2009" s="7451"/>
      <c r="M2009" s="7451"/>
      <c r="N2009" s="7451"/>
      <c r="O2009" s="7451"/>
      <c r="P2009" s="4101" t="s">
        <v>66</v>
      </c>
      <c r="Q2009" s="4101" t="s">
        <v>67</v>
      </c>
      <c r="R2009" s="4124">
        <v>1</v>
      </c>
      <c r="S2009" s="4125">
        <f>ROUND(K1998,2)*R2009</f>
        <v>16.53</v>
      </c>
    </row>
    <row r="2010" spans="1:19" ht="45" customHeight="1" x14ac:dyDescent="0.25">
      <c r="A2010" s="7451"/>
      <c r="B2010" s="7451"/>
      <c r="C2010" s="7451"/>
      <c r="D2010" s="7451"/>
      <c r="E2010" s="7451"/>
      <c r="F2010" s="7451"/>
      <c r="G2010" s="7451"/>
      <c r="H2010" s="7451"/>
      <c r="I2010" s="7451"/>
      <c r="J2010" s="7451"/>
      <c r="K2010" s="7451"/>
      <c r="L2010" s="7451"/>
      <c r="M2010" s="7451"/>
      <c r="N2010" s="7451"/>
      <c r="O2010" s="7451"/>
      <c r="P2010" s="4101" t="s">
        <v>68</v>
      </c>
      <c r="Q2010" s="4101" t="s">
        <v>69</v>
      </c>
      <c r="R2010" s="4126">
        <v>1</v>
      </c>
      <c r="S2010" s="4127">
        <f>ROUND(K1998,2)*R2010</f>
        <v>16.53</v>
      </c>
    </row>
    <row r="2011" spans="1:19" ht="45" customHeight="1" x14ac:dyDescent="0.25">
      <c r="A2011" s="7451"/>
      <c r="B2011" s="7451"/>
      <c r="C2011" s="7451"/>
      <c r="D2011" s="7451"/>
      <c r="E2011" s="7451"/>
      <c r="F2011" s="7451"/>
      <c r="G2011" s="7451"/>
      <c r="H2011" s="7451"/>
      <c r="I2011" s="7451"/>
      <c r="J2011" s="7451"/>
      <c r="K2011" s="7451"/>
      <c r="L2011" s="7451"/>
      <c r="M2011" s="7451"/>
      <c r="N2011" s="7451"/>
      <c r="O2011" s="7451"/>
      <c r="P2011" s="4101" t="s">
        <v>70</v>
      </c>
      <c r="Q2011" s="4101" t="s">
        <v>71</v>
      </c>
      <c r="R2011" s="4128">
        <v>1</v>
      </c>
      <c r="S2011" s="4129">
        <f>ROUND(K1998,2)*R2011</f>
        <v>16.53</v>
      </c>
    </row>
    <row r="2012" spans="1:19" ht="45" customHeight="1" x14ac:dyDescent="0.25">
      <c r="A2012" s="7451"/>
      <c r="B2012" s="7451"/>
      <c r="C2012" s="7451"/>
      <c r="D2012" s="7451"/>
      <c r="E2012" s="7451"/>
      <c r="F2012" s="7451"/>
      <c r="G2012" s="7451"/>
      <c r="H2012" s="7451"/>
      <c r="I2012" s="7451"/>
      <c r="J2012" s="7451"/>
      <c r="K2012" s="7451"/>
      <c r="L2012" s="7451"/>
      <c r="M2012" s="7451"/>
      <c r="N2012" s="7451"/>
      <c r="O2012" s="7451"/>
      <c r="P2012" s="4101" t="s">
        <v>72</v>
      </c>
      <c r="Q2012" s="4101" t="s">
        <v>73</v>
      </c>
      <c r="R2012" s="4130">
        <v>1</v>
      </c>
      <c r="S2012" s="4131">
        <f>ROUND(K1998,2)*R2012</f>
        <v>16.53</v>
      </c>
    </row>
    <row r="2013" spans="1:19" ht="45" customHeight="1" x14ac:dyDescent="0.25">
      <c r="A2013" s="7451"/>
      <c r="B2013" s="7451"/>
      <c r="C2013" s="7451"/>
      <c r="D2013" s="7451"/>
      <c r="E2013" s="7451"/>
      <c r="F2013" s="7451"/>
      <c r="G2013" s="7451"/>
      <c r="H2013" s="7451"/>
      <c r="I2013" s="7451"/>
      <c r="J2013" s="7451"/>
      <c r="K2013" s="7451"/>
      <c r="L2013" s="7451"/>
      <c r="M2013" s="7451"/>
      <c r="N2013" s="7451"/>
      <c r="O2013" s="7451"/>
      <c r="P2013" s="4101" t="s">
        <v>74</v>
      </c>
      <c r="Q2013" s="4101" t="s">
        <v>75</v>
      </c>
      <c r="R2013" s="4132">
        <v>1</v>
      </c>
      <c r="S2013" s="4133">
        <f>ROUND(K1998,2)*R2013</f>
        <v>16.53</v>
      </c>
    </row>
    <row r="2014" spans="1:19" ht="45" customHeight="1" x14ac:dyDescent="0.25">
      <c r="A2014" s="7451"/>
      <c r="B2014" s="7451"/>
      <c r="C2014" s="7451"/>
      <c r="D2014" s="7451"/>
      <c r="E2014" s="7451"/>
      <c r="F2014" s="7451"/>
      <c r="G2014" s="7451"/>
      <c r="H2014" s="7451"/>
      <c r="I2014" s="7451"/>
      <c r="J2014" s="7451"/>
      <c r="K2014" s="7451"/>
      <c r="L2014" s="7451"/>
      <c r="M2014" s="7451"/>
      <c r="N2014" s="7451"/>
      <c r="O2014" s="7451"/>
      <c r="P2014" s="4101" t="s">
        <v>76</v>
      </c>
      <c r="Q2014" s="4101" t="s">
        <v>77</v>
      </c>
      <c r="R2014" s="4134">
        <v>1</v>
      </c>
      <c r="S2014" s="4135">
        <f>ROUND(K1998,2)*R2014</f>
        <v>16.53</v>
      </c>
    </row>
    <row r="2015" spans="1:19" ht="45" customHeight="1" x14ac:dyDescent="0.25">
      <c r="A2015" s="7451"/>
      <c r="B2015" s="7451"/>
      <c r="C2015" s="7451"/>
      <c r="D2015" s="7451"/>
      <c r="E2015" s="7451"/>
      <c r="F2015" s="7451"/>
      <c r="G2015" s="7451"/>
      <c r="H2015" s="7451"/>
      <c r="I2015" s="7451"/>
      <c r="J2015" s="7451"/>
      <c r="K2015" s="7451"/>
      <c r="L2015" s="7451"/>
      <c r="M2015" s="7451"/>
      <c r="N2015" s="7451"/>
      <c r="O2015" s="7451"/>
      <c r="P2015" s="4101" t="s">
        <v>78</v>
      </c>
      <c r="Q2015" s="4101" t="s">
        <v>79</v>
      </c>
      <c r="R2015" s="4136">
        <v>1</v>
      </c>
      <c r="S2015" s="4137">
        <f>ROUND(K1998,2)*R2015</f>
        <v>16.53</v>
      </c>
    </row>
    <row r="2016" spans="1:19" ht="45" customHeight="1" x14ac:dyDescent="0.25">
      <c r="A2016" s="7451"/>
      <c r="B2016" s="7451"/>
      <c r="C2016" s="7451"/>
      <c r="D2016" s="7451"/>
      <c r="E2016" s="7451"/>
      <c r="F2016" s="7451"/>
      <c r="G2016" s="7451"/>
      <c r="H2016" s="7451"/>
      <c r="I2016" s="7451"/>
      <c r="J2016" s="7451"/>
      <c r="K2016" s="7451"/>
      <c r="L2016" s="7451"/>
      <c r="M2016" s="7451"/>
      <c r="N2016" s="7451"/>
      <c r="O2016" s="7451"/>
      <c r="P2016" s="4101" t="s">
        <v>80</v>
      </c>
      <c r="Q2016" s="4101" t="s">
        <v>81</v>
      </c>
      <c r="R2016" s="4138">
        <v>1</v>
      </c>
      <c r="S2016" s="4139">
        <f>ROUND(K1998,2)*R2016</f>
        <v>16.53</v>
      </c>
    </row>
    <row r="2017" spans="1:19" ht="45" customHeight="1" x14ac:dyDescent="0.25">
      <c r="A2017" s="7451"/>
      <c r="B2017" s="7451"/>
      <c r="C2017" s="7451"/>
      <c r="D2017" s="7451"/>
      <c r="E2017" s="7451"/>
      <c r="F2017" s="7451"/>
      <c r="G2017" s="7451"/>
      <c r="H2017" s="7451"/>
      <c r="I2017" s="7451"/>
      <c r="J2017" s="7451"/>
      <c r="K2017" s="7451"/>
      <c r="L2017" s="7451"/>
      <c r="M2017" s="7451"/>
      <c r="N2017" s="7451"/>
      <c r="O2017" s="7451"/>
      <c r="P2017" s="4101" t="s">
        <v>82</v>
      </c>
      <c r="Q2017" s="4101" t="s">
        <v>83</v>
      </c>
      <c r="R2017" s="4140">
        <v>1</v>
      </c>
      <c r="S2017" s="4141">
        <f>ROUND(K1998,2)*R2017</f>
        <v>16.53</v>
      </c>
    </row>
    <row r="2018" spans="1:19" ht="45" customHeight="1" x14ac:dyDescent="0.25">
      <c r="A2018" s="7451"/>
      <c r="B2018" s="7451"/>
      <c r="C2018" s="7451"/>
      <c r="D2018" s="7451"/>
      <c r="E2018" s="7451"/>
      <c r="F2018" s="7451"/>
      <c r="G2018" s="7451"/>
      <c r="H2018" s="7451"/>
      <c r="I2018" s="7451"/>
      <c r="J2018" s="7451"/>
      <c r="K2018" s="7451"/>
      <c r="L2018" s="7451"/>
      <c r="M2018" s="7451"/>
      <c r="N2018" s="7451"/>
      <c r="O2018" s="7451"/>
      <c r="P2018" s="4101" t="s">
        <v>84</v>
      </c>
      <c r="Q2018" s="4101" t="s">
        <v>85</v>
      </c>
      <c r="R2018" s="4142">
        <v>1</v>
      </c>
      <c r="S2018" s="4143">
        <f>ROUND(K1998,2)*R2018</f>
        <v>16.53</v>
      </c>
    </row>
    <row r="2019" spans="1:19" ht="45" customHeight="1" x14ac:dyDescent="0.25">
      <c r="A2019" s="7451"/>
      <c r="B2019" s="7451"/>
      <c r="C2019" s="7451"/>
      <c r="D2019" s="7451"/>
      <c r="E2019" s="7451"/>
      <c r="F2019" s="7451"/>
      <c r="G2019" s="7451"/>
      <c r="H2019" s="7451"/>
      <c r="I2019" s="7451"/>
      <c r="J2019" s="7451"/>
      <c r="K2019" s="7451"/>
      <c r="L2019" s="7451"/>
      <c r="M2019" s="7451"/>
      <c r="N2019" s="7451"/>
      <c r="O2019" s="7451"/>
      <c r="P2019" s="4101" t="s">
        <v>86</v>
      </c>
      <c r="Q2019" s="4101" t="s">
        <v>87</v>
      </c>
      <c r="R2019" s="4144">
        <v>1</v>
      </c>
      <c r="S2019" s="4145">
        <f>ROUND(K1998,2)*R2019</f>
        <v>16.53</v>
      </c>
    </row>
    <row r="2020" spans="1:19" ht="45" customHeight="1" x14ac:dyDescent="0.25">
      <c r="A2020" s="7451"/>
      <c r="B2020" s="7451"/>
      <c r="C2020" s="7451"/>
      <c r="D2020" s="7451"/>
      <c r="E2020" s="7451"/>
      <c r="F2020" s="7451"/>
      <c r="G2020" s="7451"/>
      <c r="H2020" s="7451"/>
      <c r="I2020" s="7451"/>
      <c r="J2020" s="7451"/>
      <c r="K2020" s="7451"/>
      <c r="L2020" s="7451"/>
      <c r="M2020" s="7451"/>
      <c r="N2020" s="7451"/>
      <c r="O2020" s="7451"/>
      <c r="P2020" s="4101" t="s">
        <v>88</v>
      </c>
      <c r="Q2020" s="4101" t="s">
        <v>89</v>
      </c>
      <c r="R2020" s="4146">
        <v>1</v>
      </c>
      <c r="S2020" s="4147">
        <f>ROUND(K1998,2)*R2020</f>
        <v>16.53</v>
      </c>
    </row>
    <row r="2021" spans="1:19" ht="45" customHeight="1" x14ac:dyDescent="0.25">
      <c r="A2021" s="7451"/>
      <c r="B2021" s="7451"/>
      <c r="C2021" s="7451"/>
      <c r="D2021" s="7451"/>
      <c r="E2021" s="7451"/>
      <c r="F2021" s="7451"/>
      <c r="G2021" s="7451"/>
      <c r="H2021" s="7451"/>
      <c r="I2021" s="7451"/>
      <c r="J2021" s="7451"/>
      <c r="K2021" s="7451"/>
      <c r="L2021" s="7451"/>
      <c r="M2021" s="7451"/>
      <c r="N2021" s="7451"/>
      <c r="O2021" s="7451"/>
      <c r="P2021" s="4101" t="s">
        <v>90</v>
      </c>
      <c r="Q2021" s="4101" t="s">
        <v>91</v>
      </c>
      <c r="R2021" s="4148">
        <v>1</v>
      </c>
      <c r="S2021" s="4149">
        <f>ROUND(K1998,2)*R2021</f>
        <v>16.53</v>
      </c>
    </row>
    <row r="2022" spans="1:19" ht="45" customHeight="1" x14ac:dyDescent="0.25">
      <c r="A2022" s="7451"/>
      <c r="B2022" s="7451"/>
      <c r="C2022" s="7451"/>
      <c r="D2022" s="7451"/>
      <c r="E2022" s="7451"/>
      <c r="F2022" s="7451"/>
      <c r="G2022" s="7451"/>
      <c r="H2022" s="7451"/>
      <c r="I2022" s="7451"/>
      <c r="J2022" s="7451"/>
      <c r="K2022" s="7451"/>
      <c r="L2022" s="7451"/>
      <c r="M2022" s="7451"/>
      <c r="N2022" s="7451"/>
      <c r="O2022" s="7451"/>
      <c r="P2022" s="4101" t="s">
        <v>92</v>
      </c>
      <c r="Q2022" s="4101" t="s">
        <v>93</v>
      </c>
      <c r="R2022" s="4150">
        <v>1</v>
      </c>
      <c r="S2022" s="4151">
        <f>ROUND(K1998,2)*R2022</f>
        <v>16.53</v>
      </c>
    </row>
    <row r="2023" spans="1:19" ht="45" customHeight="1" x14ac:dyDescent="0.25">
      <c r="A2023" s="7885" t="s">
        <v>23</v>
      </c>
      <c r="B2023" s="7885" t="s">
        <v>345</v>
      </c>
      <c r="C2023" s="7885" t="s">
        <v>25</v>
      </c>
      <c r="D2023" s="7885" t="s">
        <v>346</v>
      </c>
      <c r="E2023" s="7885" t="s">
        <v>347</v>
      </c>
      <c r="F2023" s="7886">
        <f>R2023+R2024+R2025+R2026+R2027+R2028+R2029+R2030+R2031+R2032+R2033+R2034+R2035+R2036+R2037+R2038+R2039+R2040+R2041+R2042+R2043+R2044+R2045+R2046+R2047</f>
        <v>50</v>
      </c>
      <c r="G2023" s="7885" t="s">
        <v>36</v>
      </c>
      <c r="H2023" s="7887">
        <v>20.47</v>
      </c>
      <c r="I2023" s="7888">
        <v>20.47</v>
      </c>
      <c r="J2023" s="7889">
        <v>0.21579999999999999</v>
      </c>
      <c r="K2023" s="7890">
        <f>ROUND(I2023,2)+(ROUND(I2023,2)*J2023)</f>
        <v>24.887425999999998</v>
      </c>
      <c r="L2023" s="7891">
        <f>ROUND(S2023,2)+ROUND(S2024,2)+ROUND(S2025,2)+ROUND(S2026,2)+ROUND(S2027,2)+ROUND(S2028,2)+ROUND(S2029,2)+ROUND(S2030,2)+ROUND(S2031,2)+ROUND(S2032,2)+ROUND(S2033,2)+ROUND(S2034,2)+ROUND(S2035,2)+ROUND(S2036,2)+ROUND(S2037,2)+ROUND(S2038,2)+ROUND(S2039,2)+ROUND(S2040,2)+ROUND(S2041,2)+ROUND(S2042,2)+ROUND(S2043,2)+ROUND(S2044,2)+ROUND(S2045,2)+ROUND(S2046,2)+ROUND(S2047,2)</f>
        <v>1244.4999999999995</v>
      </c>
      <c r="M2023" s="7885"/>
      <c r="N2023" s="7885" t="s">
        <v>76</v>
      </c>
      <c r="O2023" s="7885" t="s">
        <v>308</v>
      </c>
      <c r="P2023" s="4152" t="s">
        <v>20</v>
      </c>
      <c r="Q2023" s="4152" t="s">
        <v>29</v>
      </c>
      <c r="R2023" s="4153">
        <v>2</v>
      </c>
      <c r="S2023" s="4154">
        <f>ROUND(K2023,2)*R2023</f>
        <v>49.78</v>
      </c>
    </row>
    <row r="2024" spans="1:19" ht="45" customHeight="1" x14ac:dyDescent="0.25">
      <c r="A2024" s="7451"/>
      <c r="B2024" s="7451"/>
      <c r="C2024" s="7451"/>
      <c r="D2024" s="7451"/>
      <c r="E2024" s="7451"/>
      <c r="F2024" s="7451"/>
      <c r="G2024" s="7451"/>
      <c r="H2024" s="7451"/>
      <c r="I2024" s="7451"/>
      <c r="J2024" s="7451"/>
      <c r="K2024" s="7451"/>
      <c r="L2024" s="7451"/>
      <c r="M2024" s="7451"/>
      <c r="N2024" s="7451"/>
      <c r="O2024" s="7451"/>
      <c r="P2024" s="4152" t="s">
        <v>30</v>
      </c>
      <c r="Q2024" s="4152" t="s">
        <v>48</v>
      </c>
      <c r="R2024" s="4155">
        <v>2</v>
      </c>
      <c r="S2024" s="4156">
        <f>ROUND(K2023,2)*R2024</f>
        <v>49.78</v>
      </c>
    </row>
    <row r="2025" spans="1:19" ht="45" customHeight="1" x14ac:dyDescent="0.25">
      <c r="A2025" s="7451"/>
      <c r="B2025" s="7451"/>
      <c r="C2025" s="7451"/>
      <c r="D2025" s="7451"/>
      <c r="E2025" s="7451"/>
      <c r="F2025" s="7451"/>
      <c r="G2025" s="7451"/>
      <c r="H2025" s="7451"/>
      <c r="I2025" s="7451"/>
      <c r="J2025" s="7451"/>
      <c r="K2025" s="7451"/>
      <c r="L2025" s="7451"/>
      <c r="M2025" s="7451"/>
      <c r="N2025" s="7451"/>
      <c r="O2025" s="7451"/>
      <c r="P2025" s="4152" t="s">
        <v>43</v>
      </c>
      <c r="Q2025" s="4152" t="s">
        <v>49</v>
      </c>
      <c r="R2025" s="4157">
        <v>2</v>
      </c>
      <c r="S2025" s="4158">
        <f>ROUND(K2023,2)*R2025</f>
        <v>49.78</v>
      </c>
    </row>
    <row r="2026" spans="1:19" ht="45" customHeight="1" x14ac:dyDescent="0.25">
      <c r="A2026" s="7451"/>
      <c r="B2026" s="7451"/>
      <c r="C2026" s="7451"/>
      <c r="D2026" s="7451"/>
      <c r="E2026" s="7451"/>
      <c r="F2026" s="7451"/>
      <c r="G2026" s="7451"/>
      <c r="H2026" s="7451"/>
      <c r="I2026" s="7451"/>
      <c r="J2026" s="7451"/>
      <c r="K2026" s="7451"/>
      <c r="L2026" s="7451"/>
      <c r="M2026" s="7451"/>
      <c r="N2026" s="7451"/>
      <c r="O2026" s="7451"/>
      <c r="P2026" s="4152" t="s">
        <v>50</v>
      </c>
      <c r="Q2026" s="4152" t="s">
        <v>51</v>
      </c>
      <c r="R2026" s="4159">
        <v>2</v>
      </c>
      <c r="S2026" s="4160">
        <f>ROUND(K2023,2)*R2026</f>
        <v>49.78</v>
      </c>
    </row>
    <row r="2027" spans="1:19" ht="45" customHeight="1" x14ac:dyDescent="0.25">
      <c r="A2027" s="7451"/>
      <c r="B2027" s="7451"/>
      <c r="C2027" s="7451"/>
      <c r="D2027" s="7451"/>
      <c r="E2027" s="7451"/>
      <c r="F2027" s="7451"/>
      <c r="G2027" s="7451"/>
      <c r="H2027" s="7451"/>
      <c r="I2027" s="7451"/>
      <c r="J2027" s="7451"/>
      <c r="K2027" s="7451"/>
      <c r="L2027" s="7451"/>
      <c r="M2027" s="7451"/>
      <c r="N2027" s="7451"/>
      <c r="O2027" s="7451"/>
      <c r="P2027" s="4152" t="s">
        <v>52</v>
      </c>
      <c r="Q2027" s="4152" t="s">
        <v>53</v>
      </c>
      <c r="R2027" s="4161">
        <v>2</v>
      </c>
      <c r="S2027" s="4162">
        <f>ROUND(K2023,2)*R2027</f>
        <v>49.78</v>
      </c>
    </row>
    <row r="2028" spans="1:19" ht="45" customHeight="1" x14ac:dyDescent="0.25">
      <c r="A2028" s="7451"/>
      <c r="B2028" s="7451"/>
      <c r="C2028" s="7451"/>
      <c r="D2028" s="7451"/>
      <c r="E2028" s="7451"/>
      <c r="F2028" s="7451"/>
      <c r="G2028" s="7451"/>
      <c r="H2028" s="7451"/>
      <c r="I2028" s="7451"/>
      <c r="J2028" s="7451"/>
      <c r="K2028" s="7451"/>
      <c r="L2028" s="7451"/>
      <c r="M2028" s="7451"/>
      <c r="N2028" s="7451"/>
      <c r="O2028" s="7451"/>
      <c r="P2028" s="4152" t="s">
        <v>54</v>
      </c>
      <c r="Q2028" s="4152" t="s">
        <v>55</v>
      </c>
      <c r="R2028" s="4163">
        <v>2</v>
      </c>
      <c r="S2028" s="4164">
        <f>ROUND(K2023,2)*R2028</f>
        <v>49.78</v>
      </c>
    </row>
    <row r="2029" spans="1:19" ht="45" customHeight="1" x14ac:dyDescent="0.25">
      <c r="A2029" s="7451"/>
      <c r="B2029" s="7451"/>
      <c r="C2029" s="7451"/>
      <c r="D2029" s="7451"/>
      <c r="E2029" s="7451"/>
      <c r="F2029" s="7451"/>
      <c r="G2029" s="7451"/>
      <c r="H2029" s="7451"/>
      <c r="I2029" s="7451"/>
      <c r="J2029" s="7451"/>
      <c r="K2029" s="7451"/>
      <c r="L2029" s="7451"/>
      <c r="M2029" s="7451"/>
      <c r="N2029" s="7451"/>
      <c r="O2029" s="7451"/>
      <c r="P2029" s="4152" t="s">
        <v>56</v>
      </c>
      <c r="Q2029" s="4152" t="s">
        <v>57</v>
      </c>
      <c r="R2029" s="4165">
        <v>2</v>
      </c>
      <c r="S2029" s="4166">
        <f>ROUND(K2023,2)*R2029</f>
        <v>49.78</v>
      </c>
    </row>
    <row r="2030" spans="1:19" ht="45" customHeight="1" x14ac:dyDescent="0.25">
      <c r="A2030" s="7451"/>
      <c r="B2030" s="7451"/>
      <c r="C2030" s="7451"/>
      <c r="D2030" s="7451"/>
      <c r="E2030" s="7451"/>
      <c r="F2030" s="7451"/>
      <c r="G2030" s="7451"/>
      <c r="H2030" s="7451"/>
      <c r="I2030" s="7451"/>
      <c r="J2030" s="7451"/>
      <c r="K2030" s="7451"/>
      <c r="L2030" s="7451"/>
      <c r="M2030" s="7451"/>
      <c r="N2030" s="7451"/>
      <c r="O2030" s="7451"/>
      <c r="P2030" s="4152" t="s">
        <v>58</v>
      </c>
      <c r="Q2030" s="4152" t="s">
        <v>59</v>
      </c>
      <c r="R2030" s="4167">
        <v>2</v>
      </c>
      <c r="S2030" s="4168">
        <f>ROUND(K2023,2)*R2030</f>
        <v>49.78</v>
      </c>
    </row>
    <row r="2031" spans="1:19" ht="45" customHeight="1" x14ac:dyDescent="0.25">
      <c r="A2031" s="7451"/>
      <c r="B2031" s="7451"/>
      <c r="C2031" s="7451"/>
      <c r="D2031" s="7451"/>
      <c r="E2031" s="7451"/>
      <c r="F2031" s="7451"/>
      <c r="G2031" s="7451"/>
      <c r="H2031" s="7451"/>
      <c r="I2031" s="7451"/>
      <c r="J2031" s="7451"/>
      <c r="K2031" s="7451"/>
      <c r="L2031" s="7451"/>
      <c r="M2031" s="7451"/>
      <c r="N2031" s="7451"/>
      <c r="O2031" s="7451"/>
      <c r="P2031" s="4152" t="s">
        <v>60</v>
      </c>
      <c r="Q2031" s="4152" t="s">
        <v>61</v>
      </c>
      <c r="R2031" s="4169">
        <v>2</v>
      </c>
      <c r="S2031" s="4170">
        <f>ROUND(K2023,2)*R2031</f>
        <v>49.78</v>
      </c>
    </row>
    <row r="2032" spans="1:19" ht="45" customHeight="1" x14ac:dyDescent="0.25">
      <c r="A2032" s="7451"/>
      <c r="B2032" s="7451"/>
      <c r="C2032" s="7451"/>
      <c r="D2032" s="7451"/>
      <c r="E2032" s="7451"/>
      <c r="F2032" s="7451"/>
      <c r="G2032" s="7451"/>
      <c r="H2032" s="7451"/>
      <c r="I2032" s="7451"/>
      <c r="J2032" s="7451"/>
      <c r="K2032" s="7451"/>
      <c r="L2032" s="7451"/>
      <c r="M2032" s="7451"/>
      <c r="N2032" s="7451"/>
      <c r="O2032" s="7451"/>
      <c r="P2032" s="4152" t="s">
        <v>62</v>
      </c>
      <c r="Q2032" s="4152" t="s">
        <v>63</v>
      </c>
      <c r="R2032" s="4171">
        <v>2</v>
      </c>
      <c r="S2032" s="4172">
        <f>ROUND(K2023,2)*R2032</f>
        <v>49.78</v>
      </c>
    </row>
    <row r="2033" spans="1:19" ht="45" customHeight="1" x14ac:dyDescent="0.25">
      <c r="A2033" s="7451"/>
      <c r="B2033" s="7451"/>
      <c r="C2033" s="7451"/>
      <c r="D2033" s="7451"/>
      <c r="E2033" s="7451"/>
      <c r="F2033" s="7451"/>
      <c r="G2033" s="7451"/>
      <c r="H2033" s="7451"/>
      <c r="I2033" s="7451"/>
      <c r="J2033" s="7451"/>
      <c r="K2033" s="7451"/>
      <c r="L2033" s="7451"/>
      <c r="M2033" s="7451"/>
      <c r="N2033" s="7451"/>
      <c r="O2033" s="7451"/>
      <c r="P2033" s="4152" t="s">
        <v>64</v>
      </c>
      <c r="Q2033" s="4152" t="s">
        <v>65</v>
      </c>
      <c r="R2033" s="4173">
        <v>2</v>
      </c>
      <c r="S2033" s="4174">
        <f>ROUND(K2023,2)*R2033</f>
        <v>49.78</v>
      </c>
    </row>
    <row r="2034" spans="1:19" ht="45" customHeight="1" x14ac:dyDescent="0.25">
      <c r="A2034" s="7451"/>
      <c r="B2034" s="7451"/>
      <c r="C2034" s="7451"/>
      <c r="D2034" s="7451"/>
      <c r="E2034" s="7451"/>
      <c r="F2034" s="7451"/>
      <c r="G2034" s="7451"/>
      <c r="H2034" s="7451"/>
      <c r="I2034" s="7451"/>
      <c r="J2034" s="7451"/>
      <c r="K2034" s="7451"/>
      <c r="L2034" s="7451"/>
      <c r="M2034" s="7451"/>
      <c r="N2034" s="7451"/>
      <c r="O2034" s="7451"/>
      <c r="P2034" s="4152" t="s">
        <v>66</v>
      </c>
      <c r="Q2034" s="4152" t="s">
        <v>67</v>
      </c>
      <c r="R2034" s="4175">
        <v>2</v>
      </c>
      <c r="S2034" s="4176">
        <f>ROUND(K2023,2)*R2034</f>
        <v>49.78</v>
      </c>
    </row>
    <row r="2035" spans="1:19" ht="45" customHeight="1" x14ac:dyDescent="0.25">
      <c r="A2035" s="7451"/>
      <c r="B2035" s="7451"/>
      <c r="C2035" s="7451"/>
      <c r="D2035" s="7451"/>
      <c r="E2035" s="7451"/>
      <c r="F2035" s="7451"/>
      <c r="G2035" s="7451"/>
      <c r="H2035" s="7451"/>
      <c r="I2035" s="7451"/>
      <c r="J2035" s="7451"/>
      <c r="K2035" s="7451"/>
      <c r="L2035" s="7451"/>
      <c r="M2035" s="7451"/>
      <c r="N2035" s="7451"/>
      <c r="O2035" s="7451"/>
      <c r="P2035" s="4152" t="s">
        <v>68</v>
      </c>
      <c r="Q2035" s="4152" t="s">
        <v>69</v>
      </c>
      <c r="R2035" s="4177">
        <v>2</v>
      </c>
      <c r="S2035" s="4178">
        <f>ROUND(K2023,2)*R2035</f>
        <v>49.78</v>
      </c>
    </row>
    <row r="2036" spans="1:19" ht="45" customHeight="1" x14ac:dyDescent="0.25">
      <c r="A2036" s="7451"/>
      <c r="B2036" s="7451"/>
      <c r="C2036" s="7451"/>
      <c r="D2036" s="7451"/>
      <c r="E2036" s="7451"/>
      <c r="F2036" s="7451"/>
      <c r="G2036" s="7451"/>
      <c r="H2036" s="7451"/>
      <c r="I2036" s="7451"/>
      <c r="J2036" s="7451"/>
      <c r="K2036" s="7451"/>
      <c r="L2036" s="7451"/>
      <c r="M2036" s="7451"/>
      <c r="N2036" s="7451"/>
      <c r="O2036" s="7451"/>
      <c r="P2036" s="4152" t="s">
        <v>70</v>
      </c>
      <c r="Q2036" s="4152" t="s">
        <v>71</v>
      </c>
      <c r="R2036" s="4179">
        <v>2</v>
      </c>
      <c r="S2036" s="4180">
        <f>ROUND(K2023,2)*R2036</f>
        <v>49.78</v>
      </c>
    </row>
    <row r="2037" spans="1:19" ht="45" customHeight="1" x14ac:dyDescent="0.25">
      <c r="A2037" s="7451"/>
      <c r="B2037" s="7451"/>
      <c r="C2037" s="7451"/>
      <c r="D2037" s="7451"/>
      <c r="E2037" s="7451"/>
      <c r="F2037" s="7451"/>
      <c r="G2037" s="7451"/>
      <c r="H2037" s="7451"/>
      <c r="I2037" s="7451"/>
      <c r="J2037" s="7451"/>
      <c r="K2037" s="7451"/>
      <c r="L2037" s="7451"/>
      <c r="M2037" s="7451"/>
      <c r="N2037" s="7451"/>
      <c r="O2037" s="7451"/>
      <c r="P2037" s="4152" t="s">
        <v>72</v>
      </c>
      <c r="Q2037" s="4152" t="s">
        <v>73</v>
      </c>
      <c r="R2037" s="4181">
        <v>2</v>
      </c>
      <c r="S2037" s="4182">
        <f>ROUND(K2023,2)*R2037</f>
        <v>49.78</v>
      </c>
    </row>
    <row r="2038" spans="1:19" ht="45" customHeight="1" x14ac:dyDescent="0.25">
      <c r="A2038" s="7451"/>
      <c r="B2038" s="7451"/>
      <c r="C2038" s="7451"/>
      <c r="D2038" s="7451"/>
      <c r="E2038" s="7451"/>
      <c r="F2038" s="7451"/>
      <c r="G2038" s="7451"/>
      <c r="H2038" s="7451"/>
      <c r="I2038" s="7451"/>
      <c r="J2038" s="7451"/>
      <c r="K2038" s="7451"/>
      <c r="L2038" s="7451"/>
      <c r="M2038" s="7451"/>
      <c r="N2038" s="7451"/>
      <c r="O2038" s="7451"/>
      <c r="P2038" s="4152" t="s">
        <v>74</v>
      </c>
      <c r="Q2038" s="4152" t="s">
        <v>75</v>
      </c>
      <c r="R2038" s="4183">
        <v>2</v>
      </c>
      <c r="S2038" s="4184">
        <f>ROUND(K2023,2)*R2038</f>
        <v>49.78</v>
      </c>
    </row>
    <row r="2039" spans="1:19" ht="45" customHeight="1" x14ac:dyDescent="0.25">
      <c r="A2039" s="7451"/>
      <c r="B2039" s="7451"/>
      <c r="C2039" s="7451"/>
      <c r="D2039" s="7451"/>
      <c r="E2039" s="7451"/>
      <c r="F2039" s="7451"/>
      <c r="G2039" s="7451"/>
      <c r="H2039" s="7451"/>
      <c r="I2039" s="7451"/>
      <c r="J2039" s="7451"/>
      <c r="K2039" s="7451"/>
      <c r="L2039" s="7451"/>
      <c r="M2039" s="7451"/>
      <c r="N2039" s="7451"/>
      <c r="O2039" s="7451"/>
      <c r="P2039" s="4152" t="s">
        <v>76</v>
      </c>
      <c r="Q2039" s="4152" t="s">
        <v>77</v>
      </c>
      <c r="R2039" s="4185">
        <v>2</v>
      </c>
      <c r="S2039" s="4186">
        <f>ROUND(K2023,2)*R2039</f>
        <v>49.78</v>
      </c>
    </row>
    <row r="2040" spans="1:19" ht="45" customHeight="1" x14ac:dyDescent="0.25">
      <c r="A2040" s="7451"/>
      <c r="B2040" s="7451"/>
      <c r="C2040" s="7451"/>
      <c r="D2040" s="7451"/>
      <c r="E2040" s="7451"/>
      <c r="F2040" s="7451"/>
      <c r="G2040" s="7451"/>
      <c r="H2040" s="7451"/>
      <c r="I2040" s="7451"/>
      <c r="J2040" s="7451"/>
      <c r="K2040" s="7451"/>
      <c r="L2040" s="7451"/>
      <c r="M2040" s="7451"/>
      <c r="N2040" s="7451"/>
      <c r="O2040" s="7451"/>
      <c r="P2040" s="4152" t="s">
        <v>78</v>
      </c>
      <c r="Q2040" s="4152" t="s">
        <v>79</v>
      </c>
      <c r="R2040" s="4187">
        <v>2</v>
      </c>
      <c r="S2040" s="4188">
        <f>ROUND(K2023,2)*R2040</f>
        <v>49.78</v>
      </c>
    </row>
    <row r="2041" spans="1:19" ht="45" customHeight="1" x14ac:dyDescent="0.25">
      <c r="A2041" s="7451"/>
      <c r="B2041" s="7451"/>
      <c r="C2041" s="7451"/>
      <c r="D2041" s="7451"/>
      <c r="E2041" s="7451"/>
      <c r="F2041" s="7451"/>
      <c r="G2041" s="7451"/>
      <c r="H2041" s="7451"/>
      <c r="I2041" s="7451"/>
      <c r="J2041" s="7451"/>
      <c r="K2041" s="7451"/>
      <c r="L2041" s="7451"/>
      <c r="M2041" s="7451"/>
      <c r="N2041" s="7451"/>
      <c r="O2041" s="7451"/>
      <c r="P2041" s="4152" t="s">
        <v>80</v>
      </c>
      <c r="Q2041" s="4152" t="s">
        <v>81</v>
      </c>
      <c r="R2041" s="4189">
        <v>2</v>
      </c>
      <c r="S2041" s="4190">
        <f>ROUND(K2023,2)*R2041</f>
        <v>49.78</v>
      </c>
    </row>
    <row r="2042" spans="1:19" ht="45" customHeight="1" x14ac:dyDescent="0.25">
      <c r="A2042" s="7451"/>
      <c r="B2042" s="7451"/>
      <c r="C2042" s="7451"/>
      <c r="D2042" s="7451"/>
      <c r="E2042" s="7451"/>
      <c r="F2042" s="7451"/>
      <c r="G2042" s="7451"/>
      <c r="H2042" s="7451"/>
      <c r="I2042" s="7451"/>
      <c r="J2042" s="7451"/>
      <c r="K2042" s="7451"/>
      <c r="L2042" s="7451"/>
      <c r="M2042" s="7451"/>
      <c r="N2042" s="7451"/>
      <c r="O2042" s="7451"/>
      <c r="P2042" s="4152" t="s">
        <v>82</v>
      </c>
      <c r="Q2042" s="4152" t="s">
        <v>83</v>
      </c>
      <c r="R2042" s="4191">
        <v>2</v>
      </c>
      <c r="S2042" s="4192">
        <f>ROUND(K2023,2)*R2042</f>
        <v>49.78</v>
      </c>
    </row>
    <row r="2043" spans="1:19" ht="45" customHeight="1" x14ac:dyDescent="0.25">
      <c r="A2043" s="7451"/>
      <c r="B2043" s="7451"/>
      <c r="C2043" s="7451"/>
      <c r="D2043" s="7451"/>
      <c r="E2043" s="7451"/>
      <c r="F2043" s="7451"/>
      <c r="G2043" s="7451"/>
      <c r="H2043" s="7451"/>
      <c r="I2043" s="7451"/>
      <c r="J2043" s="7451"/>
      <c r="K2043" s="7451"/>
      <c r="L2043" s="7451"/>
      <c r="M2043" s="7451"/>
      <c r="N2043" s="7451"/>
      <c r="O2043" s="7451"/>
      <c r="P2043" s="4152" t="s">
        <v>84</v>
      </c>
      <c r="Q2043" s="4152" t="s">
        <v>85</v>
      </c>
      <c r="R2043" s="4193">
        <v>2</v>
      </c>
      <c r="S2043" s="4194">
        <f>ROUND(K2023,2)*R2043</f>
        <v>49.78</v>
      </c>
    </row>
    <row r="2044" spans="1:19" ht="45" customHeight="1" x14ac:dyDescent="0.25">
      <c r="A2044" s="7451"/>
      <c r="B2044" s="7451"/>
      <c r="C2044" s="7451"/>
      <c r="D2044" s="7451"/>
      <c r="E2044" s="7451"/>
      <c r="F2044" s="7451"/>
      <c r="G2044" s="7451"/>
      <c r="H2044" s="7451"/>
      <c r="I2044" s="7451"/>
      <c r="J2044" s="7451"/>
      <c r="K2044" s="7451"/>
      <c r="L2044" s="7451"/>
      <c r="M2044" s="7451"/>
      <c r="N2044" s="7451"/>
      <c r="O2044" s="7451"/>
      <c r="P2044" s="4152" t="s">
        <v>86</v>
      </c>
      <c r="Q2044" s="4152" t="s">
        <v>87</v>
      </c>
      <c r="R2044" s="4195">
        <v>2</v>
      </c>
      <c r="S2044" s="4196">
        <f>ROUND(K2023,2)*R2044</f>
        <v>49.78</v>
      </c>
    </row>
    <row r="2045" spans="1:19" ht="45" customHeight="1" x14ac:dyDescent="0.25">
      <c r="A2045" s="7451"/>
      <c r="B2045" s="7451"/>
      <c r="C2045" s="7451"/>
      <c r="D2045" s="7451"/>
      <c r="E2045" s="7451"/>
      <c r="F2045" s="7451"/>
      <c r="G2045" s="7451"/>
      <c r="H2045" s="7451"/>
      <c r="I2045" s="7451"/>
      <c r="J2045" s="7451"/>
      <c r="K2045" s="7451"/>
      <c r="L2045" s="7451"/>
      <c r="M2045" s="7451"/>
      <c r="N2045" s="7451"/>
      <c r="O2045" s="7451"/>
      <c r="P2045" s="4152" t="s">
        <v>88</v>
      </c>
      <c r="Q2045" s="4152" t="s">
        <v>89</v>
      </c>
      <c r="R2045" s="4197">
        <v>2</v>
      </c>
      <c r="S2045" s="4198">
        <f>ROUND(K2023,2)*R2045</f>
        <v>49.78</v>
      </c>
    </row>
    <row r="2046" spans="1:19" ht="45" customHeight="1" x14ac:dyDescent="0.25">
      <c r="A2046" s="7451"/>
      <c r="B2046" s="7451"/>
      <c r="C2046" s="7451"/>
      <c r="D2046" s="7451"/>
      <c r="E2046" s="7451"/>
      <c r="F2046" s="7451"/>
      <c r="G2046" s="7451"/>
      <c r="H2046" s="7451"/>
      <c r="I2046" s="7451"/>
      <c r="J2046" s="7451"/>
      <c r="K2046" s="7451"/>
      <c r="L2046" s="7451"/>
      <c r="M2046" s="7451"/>
      <c r="N2046" s="7451"/>
      <c r="O2046" s="7451"/>
      <c r="P2046" s="4152" t="s">
        <v>90</v>
      </c>
      <c r="Q2046" s="4152" t="s">
        <v>91</v>
      </c>
      <c r="R2046" s="4199">
        <v>2</v>
      </c>
      <c r="S2046" s="4200">
        <f>ROUND(K2023,2)*R2046</f>
        <v>49.78</v>
      </c>
    </row>
    <row r="2047" spans="1:19" ht="45" customHeight="1" x14ac:dyDescent="0.25">
      <c r="A2047" s="7451"/>
      <c r="B2047" s="7451"/>
      <c r="C2047" s="7451"/>
      <c r="D2047" s="7451"/>
      <c r="E2047" s="7451"/>
      <c r="F2047" s="7451"/>
      <c r="G2047" s="7451"/>
      <c r="H2047" s="7451"/>
      <c r="I2047" s="7451"/>
      <c r="J2047" s="7451"/>
      <c r="K2047" s="7451"/>
      <c r="L2047" s="7451"/>
      <c r="M2047" s="7451"/>
      <c r="N2047" s="7451"/>
      <c r="O2047" s="7451"/>
      <c r="P2047" s="4152" t="s">
        <v>92</v>
      </c>
      <c r="Q2047" s="4152" t="s">
        <v>93</v>
      </c>
      <c r="R2047" s="4201">
        <v>2</v>
      </c>
      <c r="S2047" s="4202">
        <f>ROUND(K2023,2)*R2047</f>
        <v>49.78</v>
      </c>
    </row>
    <row r="2048" spans="1:19" ht="45" customHeight="1" x14ac:dyDescent="0.25">
      <c r="A2048" s="7892" t="s">
        <v>23</v>
      </c>
      <c r="B2048" s="7892" t="s">
        <v>348</v>
      </c>
      <c r="C2048" s="7892" t="s">
        <v>25</v>
      </c>
      <c r="D2048" s="7892" t="s">
        <v>349</v>
      </c>
      <c r="E2048" s="7892" t="s">
        <v>350</v>
      </c>
      <c r="F2048" s="7893">
        <f>R2048+R2049+R2050+R2051+R2052+R2053+R2054+R2055+R2056+R2057+R2058+R2059+R2060+R2061+R2062+R2063+R2064+R2065+R2066+R2067+R2068+R2069+R2070+R2071+R2072</f>
        <v>125</v>
      </c>
      <c r="G2048" s="7892" t="s">
        <v>36</v>
      </c>
      <c r="H2048" s="7894">
        <v>5.66</v>
      </c>
      <c r="I2048" s="7895">
        <v>5.66</v>
      </c>
      <c r="J2048" s="7896">
        <v>0.21579999999999999</v>
      </c>
      <c r="K2048" s="7897">
        <f>ROUND(I2048,2)+(ROUND(I2048,2)*J2048)</f>
        <v>6.8814279999999997</v>
      </c>
      <c r="L2048" s="7898">
        <f>ROUND(S2048,2)+ROUND(S2049,2)+ROUND(S2050,2)+ROUND(S2051,2)+ROUND(S2052,2)+ROUND(S2053,2)+ROUND(S2054,2)+ROUND(S2055,2)+ROUND(S2056,2)+ROUND(S2057,2)+ROUND(S2058,2)+ROUND(S2059,2)+ROUND(S2060,2)+ROUND(S2061,2)+ROUND(S2062,2)+ROUND(S2063,2)+ROUND(S2064,2)+ROUND(S2065,2)+ROUND(S2066,2)+ROUND(S2067,2)+ROUND(S2068,2)+ROUND(S2069,2)+ROUND(S2070,2)+ROUND(S2071,2)+ROUND(S2072,2)</f>
        <v>859.99999999999966</v>
      </c>
      <c r="M2048" s="7892"/>
      <c r="N2048" s="7892" t="s">
        <v>76</v>
      </c>
      <c r="O2048" s="7892" t="s">
        <v>308</v>
      </c>
      <c r="P2048" s="4203" t="s">
        <v>20</v>
      </c>
      <c r="Q2048" s="4203" t="s">
        <v>29</v>
      </c>
      <c r="R2048" s="4204">
        <v>5</v>
      </c>
      <c r="S2048" s="4205">
        <f>ROUND(K2048,2)*R2048</f>
        <v>34.4</v>
      </c>
    </row>
    <row r="2049" spans="1:19" ht="45" customHeight="1" x14ac:dyDescent="0.25">
      <c r="A2049" s="7451"/>
      <c r="B2049" s="7451"/>
      <c r="C2049" s="7451"/>
      <c r="D2049" s="7451"/>
      <c r="E2049" s="7451"/>
      <c r="F2049" s="7451"/>
      <c r="G2049" s="7451"/>
      <c r="H2049" s="7451"/>
      <c r="I2049" s="7451"/>
      <c r="J2049" s="7451"/>
      <c r="K2049" s="7451"/>
      <c r="L2049" s="7451"/>
      <c r="M2049" s="7451"/>
      <c r="N2049" s="7451"/>
      <c r="O2049" s="7451"/>
      <c r="P2049" s="4203" t="s">
        <v>30</v>
      </c>
      <c r="Q2049" s="4203" t="s">
        <v>48</v>
      </c>
      <c r="R2049" s="4206">
        <v>5</v>
      </c>
      <c r="S2049" s="4207">
        <f>ROUND(K2048,2)*R2049</f>
        <v>34.4</v>
      </c>
    </row>
    <row r="2050" spans="1:19" ht="45" customHeight="1" x14ac:dyDescent="0.25">
      <c r="A2050" s="7451"/>
      <c r="B2050" s="7451"/>
      <c r="C2050" s="7451"/>
      <c r="D2050" s="7451"/>
      <c r="E2050" s="7451"/>
      <c r="F2050" s="7451"/>
      <c r="G2050" s="7451"/>
      <c r="H2050" s="7451"/>
      <c r="I2050" s="7451"/>
      <c r="J2050" s="7451"/>
      <c r="K2050" s="7451"/>
      <c r="L2050" s="7451"/>
      <c r="M2050" s="7451"/>
      <c r="N2050" s="7451"/>
      <c r="O2050" s="7451"/>
      <c r="P2050" s="4203" t="s">
        <v>43</v>
      </c>
      <c r="Q2050" s="4203" t="s">
        <v>49</v>
      </c>
      <c r="R2050" s="4208">
        <v>5</v>
      </c>
      <c r="S2050" s="4209">
        <f>ROUND(K2048,2)*R2050</f>
        <v>34.4</v>
      </c>
    </row>
    <row r="2051" spans="1:19" ht="45" customHeight="1" x14ac:dyDescent="0.25">
      <c r="A2051" s="7451"/>
      <c r="B2051" s="7451"/>
      <c r="C2051" s="7451"/>
      <c r="D2051" s="7451"/>
      <c r="E2051" s="7451"/>
      <c r="F2051" s="7451"/>
      <c r="G2051" s="7451"/>
      <c r="H2051" s="7451"/>
      <c r="I2051" s="7451"/>
      <c r="J2051" s="7451"/>
      <c r="K2051" s="7451"/>
      <c r="L2051" s="7451"/>
      <c r="M2051" s="7451"/>
      <c r="N2051" s="7451"/>
      <c r="O2051" s="7451"/>
      <c r="P2051" s="4203" t="s">
        <v>50</v>
      </c>
      <c r="Q2051" s="4203" t="s">
        <v>51</v>
      </c>
      <c r="R2051" s="4210">
        <v>5</v>
      </c>
      <c r="S2051" s="4211">
        <f>ROUND(K2048,2)*R2051</f>
        <v>34.4</v>
      </c>
    </row>
    <row r="2052" spans="1:19" ht="45" customHeight="1" x14ac:dyDescent="0.25">
      <c r="A2052" s="7451"/>
      <c r="B2052" s="7451"/>
      <c r="C2052" s="7451"/>
      <c r="D2052" s="7451"/>
      <c r="E2052" s="7451"/>
      <c r="F2052" s="7451"/>
      <c r="G2052" s="7451"/>
      <c r="H2052" s="7451"/>
      <c r="I2052" s="7451"/>
      <c r="J2052" s="7451"/>
      <c r="K2052" s="7451"/>
      <c r="L2052" s="7451"/>
      <c r="M2052" s="7451"/>
      <c r="N2052" s="7451"/>
      <c r="O2052" s="7451"/>
      <c r="P2052" s="4203" t="s">
        <v>52</v>
      </c>
      <c r="Q2052" s="4203" t="s">
        <v>53</v>
      </c>
      <c r="R2052" s="4212">
        <v>5</v>
      </c>
      <c r="S2052" s="4213">
        <f>ROUND(K2048,2)*R2052</f>
        <v>34.4</v>
      </c>
    </row>
    <row r="2053" spans="1:19" ht="45" customHeight="1" x14ac:dyDescent="0.25">
      <c r="A2053" s="7451"/>
      <c r="B2053" s="7451"/>
      <c r="C2053" s="7451"/>
      <c r="D2053" s="7451"/>
      <c r="E2053" s="7451"/>
      <c r="F2053" s="7451"/>
      <c r="G2053" s="7451"/>
      <c r="H2053" s="7451"/>
      <c r="I2053" s="7451"/>
      <c r="J2053" s="7451"/>
      <c r="K2053" s="7451"/>
      <c r="L2053" s="7451"/>
      <c r="M2053" s="7451"/>
      <c r="N2053" s="7451"/>
      <c r="O2053" s="7451"/>
      <c r="P2053" s="4203" t="s">
        <v>54</v>
      </c>
      <c r="Q2053" s="4203" t="s">
        <v>55</v>
      </c>
      <c r="R2053" s="4214">
        <v>5</v>
      </c>
      <c r="S2053" s="4215">
        <f>ROUND(K2048,2)*R2053</f>
        <v>34.4</v>
      </c>
    </row>
    <row r="2054" spans="1:19" ht="45" customHeight="1" x14ac:dyDescent="0.25">
      <c r="A2054" s="7451"/>
      <c r="B2054" s="7451"/>
      <c r="C2054" s="7451"/>
      <c r="D2054" s="7451"/>
      <c r="E2054" s="7451"/>
      <c r="F2054" s="7451"/>
      <c r="G2054" s="7451"/>
      <c r="H2054" s="7451"/>
      <c r="I2054" s="7451"/>
      <c r="J2054" s="7451"/>
      <c r="K2054" s="7451"/>
      <c r="L2054" s="7451"/>
      <c r="M2054" s="7451"/>
      <c r="N2054" s="7451"/>
      <c r="O2054" s="7451"/>
      <c r="P2054" s="4203" t="s">
        <v>56</v>
      </c>
      <c r="Q2054" s="4203" t="s">
        <v>57</v>
      </c>
      <c r="R2054" s="4216">
        <v>5</v>
      </c>
      <c r="S2054" s="4217">
        <f>ROUND(K2048,2)*R2054</f>
        <v>34.4</v>
      </c>
    </row>
    <row r="2055" spans="1:19" ht="45" customHeight="1" x14ac:dyDescent="0.25">
      <c r="A2055" s="7451"/>
      <c r="B2055" s="7451"/>
      <c r="C2055" s="7451"/>
      <c r="D2055" s="7451"/>
      <c r="E2055" s="7451"/>
      <c r="F2055" s="7451"/>
      <c r="G2055" s="7451"/>
      <c r="H2055" s="7451"/>
      <c r="I2055" s="7451"/>
      <c r="J2055" s="7451"/>
      <c r="K2055" s="7451"/>
      <c r="L2055" s="7451"/>
      <c r="M2055" s="7451"/>
      <c r="N2055" s="7451"/>
      <c r="O2055" s="7451"/>
      <c r="P2055" s="4203" t="s">
        <v>58</v>
      </c>
      <c r="Q2055" s="4203" t="s">
        <v>59</v>
      </c>
      <c r="R2055" s="4218">
        <v>5</v>
      </c>
      <c r="S2055" s="4219">
        <f>ROUND(K2048,2)*R2055</f>
        <v>34.4</v>
      </c>
    </row>
    <row r="2056" spans="1:19" ht="45" customHeight="1" x14ac:dyDescent="0.25">
      <c r="A2056" s="7451"/>
      <c r="B2056" s="7451"/>
      <c r="C2056" s="7451"/>
      <c r="D2056" s="7451"/>
      <c r="E2056" s="7451"/>
      <c r="F2056" s="7451"/>
      <c r="G2056" s="7451"/>
      <c r="H2056" s="7451"/>
      <c r="I2056" s="7451"/>
      <c r="J2056" s="7451"/>
      <c r="K2056" s="7451"/>
      <c r="L2056" s="7451"/>
      <c r="M2056" s="7451"/>
      <c r="N2056" s="7451"/>
      <c r="O2056" s="7451"/>
      <c r="P2056" s="4203" t="s">
        <v>60</v>
      </c>
      <c r="Q2056" s="4203" t="s">
        <v>61</v>
      </c>
      <c r="R2056" s="4220">
        <v>5</v>
      </c>
      <c r="S2056" s="4221">
        <f>ROUND(K2048,2)*R2056</f>
        <v>34.4</v>
      </c>
    </row>
    <row r="2057" spans="1:19" ht="45" customHeight="1" x14ac:dyDescent="0.25">
      <c r="A2057" s="7451"/>
      <c r="B2057" s="7451"/>
      <c r="C2057" s="7451"/>
      <c r="D2057" s="7451"/>
      <c r="E2057" s="7451"/>
      <c r="F2057" s="7451"/>
      <c r="G2057" s="7451"/>
      <c r="H2057" s="7451"/>
      <c r="I2057" s="7451"/>
      <c r="J2057" s="7451"/>
      <c r="K2057" s="7451"/>
      <c r="L2057" s="7451"/>
      <c r="M2057" s="7451"/>
      <c r="N2057" s="7451"/>
      <c r="O2057" s="7451"/>
      <c r="P2057" s="4203" t="s">
        <v>62</v>
      </c>
      <c r="Q2057" s="4203" t="s">
        <v>63</v>
      </c>
      <c r="R2057" s="4222">
        <v>5</v>
      </c>
      <c r="S2057" s="4223">
        <f>ROUND(K2048,2)*R2057</f>
        <v>34.4</v>
      </c>
    </row>
    <row r="2058" spans="1:19" ht="45" customHeight="1" x14ac:dyDescent="0.25">
      <c r="A2058" s="7451"/>
      <c r="B2058" s="7451"/>
      <c r="C2058" s="7451"/>
      <c r="D2058" s="7451"/>
      <c r="E2058" s="7451"/>
      <c r="F2058" s="7451"/>
      <c r="G2058" s="7451"/>
      <c r="H2058" s="7451"/>
      <c r="I2058" s="7451"/>
      <c r="J2058" s="7451"/>
      <c r="K2058" s="7451"/>
      <c r="L2058" s="7451"/>
      <c r="M2058" s="7451"/>
      <c r="N2058" s="7451"/>
      <c r="O2058" s="7451"/>
      <c r="P2058" s="4203" t="s">
        <v>64</v>
      </c>
      <c r="Q2058" s="4203" t="s">
        <v>65</v>
      </c>
      <c r="R2058" s="4224">
        <v>5</v>
      </c>
      <c r="S2058" s="4225">
        <f>ROUND(K2048,2)*R2058</f>
        <v>34.4</v>
      </c>
    </row>
    <row r="2059" spans="1:19" ht="45" customHeight="1" x14ac:dyDescent="0.25">
      <c r="A2059" s="7451"/>
      <c r="B2059" s="7451"/>
      <c r="C2059" s="7451"/>
      <c r="D2059" s="7451"/>
      <c r="E2059" s="7451"/>
      <c r="F2059" s="7451"/>
      <c r="G2059" s="7451"/>
      <c r="H2059" s="7451"/>
      <c r="I2059" s="7451"/>
      <c r="J2059" s="7451"/>
      <c r="K2059" s="7451"/>
      <c r="L2059" s="7451"/>
      <c r="M2059" s="7451"/>
      <c r="N2059" s="7451"/>
      <c r="O2059" s="7451"/>
      <c r="P2059" s="4203" t="s">
        <v>66</v>
      </c>
      <c r="Q2059" s="4203" t="s">
        <v>67</v>
      </c>
      <c r="R2059" s="4226">
        <v>5</v>
      </c>
      <c r="S2059" s="4227">
        <f>ROUND(K2048,2)*R2059</f>
        <v>34.4</v>
      </c>
    </row>
    <row r="2060" spans="1:19" ht="45" customHeight="1" x14ac:dyDescent="0.25">
      <c r="A2060" s="7451"/>
      <c r="B2060" s="7451"/>
      <c r="C2060" s="7451"/>
      <c r="D2060" s="7451"/>
      <c r="E2060" s="7451"/>
      <c r="F2060" s="7451"/>
      <c r="G2060" s="7451"/>
      <c r="H2060" s="7451"/>
      <c r="I2060" s="7451"/>
      <c r="J2060" s="7451"/>
      <c r="K2060" s="7451"/>
      <c r="L2060" s="7451"/>
      <c r="M2060" s="7451"/>
      <c r="N2060" s="7451"/>
      <c r="O2060" s="7451"/>
      <c r="P2060" s="4203" t="s">
        <v>68</v>
      </c>
      <c r="Q2060" s="4203" t="s">
        <v>69</v>
      </c>
      <c r="R2060" s="4228">
        <v>5</v>
      </c>
      <c r="S2060" s="4229">
        <f>ROUND(K2048,2)*R2060</f>
        <v>34.4</v>
      </c>
    </row>
    <row r="2061" spans="1:19" ht="45" customHeight="1" x14ac:dyDescent="0.25">
      <c r="A2061" s="7451"/>
      <c r="B2061" s="7451"/>
      <c r="C2061" s="7451"/>
      <c r="D2061" s="7451"/>
      <c r="E2061" s="7451"/>
      <c r="F2061" s="7451"/>
      <c r="G2061" s="7451"/>
      <c r="H2061" s="7451"/>
      <c r="I2061" s="7451"/>
      <c r="J2061" s="7451"/>
      <c r="K2061" s="7451"/>
      <c r="L2061" s="7451"/>
      <c r="M2061" s="7451"/>
      <c r="N2061" s="7451"/>
      <c r="O2061" s="7451"/>
      <c r="P2061" s="4203" t="s">
        <v>70</v>
      </c>
      <c r="Q2061" s="4203" t="s">
        <v>71</v>
      </c>
      <c r="R2061" s="4230">
        <v>5</v>
      </c>
      <c r="S2061" s="4231">
        <f>ROUND(K2048,2)*R2061</f>
        <v>34.4</v>
      </c>
    </row>
    <row r="2062" spans="1:19" ht="45" customHeight="1" x14ac:dyDescent="0.25">
      <c r="A2062" s="7451"/>
      <c r="B2062" s="7451"/>
      <c r="C2062" s="7451"/>
      <c r="D2062" s="7451"/>
      <c r="E2062" s="7451"/>
      <c r="F2062" s="7451"/>
      <c r="G2062" s="7451"/>
      <c r="H2062" s="7451"/>
      <c r="I2062" s="7451"/>
      <c r="J2062" s="7451"/>
      <c r="K2062" s="7451"/>
      <c r="L2062" s="7451"/>
      <c r="M2062" s="7451"/>
      <c r="N2062" s="7451"/>
      <c r="O2062" s="7451"/>
      <c r="P2062" s="4203" t="s">
        <v>72</v>
      </c>
      <c r="Q2062" s="4203" t="s">
        <v>73</v>
      </c>
      <c r="R2062" s="4232">
        <v>5</v>
      </c>
      <c r="S2062" s="4233">
        <f>ROUND(K2048,2)*R2062</f>
        <v>34.4</v>
      </c>
    </row>
    <row r="2063" spans="1:19" ht="45" customHeight="1" x14ac:dyDescent="0.25">
      <c r="A2063" s="7451"/>
      <c r="B2063" s="7451"/>
      <c r="C2063" s="7451"/>
      <c r="D2063" s="7451"/>
      <c r="E2063" s="7451"/>
      <c r="F2063" s="7451"/>
      <c r="G2063" s="7451"/>
      <c r="H2063" s="7451"/>
      <c r="I2063" s="7451"/>
      <c r="J2063" s="7451"/>
      <c r="K2063" s="7451"/>
      <c r="L2063" s="7451"/>
      <c r="M2063" s="7451"/>
      <c r="N2063" s="7451"/>
      <c r="O2063" s="7451"/>
      <c r="P2063" s="4203" t="s">
        <v>74</v>
      </c>
      <c r="Q2063" s="4203" t="s">
        <v>75</v>
      </c>
      <c r="R2063" s="4234">
        <v>5</v>
      </c>
      <c r="S2063" s="4235">
        <f>ROUND(K2048,2)*R2063</f>
        <v>34.4</v>
      </c>
    </row>
    <row r="2064" spans="1:19" ht="45" customHeight="1" x14ac:dyDescent="0.25">
      <c r="A2064" s="7451"/>
      <c r="B2064" s="7451"/>
      <c r="C2064" s="7451"/>
      <c r="D2064" s="7451"/>
      <c r="E2064" s="7451"/>
      <c r="F2064" s="7451"/>
      <c r="G2064" s="7451"/>
      <c r="H2064" s="7451"/>
      <c r="I2064" s="7451"/>
      <c r="J2064" s="7451"/>
      <c r="K2064" s="7451"/>
      <c r="L2064" s="7451"/>
      <c r="M2064" s="7451"/>
      <c r="N2064" s="7451"/>
      <c r="O2064" s="7451"/>
      <c r="P2064" s="4203" t="s">
        <v>76</v>
      </c>
      <c r="Q2064" s="4203" t="s">
        <v>77</v>
      </c>
      <c r="R2064" s="4236">
        <v>5</v>
      </c>
      <c r="S2064" s="4237">
        <f>ROUND(K2048,2)*R2064</f>
        <v>34.4</v>
      </c>
    </row>
    <row r="2065" spans="1:19" ht="45" customHeight="1" x14ac:dyDescent="0.25">
      <c r="A2065" s="7451"/>
      <c r="B2065" s="7451"/>
      <c r="C2065" s="7451"/>
      <c r="D2065" s="7451"/>
      <c r="E2065" s="7451"/>
      <c r="F2065" s="7451"/>
      <c r="G2065" s="7451"/>
      <c r="H2065" s="7451"/>
      <c r="I2065" s="7451"/>
      <c r="J2065" s="7451"/>
      <c r="K2065" s="7451"/>
      <c r="L2065" s="7451"/>
      <c r="M2065" s="7451"/>
      <c r="N2065" s="7451"/>
      <c r="O2065" s="7451"/>
      <c r="P2065" s="4203" t="s">
        <v>78</v>
      </c>
      <c r="Q2065" s="4203" t="s">
        <v>79</v>
      </c>
      <c r="R2065" s="4238">
        <v>5</v>
      </c>
      <c r="S2065" s="4239">
        <f>ROUND(K2048,2)*R2065</f>
        <v>34.4</v>
      </c>
    </row>
    <row r="2066" spans="1:19" ht="45" customHeight="1" x14ac:dyDescent="0.25">
      <c r="A2066" s="7451"/>
      <c r="B2066" s="7451"/>
      <c r="C2066" s="7451"/>
      <c r="D2066" s="7451"/>
      <c r="E2066" s="7451"/>
      <c r="F2066" s="7451"/>
      <c r="G2066" s="7451"/>
      <c r="H2066" s="7451"/>
      <c r="I2066" s="7451"/>
      <c r="J2066" s="7451"/>
      <c r="K2066" s="7451"/>
      <c r="L2066" s="7451"/>
      <c r="M2066" s="7451"/>
      <c r="N2066" s="7451"/>
      <c r="O2066" s="7451"/>
      <c r="P2066" s="4203" t="s">
        <v>80</v>
      </c>
      <c r="Q2066" s="4203" t="s">
        <v>81</v>
      </c>
      <c r="R2066" s="4240">
        <v>5</v>
      </c>
      <c r="S2066" s="4241">
        <f>ROUND(K2048,2)*R2066</f>
        <v>34.4</v>
      </c>
    </row>
    <row r="2067" spans="1:19" ht="45" customHeight="1" x14ac:dyDescent="0.25">
      <c r="A2067" s="7451"/>
      <c r="B2067" s="7451"/>
      <c r="C2067" s="7451"/>
      <c r="D2067" s="7451"/>
      <c r="E2067" s="7451"/>
      <c r="F2067" s="7451"/>
      <c r="G2067" s="7451"/>
      <c r="H2067" s="7451"/>
      <c r="I2067" s="7451"/>
      <c r="J2067" s="7451"/>
      <c r="K2067" s="7451"/>
      <c r="L2067" s="7451"/>
      <c r="M2067" s="7451"/>
      <c r="N2067" s="7451"/>
      <c r="O2067" s="7451"/>
      <c r="P2067" s="4203" t="s">
        <v>82</v>
      </c>
      <c r="Q2067" s="4203" t="s">
        <v>83</v>
      </c>
      <c r="R2067" s="4242">
        <v>5</v>
      </c>
      <c r="S2067" s="4243">
        <f>ROUND(K2048,2)*R2067</f>
        <v>34.4</v>
      </c>
    </row>
    <row r="2068" spans="1:19" ht="45" customHeight="1" x14ac:dyDescent="0.25">
      <c r="A2068" s="7451"/>
      <c r="B2068" s="7451"/>
      <c r="C2068" s="7451"/>
      <c r="D2068" s="7451"/>
      <c r="E2068" s="7451"/>
      <c r="F2068" s="7451"/>
      <c r="G2068" s="7451"/>
      <c r="H2068" s="7451"/>
      <c r="I2068" s="7451"/>
      <c r="J2068" s="7451"/>
      <c r="K2068" s="7451"/>
      <c r="L2068" s="7451"/>
      <c r="M2068" s="7451"/>
      <c r="N2068" s="7451"/>
      <c r="O2068" s="7451"/>
      <c r="P2068" s="4203" t="s">
        <v>84</v>
      </c>
      <c r="Q2068" s="4203" t="s">
        <v>85</v>
      </c>
      <c r="R2068" s="4244">
        <v>5</v>
      </c>
      <c r="S2068" s="4245">
        <f>ROUND(K2048,2)*R2068</f>
        <v>34.4</v>
      </c>
    </row>
    <row r="2069" spans="1:19" ht="45" customHeight="1" x14ac:dyDescent="0.25">
      <c r="A2069" s="7451"/>
      <c r="B2069" s="7451"/>
      <c r="C2069" s="7451"/>
      <c r="D2069" s="7451"/>
      <c r="E2069" s="7451"/>
      <c r="F2069" s="7451"/>
      <c r="G2069" s="7451"/>
      <c r="H2069" s="7451"/>
      <c r="I2069" s="7451"/>
      <c r="J2069" s="7451"/>
      <c r="K2069" s="7451"/>
      <c r="L2069" s="7451"/>
      <c r="M2069" s="7451"/>
      <c r="N2069" s="7451"/>
      <c r="O2069" s="7451"/>
      <c r="P2069" s="4203" t="s">
        <v>86</v>
      </c>
      <c r="Q2069" s="4203" t="s">
        <v>87</v>
      </c>
      <c r="R2069" s="4246">
        <v>5</v>
      </c>
      <c r="S2069" s="4247">
        <f>ROUND(K2048,2)*R2069</f>
        <v>34.4</v>
      </c>
    </row>
    <row r="2070" spans="1:19" ht="45" customHeight="1" x14ac:dyDescent="0.25">
      <c r="A2070" s="7451"/>
      <c r="B2070" s="7451"/>
      <c r="C2070" s="7451"/>
      <c r="D2070" s="7451"/>
      <c r="E2070" s="7451"/>
      <c r="F2070" s="7451"/>
      <c r="G2070" s="7451"/>
      <c r="H2070" s="7451"/>
      <c r="I2070" s="7451"/>
      <c r="J2070" s="7451"/>
      <c r="K2070" s="7451"/>
      <c r="L2070" s="7451"/>
      <c r="M2070" s="7451"/>
      <c r="N2070" s="7451"/>
      <c r="O2070" s="7451"/>
      <c r="P2070" s="4203" t="s">
        <v>88</v>
      </c>
      <c r="Q2070" s="4203" t="s">
        <v>89</v>
      </c>
      <c r="R2070" s="4248">
        <v>5</v>
      </c>
      <c r="S2070" s="4249">
        <f>ROUND(K2048,2)*R2070</f>
        <v>34.4</v>
      </c>
    </row>
    <row r="2071" spans="1:19" ht="45" customHeight="1" x14ac:dyDescent="0.25">
      <c r="A2071" s="7451"/>
      <c r="B2071" s="7451"/>
      <c r="C2071" s="7451"/>
      <c r="D2071" s="7451"/>
      <c r="E2071" s="7451"/>
      <c r="F2071" s="7451"/>
      <c r="G2071" s="7451"/>
      <c r="H2071" s="7451"/>
      <c r="I2071" s="7451"/>
      <c r="J2071" s="7451"/>
      <c r="K2071" s="7451"/>
      <c r="L2071" s="7451"/>
      <c r="M2071" s="7451"/>
      <c r="N2071" s="7451"/>
      <c r="O2071" s="7451"/>
      <c r="P2071" s="4203" t="s">
        <v>90</v>
      </c>
      <c r="Q2071" s="4203" t="s">
        <v>91</v>
      </c>
      <c r="R2071" s="4250">
        <v>5</v>
      </c>
      <c r="S2071" s="4251">
        <f>ROUND(K2048,2)*R2071</f>
        <v>34.4</v>
      </c>
    </row>
    <row r="2072" spans="1:19" ht="45" customHeight="1" x14ac:dyDescent="0.25">
      <c r="A2072" s="7451"/>
      <c r="B2072" s="7451"/>
      <c r="C2072" s="7451"/>
      <c r="D2072" s="7451"/>
      <c r="E2072" s="7451"/>
      <c r="F2072" s="7451"/>
      <c r="G2072" s="7451"/>
      <c r="H2072" s="7451"/>
      <c r="I2072" s="7451"/>
      <c r="J2072" s="7451"/>
      <c r="K2072" s="7451"/>
      <c r="L2072" s="7451"/>
      <c r="M2072" s="7451"/>
      <c r="N2072" s="7451"/>
      <c r="O2072" s="7451"/>
      <c r="P2072" s="4203" t="s">
        <v>92</v>
      </c>
      <c r="Q2072" s="4203" t="s">
        <v>93</v>
      </c>
      <c r="R2072" s="4252">
        <v>5</v>
      </c>
      <c r="S2072" s="4253">
        <f>ROUND(K2048,2)*R2072</f>
        <v>34.4</v>
      </c>
    </row>
    <row r="2073" spans="1:19" ht="45" customHeight="1" x14ac:dyDescent="0.25">
      <c r="A2073" s="7871" t="s">
        <v>23</v>
      </c>
      <c r="B2073" s="7871" t="s">
        <v>351</v>
      </c>
      <c r="C2073" s="7871" t="s">
        <v>25</v>
      </c>
      <c r="D2073" s="7871" t="s">
        <v>352</v>
      </c>
      <c r="E2073" s="7871" t="s">
        <v>353</v>
      </c>
      <c r="F2073" s="7872">
        <f>R2073+R2074+R2075+R2076+R2077+R2078+R2079+R2080+R2081+R2082+R2083+R2084+R2085+R2086+R2087+R2088+R2089+R2090+R2091+R2092+R2093+R2094+R2095+R2096+R2097</f>
        <v>50</v>
      </c>
      <c r="G2073" s="7871" t="s">
        <v>36</v>
      </c>
      <c r="H2073" s="7873">
        <v>14.79</v>
      </c>
      <c r="I2073" s="7874">
        <v>14.79</v>
      </c>
      <c r="J2073" s="7875">
        <v>0.21579999999999999</v>
      </c>
      <c r="K2073" s="7876">
        <f>ROUND(I2073,2)+(ROUND(I2073,2)*J2073)</f>
        <v>17.981681999999999</v>
      </c>
      <c r="L2073" s="7877">
        <f>ROUND(S2073,2)+ROUND(S2074,2)+ROUND(S2075,2)+ROUND(S2076,2)+ROUND(S2077,2)+ROUND(S2078,2)+ROUND(S2079,2)+ROUND(S2080,2)+ROUND(S2081,2)+ROUND(S2082,2)+ROUND(S2083,2)+ROUND(S2084,2)+ROUND(S2085,2)+ROUND(S2086,2)+ROUND(S2087,2)+ROUND(S2088,2)+ROUND(S2089,2)+ROUND(S2090,2)+ROUND(S2091,2)+ROUND(S2092,2)+ROUND(S2093,2)+ROUND(S2094,2)+ROUND(S2095,2)+ROUND(S2096,2)+ROUND(S2097,2)</f>
        <v>899.00000000000023</v>
      </c>
      <c r="M2073" s="7871"/>
      <c r="N2073" s="7871" t="s">
        <v>76</v>
      </c>
      <c r="O2073" s="7871" t="s">
        <v>308</v>
      </c>
      <c r="P2073" s="4254" t="s">
        <v>20</v>
      </c>
      <c r="Q2073" s="4254" t="s">
        <v>29</v>
      </c>
      <c r="R2073" s="4255">
        <v>2</v>
      </c>
      <c r="S2073" s="4256">
        <f>ROUND(K2073,2)*R2073</f>
        <v>35.96</v>
      </c>
    </row>
    <row r="2074" spans="1:19" ht="45" customHeight="1" x14ac:dyDescent="0.25">
      <c r="A2074" s="7451"/>
      <c r="B2074" s="7451"/>
      <c r="C2074" s="7451"/>
      <c r="D2074" s="7451"/>
      <c r="E2074" s="7451"/>
      <c r="F2074" s="7451"/>
      <c r="G2074" s="7451"/>
      <c r="H2074" s="7451"/>
      <c r="I2074" s="7451"/>
      <c r="J2074" s="7451"/>
      <c r="K2074" s="7451"/>
      <c r="L2074" s="7451"/>
      <c r="M2074" s="7451"/>
      <c r="N2074" s="7451"/>
      <c r="O2074" s="7451"/>
      <c r="P2074" s="4254" t="s">
        <v>30</v>
      </c>
      <c r="Q2074" s="4254" t="s">
        <v>48</v>
      </c>
      <c r="R2074" s="4257">
        <v>2</v>
      </c>
      <c r="S2074" s="4258">
        <f>ROUND(K2073,2)*R2074</f>
        <v>35.96</v>
      </c>
    </row>
    <row r="2075" spans="1:19" ht="45" customHeight="1" x14ac:dyDescent="0.25">
      <c r="A2075" s="7451"/>
      <c r="B2075" s="7451"/>
      <c r="C2075" s="7451"/>
      <c r="D2075" s="7451"/>
      <c r="E2075" s="7451"/>
      <c r="F2075" s="7451"/>
      <c r="G2075" s="7451"/>
      <c r="H2075" s="7451"/>
      <c r="I2075" s="7451"/>
      <c r="J2075" s="7451"/>
      <c r="K2075" s="7451"/>
      <c r="L2075" s="7451"/>
      <c r="M2075" s="7451"/>
      <c r="N2075" s="7451"/>
      <c r="O2075" s="7451"/>
      <c r="P2075" s="4254" t="s">
        <v>43</v>
      </c>
      <c r="Q2075" s="4254" t="s">
        <v>49</v>
      </c>
      <c r="R2075" s="4259">
        <v>2</v>
      </c>
      <c r="S2075" s="4260">
        <f>ROUND(K2073,2)*R2075</f>
        <v>35.96</v>
      </c>
    </row>
    <row r="2076" spans="1:19" ht="45" customHeight="1" x14ac:dyDescent="0.25">
      <c r="A2076" s="7451"/>
      <c r="B2076" s="7451"/>
      <c r="C2076" s="7451"/>
      <c r="D2076" s="7451"/>
      <c r="E2076" s="7451"/>
      <c r="F2076" s="7451"/>
      <c r="G2076" s="7451"/>
      <c r="H2076" s="7451"/>
      <c r="I2076" s="7451"/>
      <c r="J2076" s="7451"/>
      <c r="K2076" s="7451"/>
      <c r="L2076" s="7451"/>
      <c r="M2076" s="7451"/>
      <c r="N2076" s="7451"/>
      <c r="O2076" s="7451"/>
      <c r="P2076" s="4254" t="s">
        <v>50</v>
      </c>
      <c r="Q2076" s="4254" t="s">
        <v>51</v>
      </c>
      <c r="R2076" s="4261">
        <v>2</v>
      </c>
      <c r="S2076" s="4262">
        <f>ROUND(K2073,2)*R2076</f>
        <v>35.96</v>
      </c>
    </row>
    <row r="2077" spans="1:19" ht="45" customHeight="1" x14ac:dyDescent="0.25">
      <c r="A2077" s="7451"/>
      <c r="B2077" s="7451"/>
      <c r="C2077" s="7451"/>
      <c r="D2077" s="7451"/>
      <c r="E2077" s="7451"/>
      <c r="F2077" s="7451"/>
      <c r="G2077" s="7451"/>
      <c r="H2077" s="7451"/>
      <c r="I2077" s="7451"/>
      <c r="J2077" s="7451"/>
      <c r="K2077" s="7451"/>
      <c r="L2077" s="7451"/>
      <c r="M2077" s="7451"/>
      <c r="N2077" s="7451"/>
      <c r="O2077" s="7451"/>
      <c r="P2077" s="4254" t="s">
        <v>52</v>
      </c>
      <c r="Q2077" s="4254" t="s">
        <v>53</v>
      </c>
      <c r="R2077" s="4263">
        <v>2</v>
      </c>
      <c r="S2077" s="4264">
        <f>ROUND(K2073,2)*R2077</f>
        <v>35.96</v>
      </c>
    </row>
    <row r="2078" spans="1:19" ht="45" customHeight="1" x14ac:dyDescent="0.25">
      <c r="A2078" s="7451"/>
      <c r="B2078" s="7451"/>
      <c r="C2078" s="7451"/>
      <c r="D2078" s="7451"/>
      <c r="E2078" s="7451"/>
      <c r="F2078" s="7451"/>
      <c r="G2078" s="7451"/>
      <c r="H2078" s="7451"/>
      <c r="I2078" s="7451"/>
      <c r="J2078" s="7451"/>
      <c r="K2078" s="7451"/>
      <c r="L2078" s="7451"/>
      <c r="M2078" s="7451"/>
      <c r="N2078" s="7451"/>
      <c r="O2078" s="7451"/>
      <c r="P2078" s="4254" t="s">
        <v>54</v>
      </c>
      <c r="Q2078" s="4254" t="s">
        <v>55</v>
      </c>
      <c r="R2078" s="4265">
        <v>2</v>
      </c>
      <c r="S2078" s="4266">
        <f>ROUND(K2073,2)*R2078</f>
        <v>35.96</v>
      </c>
    </row>
    <row r="2079" spans="1:19" ht="45" customHeight="1" x14ac:dyDescent="0.25">
      <c r="A2079" s="7451"/>
      <c r="B2079" s="7451"/>
      <c r="C2079" s="7451"/>
      <c r="D2079" s="7451"/>
      <c r="E2079" s="7451"/>
      <c r="F2079" s="7451"/>
      <c r="G2079" s="7451"/>
      <c r="H2079" s="7451"/>
      <c r="I2079" s="7451"/>
      <c r="J2079" s="7451"/>
      <c r="K2079" s="7451"/>
      <c r="L2079" s="7451"/>
      <c r="M2079" s="7451"/>
      <c r="N2079" s="7451"/>
      <c r="O2079" s="7451"/>
      <c r="P2079" s="4254" t="s">
        <v>56</v>
      </c>
      <c r="Q2079" s="4254" t="s">
        <v>57</v>
      </c>
      <c r="R2079" s="4267">
        <v>2</v>
      </c>
      <c r="S2079" s="4268">
        <f>ROUND(K2073,2)*R2079</f>
        <v>35.96</v>
      </c>
    </row>
    <row r="2080" spans="1:19" ht="45" customHeight="1" x14ac:dyDescent="0.25">
      <c r="A2080" s="7451"/>
      <c r="B2080" s="7451"/>
      <c r="C2080" s="7451"/>
      <c r="D2080" s="7451"/>
      <c r="E2080" s="7451"/>
      <c r="F2080" s="7451"/>
      <c r="G2080" s="7451"/>
      <c r="H2080" s="7451"/>
      <c r="I2080" s="7451"/>
      <c r="J2080" s="7451"/>
      <c r="K2080" s="7451"/>
      <c r="L2080" s="7451"/>
      <c r="M2080" s="7451"/>
      <c r="N2080" s="7451"/>
      <c r="O2080" s="7451"/>
      <c r="P2080" s="4254" t="s">
        <v>58</v>
      </c>
      <c r="Q2080" s="4254" t="s">
        <v>59</v>
      </c>
      <c r="R2080" s="4269">
        <v>2</v>
      </c>
      <c r="S2080" s="4270">
        <f>ROUND(K2073,2)*R2080</f>
        <v>35.96</v>
      </c>
    </row>
    <row r="2081" spans="1:19" ht="45" customHeight="1" x14ac:dyDescent="0.25">
      <c r="A2081" s="7451"/>
      <c r="B2081" s="7451"/>
      <c r="C2081" s="7451"/>
      <c r="D2081" s="7451"/>
      <c r="E2081" s="7451"/>
      <c r="F2081" s="7451"/>
      <c r="G2081" s="7451"/>
      <c r="H2081" s="7451"/>
      <c r="I2081" s="7451"/>
      <c r="J2081" s="7451"/>
      <c r="K2081" s="7451"/>
      <c r="L2081" s="7451"/>
      <c r="M2081" s="7451"/>
      <c r="N2081" s="7451"/>
      <c r="O2081" s="7451"/>
      <c r="P2081" s="4254" t="s">
        <v>60</v>
      </c>
      <c r="Q2081" s="4254" t="s">
        <v>61</v>
      </c>
      <c r="R2081" s="4271">
        <v>2</v>
      </c>
      <c r="S2081" s="4272">
        <f>ROUND(K2073,2)*R2081</f>
        <v>35.96</v>
      </c>
    </row>
    <row r="2082" spans="1:19" ht="45" customHeight="1" x14ac:dyDescent="0.25">
      <c r="A2082" s="7451"/>
      <c r="B2082" s="7451"/>
      <c r="C2082" s="7451"/>
      <c r="D2082" s="7451"/>
      <c r="E2082" s="7451"/>
      <c r="F2082" s="7451"/>
      <c r="G2082" s="7451"/>
      <c r="H2082" s="7451"/>
      <c r="I2082" s="7451"/>
      <c r="J2082" s="7451"/>
      <c r="K2082" s="7451"/>
      <c r="L2082" s="7451"/>
      <c r="M2082" s="7451"/>
      <c r="N2082" s="7451"/>
      <c r="O2082" s="7451"/>
      <c r="P2082" s="4254" t="s">
        <v>62</v>
      </c>
      <c r="Q2082" s="4254" t="s">
        <v>63</v>
      </c>
      <c r="R2082" s="4273">
        <v>2</v>
      </c>
      <c r="S2082" s="4274">
        <f>ROUND(K2073,2)*R2082</f>
        <v>35.96</v>
      </c>
    </row>
    <row r="2083" spans="1:19" ht="45" customHeight="1" x14ac:dyDescent="0.25">
      <c r="A2083" s="7451"/>
      <c r="B2083" s="7451"/>
      <c r="C2083" s="7451"/>
      <c r="D2083" s="7451"/>
      <c r="E2083" s="7451"/>
      <c r="F2083" s="7451"/>
      <c r="G2083" s="7451"/>
      <c r="H2083" s="7451"/>
      <c r="I2083" s="7451"/>
      <c r="J2083" s="7451"/>
      <c r="K2083" s="7451"/>
      <c r="L2083" s="7451"/>
      <c r="M2083" s="7451"/>
      <c r="N2083" s="7451"/>
      <c r="O2083" s="7451"/>
      <c r="P2083" s="4254" t="s">
        <v>64</v>
      </c>
      <c r="Q2083" s="4254" t="s">
        <v>65</v>
      </c>
      <c r="R2083" s="4275">
        <v>2</v>
      </c>
      <c r="S2083" s="4276">
        <f>ROUND(K2073,2)*R2083</f>
        <v>35.96</v>
      </c>
    </row>
    <row r="2084" spans="1:19" ht="45" customHeight="1" x14ac:dyDescent="0.25">
      <c r="A2084" s="7451"/>
      <c r="B2084" s="7451"/>
      <c r="C2084" s="7451"/>
      <c r="D2084" s="7451"/>
      <c r="E2084" s="7451"/>
      <c r="F2084" s="7451"/>
      <c r="G2084" s="7451"/>
      <c r="H2084" s="7451"/>
      <c r="I2084" s="7451"/>
      <c r="J2084" s="7451"/>
      <c r="K2084" s="7451"/>
      <c r="L2084" s="7451"/>
      <c r="M2084" s="7451"/>
      <c r="N2084" s="7451"/>
      <c r="O2084" s="7451"/>
      <c r="P2084" s="4254" t="s">
        <v>66</v>
      </c>
      <c r="Q2084" s="4254" t="s">
        <v>67</v>
      </c>
      <c r="R2084" s="4277">
        <v>2</v>
      </c>
      <c r="S2084" s="4278">
        <f>ROUND(K2073,2)*R2084</f>
        <v>35.96</v>
      </c>
    </row>
    <row r="2085" spans="1:19" ht="45" customHeight="1" x14ac:dyDescent="0.25">
      <c r="A2085" s="7451"/>
      <c r="B2085" s="7451"/>
      <c r="C2085" s="7451"/>
      <c r="D2085" s="7451"/>
      <c r="E2085" s="7451"/>
      <c r="F2085" s="7451"/>
      <c r="G2085" s="7451"/>
      <c r="H2085" s="7451"/>
      <c r="I2085" s="7451"/>
      <c r="J2085" s="7451"/>
      <c r="K2085" s="7451"/>
      <c r="L2085" s="7451"/>
      <c r="M2085" s="7451"/>
      <c r="N2085" s="7451"/>
      <c r="O2085" s="7451"/>
      <c r="P2085" s="4254" t="s">
        <v>68</v>
      </c>
      <c r="Q2085" s="4254" t="s">
        <v>69</v>
      </c>
      <c r="R2085" s="4279">
        <v>2</v>
      </c>
      <c r="S2085" s="4280">
        <f>ROUND(K2073,2)*R2085</f>
        <v>35.96</v>
      </c>
    </row>
    <row r="2086" spans="1:19" ht="45" customHeight="1" x14ac:dyDescent="0.25">
      <c r="A2086" s="7451"/>
      <c r="B2086" s="7451"/>
      <c r="C2086" s="7451"/>
      <c r="D2086" s="7451"/>
      <c r="E2086" s="7451"/>
      <c r="F2086" s="7451"/>
      <c r="G2086" s="7451"/>
      <c r="H2086" s="7451"/>
      <c r="I2086" s="7451"/>
      <c r="J2086" s="7451"/>
      <c r="K2086" s="7451"/>
      <c r="L2086" s="7451"/>
      <c r="M2086" s="7451"/>
      <c r="N2086" s="7451"/>
      <c r="O2086" s="7451"/>
      <c r="P2086" s="4254" t="s">
        <v>70</v>
      </c>
      <c r="Q2086" s="4254" t="s">
        <v>71</v>
      </c>
      <c r="R2086" s="4281">
        <v>2</v>
      </c>
      <c r="S2086" s="4282">
        <f>ROUND(K2073,2)*R2086</f>
        <v>35.96</v>
      </c>
    </row>
    <row r="2087" spans="1:19" ht="45" customHeight="1" x14ac:dyDescent="0.25">
      <c r="A2087" s="7451"/>
      <c r="B2087" s="7451"/>
      <c r="C2087" s="7451"/>
      <c r="D2087" s="7451"/>
      <c r="E2087" s="7451"/>
      <c r="F2087" s="7451"/>
      <c r="G2087" s="7451"/>
      <c r="H2087" s="7451"/>
      <c r="I2087" s="7451"/>
      <c r="J2087" s="7451"/>
      <c r="K2087" s="7451"/>
      <c r="L2087" s="7451"/>
      <c r="M2087" s="7451"/>
      <c r="N2087" s="7451"/>
      <c r="O2087" s="7451"/>
      <c r="P2087" s="4254" t="s">
        <v>72</v>
      </c>
      <c r="Q2087" s="4254" t="s">
        <v>73</v>
      </c>
      <c r="R2087" s="4283">
        <v>2</v>
      </c>
      <c r="S2087" s="4284">
        <f>ROUND(K2073,2)*R2087</f>
        <v>35.96</v>
      </c>
    </row>
    <row r="2088" spans="1:19" ht="45" customHeight="1" x14ac:dyDescent="0.25">
      <c r="A2088" s="7451"/>
      <c r="B2088" s="7451"/>
      <c r="C2088" s="7451"/>
      <c r="D2088" s="7451"/>
      <c r="E2088" s="7451"/>
      <c r="F2088" s="7451"/>
      <c r="G2088" s="7451"/>
      <c r="H2088" s="7451"/>
      <c r="I2088" s="7451"/>
      <c r="J2088" s="7451"/>
      <c r="K2088" s="7451"/>
      <c r="L2088" s="7451"/>
      <c r="M2088" s="7451"/>
      <c r="N2088" s="7451"/>
      <c r="O2088" s="7451"/>
      <c r="P2088" s="4254" t="s">
        <v>74</v>
      </c>
      <c r="Q2088" s="4254" t="s">
        <v>75</v>
      </c>
      <c r="R2088" s="4285">
        <v>2</v>
      </c>
      <c r="S2088" s="4286">
        <f>ROUND(K2073,2)*R2088</f>
        <v>35.96</v>
      </c>
    </row>
    <row r="2089" spans="1:19" ht="45" customHeight="1" x14ac:dyDescent="0.25">
      <c r="A2089" s="7451"/>
      <c r="B2089" s="7451"/>
      <c r="C2089" s="7451"/>
      <c r="D2089" s="7451"/>
      <c r="E2089" s="7451"/>
      <c r="F2089" s="7451"/>
      <c r="G2089" s="7451"/>
      <c r="H2089" s="7451"/>
      <c r="I2089" s="7451"/>
      <c r="J2089" s="7451"/>
      <c r="K2089" s="7451"/>
      <c r="L2089" s="7451"/>
      <c r="M2089" s="7451"/>
      <c r="N2089" s="7451"/>
      <c r="O2089" s="7451"/>
      <c r="P2089" s="4254" t="s">
        <v>76</v>
      </c>
      <c r="Q2089" s="4254" t="s">
        <v>77</v>
      </c>
      <c r="R2089" s="4287">
        <v>2</v>
      </c>
      <c r="S2089" s="4288">
        <f>ROUND(K2073,2)*R2089</f>
        <v>35.96</v>
      </c>
    </row>
    <row r="2090" spans="1:19" ht="45" customHeight="1" x14ac:dyDescent="0.25">
      <c r="A2090" s="7451"/>
      <c r="B2090" s="7451"/>
      <c r="C2090" s="7451"/>
      <c r="D2090" s="7451"/>
      <c r="E2090" s="7451"/>
      <c r="F2090" s="7451"/>
      <c r="G2090" s="7451"/>
      <c r="H2090" s="7451"/>
      <c r="I2090" s="7451"/>
      <c r="J2090" s="7451"/>
      <c r="K2090" s="7451"/>
      <c r="L2090" s="7451"/>
      <c r="M2090" s="7451"/>
      <c r="N2090" s="7451"/>
      <c r="O2090" s="7451"/>
      <c r="P2090" s="4254" t="s">
        <v>78</v>
      </c>
      <c r="Q2090" s="4254" t="s">
        <v>79</v>
      </c>
      <c r="R2090" s="4289">
        <v>2</v>
      </c>
      <c r="S2090" s="4290">
        <f>ROUND(K2073,2)*R2090</f>
        <v>35.96</v>
      </c>
    </row>
    <row r="2091" spans="1:19" ht="45" customHeight="1" x14ac:dyDescent="0.25">
      <c r="A2091" s="7451"/>
      <c r="B2091" s="7451"/>
      <c r="C2091" s="7451"/>
      <c r="D2091" s="7451"/>
      <c r="E2091" s="7451"/>
      <c r="F2091" s="7451"/>
      <c r="G2091" s="7451"/>
      <c r="H2091" s="7451"/>
      <c r="I2091" s="7451"/>
      <c r="J2091" s="7451"/>
      <c r="K2091" s="7451"/>
      <c r="L2091" s="7451"/>
      <c r="M2091" s="7451"/>
      <c r="N2091" s="7451"/>
      <c r="O2091" s="7451"/>
      <c r="P2091" s="4254" t="s">
        <v>80</v>
      </c>
      <c r="Q2091" s="4254" t="s">
        <v>81</v>
      </c>
      <c r="R2091" s="4291">
        <v>2</v>
      </c>
      <c r="S2091" s="4292">
        <f>ROUND(K2073,2)*R2091</f>
        <v>35.96</v>
      </c>
    </row>
    <row r="2092" spans="1:19" ht="45" customHeight="1" x14ac:dyDescent="0.25">
      <c r="A2092" s="7451"/>
      <c r="B2092" s="7451"/>
      <c r="C2092" s="7451"/>
      <c r="D2092" s="7451"/>
      <c r="E2092" s="7451"/>
      <c r="F2092" s="7451"/>
      <c r="G2092" s="7451"/>
      <c r="H2092" s="7451"/>
      <c r="I2092" s="7451"/>
      <c r="J2092" s="7451"/>
      <c r="K2092" s="7451"/>
      <c r="L2092" s="7451"/>
      <c r="M2092" s="7451"/>
      <c r="N2092" s="7451"/>
      <c r="O2092" s="7451"/>
      <c r="P2092" s="4254" t="s">
        <v>82</v>
      </c>
      <c r="Q2092" s="4254" t="s">
        <v>83</v>
      </c>
      <c r="R2092" s="4293">
        <v>2</v>
      </c>
      <c r="S2092" s="4294">
        <f>ROUND(K2073,2)*R2092</f>
        <v>35.96</v>
      </c>
    </row>
    <row r="2093" spans="1:19" ht="45" customHeight="1" x14ac:dyDescent="0.25">
      <c r="A2093" s="7451"/>
      <c r="B2093" s="7451"/>
      <c r="C2093" s="7451"/>
      <c r="D2093" s="7451"/>
      <c r="E2093" s="7451"/>
      <c r="F2093" s="7451"/>
      <c r="G2093" s="7451"/>
      <c r="H2093" s="7451"/>
      <c r="I2093" s="7451"/>
      <c r="J2093" s="7451"/>
      <c r="K2093" s="7451"/>
      <c r="L2093" s="7451"/>
      <c r="M2093" s="7451"/>
      <c r="N2093" s="7451"/>
      <c r="O2093" s="7451"/>
      <c r="P2093" s="4254" t="s">
        <v>84</v>
      </c>
      <c r="Q2093" s="4254" t="s">
        <v>85</v>
      </c>
      <c r="R2093" s="4295">
        <v>2</v>
      </c>
      <c r="S2093" s="4296">
        <f>ROUND(K2073,2)*R2093</f>
        <v>35.96</v>
      </c>
    </row>
    <row r="2094" spans="1:19" ht="45" customHeight="1" x14ac:dyDescent="0.25">
      <c r="A2094" s="7451"/>
      <c r="B2094" s="7451"/>
      <c r="C2094" s="7451"/>
      <c r="D2094" s="7451"/>
      <c r="E2094" s="7451"/>
      <c r="F2094" s="7451"/>
      <c r="G2094" s="7451"/>
      <c r="H2094" s="7451"/>
      <c r="I2094" s="7451"/>
      <c r="J2094" s="7451"/>
      <c r="K2094" s="7451"/>
      <c r="L2094" s="7451"/>
      <c r="M2094" s="7451"/>
      <c r="N2094" s="7451"/>
      <c r="O2094" s="7451"/>
      <c r="P2094" s="4254" t="s">
        <v>86</v>
      </c>
      <c r="Q2094" s="4254" t="s">
        <v>87</v>
      </c>
      <c r="R2094" s="4297">
        <v>2</v>
      </c>
      <c r="S2094" s="4298">
        <f>ROUND(K2073,2)*R2094</f>
        <v>35.96</v>
      </c>
    </row>
    <row r="2095" spans="1:19" ht="45" customHeight="1" x14ac:dyDescent="0.25">
      <c r="A2095" s="7451"/>
      <c r="B2095" s="7451"/>
      <c r="C2095" s="7451"/>
      <c r="D2095" s="7451"/>
      <c r="E2095" s="7451"/>
      <c r="F2095" s="7451"/>
      <c r="G2095" s="7451"/>
      <c r="H2095" s="7451"/>
      <c r="I2095" s="7451"/>
      <c r="J2095" s="7451"/>
      <c r="K2095" s="7451"/>
      <c r="L2095" s="7451"/>
      <c r="M2095" s="7451"/>
      <c r="N2095" s="7451"/>
      <c r="O2095" s="7451"/>
      <c r="P2095" s="4254" t="s">
        <v>88</v>
      </c>
      <c r="Q2095" s="4254" t="s">
        <v>89</v>
      </c>
      <c r="R2095" s="4299">
        <v>2</v>
      </c>
      <c r="S2095" s="4300">
        <f>ROUND(K2073,2)*R2095</f>
        <v>35.96</v>
      </c>
    </row>
    <row r="2096" spans="1:19" ht="45" customHeight="1" x14ac:dyDescent="0.25">
      <c r="A2096" s="7451"/>
      <c r="B2096" s="7451"/>
      <c r="C2096" s="7451"/>
      <c r="D2096" s="7451"/>
      <c r="E2096" s="7451"/>
      <c r="F2096" s="7451"/>
      <c r="G2096" s="7451"/>
      <c r="H2096" s="7451"/>
      <c r="I2096" s="7451"/>
      <c r="J2096" s="7451"/>
      <c r="K2096" s="7451"/>
      <c r="L2096" s="7451"/>
      <c r="M2096" s="7451"/>
      <c r="N2096" s="7451"/>
      <c r="O2096" s="7451"/>
      <c r="P2096" s="4254" t="s">
        <v>90</v>
      </c>
      <c r="Q2096" s="4254" t="s">
        <v>91</v>
      </c>
      <c r="R2096" s="4301">
        <v>2</v>
      </c>
      <c r="S2096" s="4302">
        <f>ROUND(K2073,2)*R2096</f>
        <v>35.96</v>
      </c>
    </row>
    <row r="2097" spans="1:19" ht="45" customHeight="1" x14ac:dyDescent="0.25">
      <c r="A2097" s="7451"/>
      <c r="B2097" s="7451"/>
      <c r="C2097" s="7451"/>
      <c r="D2097" s="7451"/>
      <c r="E2097" s="7451"/>
      <c r="F2097" s="7451"/>
      <c r="G2097" s="7451"/>
      <c r="H2097" s="7451"/>
      <c r="I2097" s="7451"/>
      <c r="J2097" s="7451"/>
      <c r="K2097" s="7451"/>
      <c r="L2097" s="7451"/>
      <c r="M2097" s="7451"/>
      <c r="N2097" s="7451"/>
      <c r="O2097" s="7451"/>
      <c r="P2097" s="4254" t="s">
        <v>92</v>
      </c>
      <c r="Q2097" s="4254" t="s">
        <v>93</v>
      </c>
      <c r="R2097" s="4303">
        <v>2</v>
      </c>
      <c r="S2097" s="4304">
        <f>ROUND(K2073,2)*R2097</f>
        <v>35.96</v>
      </c>
    </row>
    <row r="2098" spans="1:19" ht="45" customHeight="1" x14ac:dyDescent="0.25">
      <c r="A2098" s="7878" t="s">
        <v>23</v>
      </c>
      <c r="B2098" s="7878" t="s">
        <v>354</v>
      </c>
      <c r="C2098" s="7878" t="s">
        <v>25</v>
      </c>
      <c r="D2098" s="7878" t="s">
        <v>355</v>
      </c>
      <c r="E2098" s="7878" t="s">
        <v>356</v>
      </c>
      <c r="F2098" s="7879">
        <f>R2098+R2099+R2100+R2101+R2102+R2103+R2104+R2105+R2106+R2107+R2108+R2109+R2110+R2111+R2112+R2113+R2114+R2115+R2116+R2117+R2118+R2119+R2120+R2121+R2122</f>
        <v>25</v>
      </c>
      <c r="G2098" s="7878" t="s">
        <v>36</v>
      </c>
      <c r="H2098" s="7880">
        <v>27.22</v>
      </c>
      <c r="I2098" s="7881">
        <v>27.22</v>
      </c>
      <c r="J2098" s="7882">
        <v>0.21579999999999999</v>
      </c>
      <c r="K2098" s="7883">
        <f>ROUND(I2098,2)+(ROUND(I2098,2)*J2098)</f>
        <v>33.094076000000001</v>
      </c>
      <c r="L2098" s="7884">
        <f>ROUND(S2098,2)+ROUND(S2099,2)+ROUND(S2100,2)+ROUND(S2101,2)+ROUND(S2102,2)+ROUND(S2103,2)+ROUND(S2104,2)+ROUND(S2105,2)+ROUND(S2106,2)+ROUND(S2107,2)+ROUND(S2108,2)+ROUND(S2109,2)+ROUND(S2110,2)+ROUND(S2111,2)+ROUND(S2112,2)+ROUND(S2113,2)+ROUND(S2114,2)+ROUND(S2115,2)+ROUND(S2116,2)+ROUND(S2117,2)+ROUND(S2118,2)+ROUND(S2119,2)+ROUND(S2120,2)+ROUND(S2121,2)+ROUND(S2122,2)</f>
        <v>827.25000000000057</v>
      </c>
      <c r="M2098" s="7878"/>
      <c r="N2098" s="7878" t="s">
        <v>76</v>
      </c>
      <c r="O2098" s="7878" t="s">
        <v>308</v>
      </c>
      <c r="P2098" s="4305" t="s">
        <v>20</v>
      </c>
      <c r="Q2098" s="4305" t="s">
        <v>29</v>
      </c>
      <c r="R2098" s="4306">
        <v>1</v>
      </c>
      <c r="S2098" s="4307">
        <f>ROUND(K2098,2)*R2098</f>
        <v>33.090000000000003</v>
      </c>
    </row>
    <row r="2099" spans="1:19" ht="45" customHeight="1" x14ac:dyDescent="0.25">
      <c r="A2099" s="7451"/>
      <c r="B2099" s="7451"/>
      <c r="C2099" s="7451"/>
      <c r="D2099" s="7451"/>
      <c r="E2099" s="7451"/>
      <c r="F2099" s="7451"/>
      <c r="G2099" s="7451"/>
      <c r="H2099" s="7451"/>
      <c r="I2099" s="7451"/>
      <c r="J2099" s="7451"/>
      <c r="K2099" s="7451"/>
      <c r="L2099" s="7451"/>
      <c r="M2099" s="7451"/>
      <c r="N2099" s="7451"/>
      <c r="O2099" s="7451"/>
      <c r="P2099" s="4305" t="s">
        <v>30</v>
      </c>
      <c r="Q2099" s="4305" t="s">
        <v>48</v>
      </c>
      <c r="R2099" s="4308">
        <v>1</v>
      </c>
      <c r="S2099" s="4309">
        <f>ROUND(K2098,2)*R2099</f>
        <v>33.090000000000003</v>
      </c>
    </row>
    <row r="2100" spans="1:19" ht="45" customHeight="1" x14ac:dyDescent="0.25">
      <c r="A2100" s="7451"/>
      <c r="B2100" s="7451"/>
      <c r="C2100" s="7451"/>
      <c r="D2100" s="7451"/>
      <c r="E2100" s="7451"/>
      <c r="F2100" s="7451"/>
      <c r="G2100" s="7451"/>
      <c r="H2100" s="7451"/>
      <c r="I2100" s="7451"/>
      <c r="J2100" s="7451"/>
      <c r="K2100" s="7451"/>
      <c r="L2100" s="7451"/>
      <c r="M2100" s="7451"/>
      <c r="N2100" s="7451"/>
      <c r="O2100" s="7451"/>
      <c r="P2100" s="4305" t="s">
        <v>43</v>
      </c>
      <c r="Q2100" s="4305" t="s">
        <v>49</v>
      </c>
      <c r="R2100" s="4310">
        <v>1</v>
      </c>
      <c r="S2100" s="4311">
        <f>ROUND(K2098,2)*R2100</f>
        <v>33.090000000000003</v>
      </c>
    </row>
    <row r="2101" spans="1:19" ht="45" customHeight="1" x14ac:dyDescent="0.25">
      <c r="A2101" s="7451"/>
      <c r="B2101" s="7451"/>
      <c r="C2101" s="7451"/>
      <c r="D2101" s="7451"/>
      <c r="E2101" s="7451"/>
      <c r="F2101" s="7451"/>
      <c r="G2101" s="7451"/>
      <c r="H2101" s="7451"/>
      <c r="I2101" s="7451"/>
      <c r="J2101" s="7451"/>
      <c r="K2101" s="7451"/>
      <c r="L2101" s="7451"/>
      <c r="M2101" s="7451"/>
      <c r="N2101" s="7451"/>
      <c r="O2101" s="7451"/>
      <c r="P2101" s="4305" t="s">
        <v>50</v>
      </c>
      <c r="Q2101" s="4305" t="s">
        <v>51</v>
      </c>
      <c r="R2101" s="4312">
        <v>1</v>
      </c>
      <c r="S2101" s="4313">
        <f>ROUND(K2098,2)*R2101</f>
        <v>33.090000000000003</v>
      </c>
    </row>
    <row r="2102" spans="1:19" ht="45" customHeight="1" x14ac:dyDescent="0.25">
      <c r="A2102" s="7451"/>
      <c r="B2102" s="7451"/>
      <c r="C2102" s="7451"/>
      <c r="D2102" s="7451"/>
      <c r="E2102" s="7451"/>
      <c r="F2102" s="7451"/>
      <c r="G2102" s="7451"/>
      <c r="H2102" s="7451"/>
      <c r="I2102" s="7451"/>
      <c r="J2102" s="7451"/>
      <c r="K2102" s="7451"/>
      <c r="L2102" s="7451"/>
      <c r="M2102" s="7451"/>
      <c r="N2102" s="7451"/>
      <c r="O2102" s="7451"/>
      <c r="P2102" s="4305" t="s">
        <v>52</v>
      </c>
      <c r="Q2102" s="4305" t="s">
        <v>53</v>
      </c>
      <c r="R2102" s="4314">
        <v>1</v>
      </c>
      <c r="S2102" s="4315">
        <f>ROUND(K2098,2)*R2102</f>
        <v>33.090000000000003</v>
      </c>
    </row>
    <row r="2103" spans="1:19" ht="45" customHeight="1" x14ac:dyDescent="0.25">
      <c r="A2103" s="7451"/>
      <c r="B2103" s="7451"/>
      <c r="C2103" s="7451"/>
      <c r="D2103" s="7451"/>
      <c r="E2103" s="7451"/>
      <c r="F2103" s="7451"/>
      <c r="G2103" s="7451"/>
      <c r="H2103" s="7451"/>
      <c r="I2103" s="7451"/>
      <c r="J2103" s="7451"/>
      <c r="K2103" s="7451"/>
      <c r="L2103" s="7451"/>
      <c r="M2103" s="7451"/>
      <c r="N2103" s="7451"/>
      <c r="O2103" s="7451"/>
      <c r="P2103" s="4305" t="s">
        <v>54</v>
      </c>
      <c r="Q2103" s="4305" t="s">
        <v>55</v>
      </c>
      <c r="R2103" s="4316">
        <v>1</v>
      </c>
      <c r="S2103" s="4317">
        <f>ROUND(K2098,2)*R2103</f>
        <v>33.090000000000003</v>
      </c>
    </row>
    <row r="2104" spans="1:19" ht="45" customHeight="1" x14ac:dyDescent="0.25">
      <c r="A2104" s="7451"/>
      <c r="B2104" s="7451"/>
      <c r="C2104" s="7451"/>
      <c r="D2104" s="7451"/>
      <c r="E2104" s="7451"/>
      <c r="F2104" s="7451"/>
      <c r="G2104" s="7451"/>
      <c r="H2104" s="7451"/>
      <c r="I2104" s="7451"/>
      <c r="J2104" s="7451"/>
      <c r="K2104" s="7451"/>
      <c r="L2104" s="7451"/>
      <c r="M2104" s="7451"/>
      <c r="N2104" s="7451"/>
      <c r="O2104" s="7451"/>
      <c r="P2104" s="4305" t="s">
        <v>56</v>
      </c>
      <c r="Q2104" s="4305" t="s">
        <v>57</v>
      </c>
      <c r="R2104" s="4318">
        <v>1</v>
      </c>
      <c r="S2104" s="4319">
        <f>ROUND(K2098,2)*R2104</f>
        <v>33.090000000000003</v>
      </c>
    </row>
    <row r="2105" spans="1:19" ht="45" customHeight="1" x14ac:dyDescent="0.25">
      <c r="A2105" s="7451"/>
      <c r="B2105" s="7451"/>
      <c r="C2105" s="7451"/>
      <c r="D2105" s="7451"/>
      <c r="E2105" s="7451"/>
      <c r="F2105" s="7451"/>
      <c r="G2105" s="7451"/>
      <c r="H2105" s="7451"/>
      <c r="I2105" s="7451"/>
      <c r="J2105" s="7451"/>
      <c r="K2105" s="7451"/>
      <c r="L2105" s="7451"/>
      <c r="M2105" s="7451"/>
      <c r="N2105" s="7451"/>
      <c r="O2105" s="7451"/>
      <c r="P2105" s="4305" t="s">
        <v>58</v>
      </c>
      <c r="Q2105" s="4305" t="s">
        <v>59</v>
      </c>
      <c r="R2105" s="4320">
        <v>1</v>
      </c>
      <c r="S2105" s="4321">
        <f>ROUND(K2098,2)*R2105</f>
        <v>33.090000000000003</v>
      </c>
    </row>
    <row r="2106" spans="1:19" ht="45" customHeight="1" x14ac:dyDescent="0.25">
      <c r="A2106" s="7451"/>
      <c r="B2106" s="7451"/>
      <c r="C2106" s="7451"/>
      <c r="D2106" s="7451"/>
      <c r="E2106" s="7451"/>
      <c r="F2106" s="7451"/>
      <c r="G2106" s="7451"/>
      <c r="H2106" s="7451"/>
      <c r="I2106" s="7451"/>
      <c r="J2106" s="7451"/>
      <c r="K2106" s="7451"/>
      <c r="L2106" s="7451"/>
      <c r="M2106" s="7451"/>
      <c r="N2106" s="7451"/>
      <c r="O2106" s="7451"/>
      <c r="P2106" s="4305" t="s">
        <v>60</v>
      </c>
      <c r="Q2106" s="4305" t="s">
        <v>61</v>
      </c>
      <c r="R2106" s="4322">
        <v>1</v>
      </c>
      <c r="S2106" s="4323">
        <f>ROUND(K2098,2)*R2106</f>
        <v>33.090000000000003</v>
      </c>
    </row>
    <row r="2107" spans="1:19" ht="45" customHeight="1" x14ac:dyDescent="0.25">
      <c r="A2107" s="7451"/>
      <c r="B2107" s="7451"/>
      <c r="C2107" s="7451"/>
      <c r="D2107" s="7451"/>
      <c r="E2107" s="7451"/>
      <c r="F2107" s="7451"/>
      <c r="G2107" s="7451"/>
      <c r="H2107" s="7451"/>
      <c r="I2107" s="7451"/>
      <c r="J2107" s="7451"/>
      <c r="K2107" s="7451"/>
      <c r="L2107" s="7451"/>
      <c r="M2107" s="7451"/>
      <c r="N2107" s="7451"/>
      <c r="O2107" s="7451"/>
      <c r="P2107" s="4305" t="s">
        <v>62</v>
      </c>
      <c r="Q2107" s="4305" t="s">
        <v>63</v>
      </c>
      <c r="R2107" s="4324">
        <v>1</v>
      </c>
      <c r="S2107" s="4325">
        <f>ROUND(K2098,2)*R2107</f>
        <v>33.090000000000003</v>
      </c>
    </row>
    <row r="2108" spans="1:19" ht="45" customHeight="1" x14ac:dyDescent="0.25">
      <c r="A2108" s="7451"/>
      <c r="B2108" s="7451"/>
      <c r="C2108" s="7451"/>
      <c r="D2108" s="7451"/>
      <c r="E2108" s="7451"/>
      <c r="F2108" s="7451"/>
      <c r="G2108" s="7451"/>
      <c r="H2108" s="7451"/>
      <c r="I2108" s="7451"/>
      <c r="J2108" s="7451"/>
      <c r="K2108" s="7451"/>
      <c r="L2108" s="7451"/>
      <c r="M2108" s="7451"/>
      <c r="N2108" s="7451"/>
      <c r="O2108" s="7451"/>
      <c r="P2108" s="4305" t="s">
        <v>64</v>
      </c>
      <c r="Q2108" s="4305" t="s">
        <v>65</v>
      </c>
      <c r="R2108" s="4326">
        <v>1</v>
      </c>
      <c r="S2108" s="4327">
        <f>ROUND(K2098,2)*R2108</f>
        <v>33.090000000000003</v>
      </c>
    </row>
    <row r="2109" spans="1:19" ht="45" customHeight="1" x14ac:dyDescent="0.25">
      <c r="A2109" s="7451"/>
      <c r="B2109" s="7451"/>
      <c r="C2109" s="7451"/>
      <c r="D2109" s="7451"/>
      <c r="E2109" s="7451"/>
      <c r="F2109" s="7451"/>
      <c r="G2109" s="7451"/>
      <c r="H2109" s="7451"/>
      <c r="I2109" s="7451"/>
      <c r="J2109" s="7451"/>
      <c r="K2109" s="7451"/>
      <c r="L2109" s="7451"/>
      <c r="M2109" s="7451"/>
      <c r="N2109" s="7451"/>
      <c r="O2109" s="7451"/>
      <c r="P2109" s="4305" t="s">
        <v>66</v>
      </c>
      <c r="Q2109" s="4305" t="s">
        <v>67</v>
      </c>
      <c r="R2109" s="4328">
        <v>1</v>
      </c>
      <c r="S2109" s="4329">
        <f>ROUND(K2098,2)*R2109</f>
        <v>33.090000000000003</v>
      </c>
    </row>
    <row r="2110" spans="1:19" ht="45" customHeight="1" x14ac:dyDescent="0.25">
      <c r="A2110" s="7451"/>
      <c r="B2110" s="7451"/>
      <c r="C2110" s="7451"/>
      <c r="D2110" s="7451"/>
      <c r="E2110" s="7451"/>
      <c r="F2110" s="7451"/>
      <c r="G2110" s="7451"/>
      <c r="H2110" s="7451"/>
      <c r="I2110" s="7451"/>
      <c r="J2110" s="7451"/>
      <c r="K2110" s="7451"/>
      <c r="L2110" s="7451"/>
      <c r="M2110" s="7451"/>
      <c r="N2110" s="7451"/>
      <c r="O2110" s="7451"/>
      <c r="P2110" s="4305" t="s">
        <v>68</v>
      </c>
      <c r="Q2110" s="4305" t="s">
        <v>69</v>
      </c>
      <c r="R2110" s="4330">
        <v>1</v>
      </c>
      <c r="S2110" s="4331">
        <f>ROUND(K2098,2)*R2110</f>
        <v>33.090000000000003</v>
      </c>
    </row>
    <row r="2111" spans="1:19" ht="45" customHeight="1" x14ac:dyDescent="0.25">
      <c r="A2111" s="7451"/>
      <c r="B2111" s="7451"/>
      <c r="C2111" s="7451"/>
      <c r="D2111" s="7451"/>
      <c r="E2111" s="7451"/>
      <c r="F2111" s="7451"/>
      <c r="G2111" s="7451"/>
      <c r="H2111" s="7451"/>
      <c r="I2111" s="7451"/>
      <c r="J2111" s="7451"/>
      <c r="K2111" s="7451"/>
      <c r="L2111" s="7451"/>
      <c r="M2111" s="7451"/>
      <c r="N2111" s="7451"/>
      <c r="O2111" s="7451"/>
      <c r="P2111" s="4305" t="s">
        <v>70</v>
      </c>
      <c r="Q2111" s="4305" t="s">
        <v>71</v>
      </c>
      <c r="R2111" s="4332">
        <v>1</v>
      </c>
      <c r="S2111" s="4333">
        <f>ROUND(K2098,2)*R2111</f>
        <v>33.090000000000003</v>
      </c>
    </row>
    <row r="2112" spans="1:19" ht="45" customHeight="1" x14ac:dyDescent="0.25">
      <c r="A2112" s="7451"/>
      <c r="B2112" s="7451"/>
      <c r="C2112" s="7451"/>
      <c r="D2112" s="7451"/>
      <c r="E2112" s="7451"/>
      <c r="F2112" s="7451"/>
      <c r="G2112" s="7451"/>
      <c r="H2112" s="7451"/>
      <c r="I2112" s="7451"/>
      <c r="J2112" s="7451"/>
      <c r="K2112" s="7451"/>
      <c r="L2112" s="7451"/>
      <c r="M2112" s="7451"/>
      <c r="N2112" s="7451"/>
      <c r="O2112" s="7451"/>
      <c r="P2112" s="4305" t="s">
        <v>72</v>
      </c>
      <c r="Q2112" s="4305" t="s">
        <v>73</v>
      </c>
      <c r="R2112" s="4334">
        <v>1</v>
      </c>
      <c r="S2112" s="4335">
        <f>ROUND(K2098,2)*R2112</f>
        <v>33.090000000000003</v>
      </c>
    </row>
    <row r="2113" spans="1:19" ht="45" customHeight="1" x14ac:dyDescent="0.25">
      <c r="A2113" s="7451"/>
      <c r="B2113" s="7451"/>
      <c r="C2113" s="7451"/>
      <c r="D2113" s="7451"/>
      <c r="E2113" s="7451"/>
      <c r="F2113" s="7451"/>
      <c r="G2113" s="7451"/>
      <c r="H2113" s="7451"/>
      <c r="I2113" s="7451"/>
      <c r="J2113" s="7451"/>
      <c r="K2113" s="7451"/>
      <c r="L2113" s="7451"/>
      <c r="M2113" s="7451"/>
      <c r="N2113" s="7451"/>
      <c r="O2113" s="7451"/>
      <c r="P2113" s="4305" t="s">
        <v>74</v>
      </c>
      <c r="Q2113" s="4305" t="s">
        <v>75</v>
      </c>
      <c r="R2113" s="4336">
        <v>1</v>
      </c>
      <c r="S2113" s="4337">
        <f>ROUND(K2098,2)*R2113</f>
        <v>33.090000000000003</v>
      </c>
    </row>
    <row r="2114" spans="1:19" ht="45" customHeight="1" x14ac:dyDescent="0.25">
      <c r="A2114" s="7451"/>
      <c r="B2114" s="7451"/>
      <c r="C2114" s="7451"/>
      <c r="D2114" s="7451"/>
      <c r="E2114" s="7451"/>
      <c r="F2114" s="7451"/>
      <c r="G2114" s="7451"/>
      <c r="H2114" s="7451"/>
      <c r="I2114" s="7451"/>
      <c r="J2114" s="7451"/>
      <c r="K2114" s="7451"/>
      <c r="L2114" s="7451"/>
      <c r="M2114" s="7451"/>
      <c r="N2114" s="7451"/>
      <c r="O2114" s="7451"/>
      <c r="P2114" s="4305" t="s">
        <v>76</v>
      </c>
      <c r="Q2114" s="4305" t="s">
        <v>77</v>
      </c>
      <c r="R2114" s="4338">
        <v>1</v>
      </c>
      <c r="S2114" s="4339">
        <f>ROUND(K2098,2)*R2114</f>
        <v>33.090000000000003</v>
      </c>
    </row>
    <row r="2115" spans="1:19" ht="45" customHeight="1" x14ac:dyDescent="0.25">
      <c r="A2115" s="7451"/>
      <c r="B2115" s="7451"/>
      <c r="C2115" s="7451"/>
      <c r="D2115" s="7451"/>
      <c r="E2115" s="7451"/>
      <c r="F2115" s="7451"/>
      <c r="G2115" s="7451"/>
      <c r="H2115" s="7451"/>
      <c r="I2115" s="7451"/>
      <c r="J2115" s="7451"/>
      <c r="K2115" s="7451"/>
      <c r="L2115" s="7451"/>
      <c r="M2115" s="7451"/>
      <c r="N2115" s="7451"/>
      <c r="O2115" s="7451"/>
      <c r="P2115" s="4305" t="s">
        <v>78</v>
      </c>
      <c r="Q2115" s="4305" t="s">
        <v>79</v>
      </c>
      <c r="R2115" s="4340">
        <v>1</v>
      </c>
      <c r="S2115" s="4341">
        <f>ROUND(K2098,2)*R2115</f>
        <v>33.090000000000003</v>
      </c>
    </row>
    <row r="2116" spans="1:19" ht="45" customHeight="1" x14ac:dyDescent="0.25">
      <c r="A2116" s="7451"/>
      <c r="B2116" s="7451"/>
      <c r="C2116" s="7451"/>
      <c r="D2116" s="7451"/>
      <c r="E2116" s="7451"/>
      <c r="F2116" s="7451"/>
      <c r="G2116" s="7451"/>
      <c r="H2116" s="7451"/>
      <c r="I2116" s="7451"/>
      <c r="J2116" s="7451"/>
      <c r="K2116" s="7451"/>
      <c r="L2116" s="7451"/>
      <c r="M2116" s="7451"/>
      <c r="N2116" s="7451"/>
      <c r="O2116" s="7451"/>
      <c r="P2116" s="4305" t="s">
        <v>80</v>
      </c>
      <c r="Q2116" s="4305" t="s">
        <v>81</v>
      </c>
      <c r="R2116" s="4342">
        <v>1</v>
      </c>
      <c r="S2116" s="4343">
        <f>ROUND(K2098,2)*R2116</f>
        <v>33.090000000000003</v>
      </c>
    </row>
    <row r="2117" spans="1:19" ht="45" customHeight="1" x14ac:dyDescent="0.25">
      <c r="A2117" s="7451"/>
      <c r="B2117" s="7451"/>
      <c r="C2117" s="7451"/>
      <c r="D2117" s="7451"/>
      <c r="E2117" s="7451"/>
      <c r="F2117" s="7451"/>
      <c r="G2117" s="7451"/>
      <c r="H2117" s="7451"/>
      <c r="I2117" s="7451"/>
      <c r="J2117" s="7451"/>
      <c r="K2117" s="7451"/>
      <c r="L2117" s="7451"/>
      <c r="M2117" s="7451"/>
      <c r="N2117" s="7451"/>
      <c r="O2117" s="7451"/>
      <c r="P2117" s="4305" t="s">
        <v>82</v>
      </c>
      <c r="Q2117" s="4305" t="s">
        <v>83</v>
      </c>
      <c r="R2117" s="4344">
        <v>1</v>
      </c>
      <c r="S2117" s="4345">
        <f>ROUND(K2098,2)*R2117</f>
        <v>33.090000000000003</v>
      </c>
    </row>
    <row r="2118" spans="1:19" ht="45" customHeight="1" x14ac:dyDescent="0.25">
      <c r="A2118" s="7451"/>
      <c r="B2118" s="7451"/>
      <c r="C2118" s="7451"/>
      <c r="D2118" s="7451"/>
      <c r="E2118" s="7451"/>
      <c r="F2118" s="7451"/>
      <c r="G2118" s="7451"/>
      <c r="H2118" s="7451"/>
      <c r="I2118" s="7451"/>
      <c r="J2118" s="7451"/>
      <c r="K2118" s="7451"/>
      <c r="L2118" s="7451"/>
      <c r="M2118" s="7451"/>
      <c r="N2118" s="7451"/>
      <c r="O2118" s="7451"/>
      <c r="P2118" s="4305" t="s">
        <v>84</v>
      </c>
      <c r="Q2118" s="4305" t="s">
        <v>85</v>
      </c>
      <c r="R2118" s="4346">
        <v>1</v>
      </c>
      <c r="S2118" s="4347">
        <f>ROUND(K2098,2)*R2118</f>
        <v>33.090000000000003</v>
      </c>
    </row>
    <row r="2119" spans="1:19" ht="45" customHeight="1" x14ac:dyDescent="0.25">
      <c r="A2119" s="7451"/>
      <c r="B2119" s="7451"/>
      <c r="C2119" s="7451"/>
      <c r="D2119" s="7451"/>
      <c r="E2119" s="7451"/>
      <c r="F2119" s="7451"/>
      <c r="G2119" s="7451"/>
      <c r="H2119" s="7451"/>
      <c r="I2119" s="7451"/>
      <c r="J2119" s="7451"/>
      <c r="K2119" s="7451"/>
      <c r="L2119" s="7451"/>
      <c r="M2119" s="7451"/>
      <c r="N2119" s="7451"/>
      <c r="O2119" s="7451"/>
      <c r="P2119" s="4305" t="s">
        <v>86</v>
      </c>
      <c r="Q2119" s="4305" t="s">
        <v>87</v>
      </c>
      <c r="R2119" s="4348">
        <v>1</v>
      </c>
      <c r="S2119" s="4349">
        <f>ROUND(K2098,2)*R2119</f>
        <v>33.090000000000003</v>
      </c>
    </row>
    <row r="2120" spans="1:19" ht="45" customHeight="1" x14ac:dyDescent="0.25">
      <c r="A2120" s="7451"/>
      <c r="B2120" s="7451"/>
      <c r="C2120" s="7451"/>
      <c r="D2120" s="7451"/>
      <c r="E2120" s="7451"/>
      <c r="F2120" s="7451"/>
      <c r="G2120" s="7451"/>
      <c r="H2120" s="7451"/>
      <c r="I2120" s="7451"/>
      <c r="J2120" s="7451"/>
      <c r="K2120" s="7451"/>
      <c r="L2120" s="7451"/>
      <c r="M2120" s="7451"/>
      <c r="N2120" s="7451"/>
      <c r="O2120" s="7451"/>
      <c r="P2120" s="4305" t="s">
        <v>88</v>
      </c>
      <c r="Q2120" s="4305" t="s">
        <v>89</v>
      </c>
      <c r="R2120" s="4350">
        <v>1</v>
      </c>
      <c r="S2120" s="4351">
        <f>ROUND(K2098,2)*R2120</f>
        <v>33.090000000000003</v>
      </c>
    </row>
    <row r="2121" spans="1:19" ht="45" customHeight="1" x14ac:dyDescent="0.25">
      <c r="A2121" s="7451"/>
      <c r="B2121" s="7451"/>
      <c r="C2121" s="7451"/>
      <c r="D2121" s="7451"/>
      <c r="E2121" s="7451"/>
      <c r="F2121" s="7451"/>
      <c r="G2121" s="7451"/>
      <c r="H2121" s="7451"/>
      <c r="I2121" s="7451"/>
      <c r="J2121" s="7451"/>
      <c r="K2121" s="7451"/>
      <c r="L2121" s="7451"/>
      <c r="M2121" s="7451"/>
      <c r="N2121" s="7451"/>
      <c r="O2121" s="7451"/>
      <c r="P2121" s="4305" t="s">
        <v>90</v>
      </c>
      <c r="Q2121" s="4305" t="s">
        <v>91</v>
      </c>
      <c r="R2121" s="4352">
        <v>1</v>
      </c>
      <c r="S2121" s="4353">
        <f>ROUND(K2098,2)*R2121</f>
        <v>33.090000000000003</v>
      </c>
    </row>
    <row r="2122" spans="1:19" ht="45" customHeight="1" x14ac:dyDescent="0.25">
      <c r="A2122" s="7451"/>
      <c r="B2122" s="7451"/>
      <c r="C2122" s="7451"/>
      <c r="D2122" s="7451"/>
      <c r="E2122" s="7451"/>
      <c r="F2122" s="7451"/>
      <c r="G2122" s="7451"/>
      <c r="H2122" s="7451"/>
      <c r="I2122" s="7451"/>
      <c r="J2122" s="7451"/>
      <c r="K2122" s="7451"/>
      <c r="L2122" s="7451"/>
      <c r="M2122" s="7451"/>
      <c r="N2122" s="7451"/>
      <c r="O2122" s="7451"/>
      <c r="P2122" s="4305" t="s">
        <v>92</v>
      </c>
      <c r="Q2122" s="4305" t="s">
        <v>93</v>
      </c>
      <c r="R2122" s="4354">
        <v>1</v>
      </c>
      <c r="S2122" s="4355">
        <f>ROUND(K2098,2)*R2122</f>
        <v>33.090000000000003</v>
      </c>
    </row>
    <row r="2123" spans="1:19" ht="45" customHeight="1" x14ac:dyDescent="0.25">
      <c r="A2123" s="7857" t="s">
        <v>23</v>
      </c>
      <c r="B2123" s="7857" t="s">
        <v>357</v>
      </c>
      <c r="C2123" s="7857" t="s">
        <v>25</v>
      </c>
      <c r="D2123" s="7857" t="s">
        <v>358</v>
      </c>
      <c r="E2123" s="7857" t="s">
        <v>359</v>
      </c>
      <c r="F2123" s="7858">
        <f>R2123+R2124+R2125+R2126+R2127+R2128+R2129+R2130+R2131+R2132+R2133+R2134+R2135+R2136+R2137+R2138+R2139+R2140+R2141+R2142+R2143+R2144+R2145+R2146+R2147</f>
        <v>50</v>
      </c>
      <c r="G2123" s="7857" t="s">
        <v>36</v>
      </c>
      <c r="H2123" s="7859">
        <v>13.77</v>
      </c>
      <c r="I2123" s="7860">
        <v>13.77</v>
      </c>
      <c r="J2123" s="7861">
        <v>0.21579999999999999</v>
      </c>
      <c r="K2123" s="7862">
        <f>ROUND(I2123,2)+(ROUND(I2123,2)*J2123)</f>
        <v>16.741565999999999</v>
      </c>
      <c r="L2123" s="7863">
        <f>ROUND(S2123,2)+ROUND(S2124,2)+ROUND(S2125,2)+ROUND(S2126,2)+ROUND(S2127,2)+ROUND(S2128,2)+ROUND(S2129,2)+ROUND(S2130,2)+ROUND(S2131,2)+ROUND(S2132,2)+ROUND(S2133,2)+ROUND(S2134,2)+ROUND(S2135,2)+ROUND(S2136,2)+ROUND(S2137,2)+ROUND(S2138,2)+ROUND(S2139,2)+ROUND(S2140,2)+ROUND(S2141,2)+ROUND(S2142,2)+ROUND(S2143,2)+ROUND(S2144,2)+ROUND(S2145,2)+ROUND(S2146,2)+ROUND(S2147,2)</f>
        <v>837.00000000000023</v>
      </c>
      <c r="M2123" s="7857"/>
      <c r="N2123" s="7857" t="s">
        <v>76</v>
      </c>
      <c r="O2123" s="7857" t="s">
        <v>308</v>
      </c>
      <c r="P2123" s="4356" t="s">
        <v>20</v>
      </c>
      <c r="Q2123" s="4356" t="s">
        <v>29</v>
      </c>
      <c r="R2123" s="4357">
        <v>2</v>
      </c>
      <c r="S2123" s="4358">
        <f>ROUND(K2123,2)*R2123</f>
        <v>33.479999999999997</v>
      </c>
    </row>
    <row r="2124" spans="1:19" ht="45" customHeight="1" x14ac:dyDescent="0.25">
      <c r="A2124" s="7451"/>
      <c r="B2124" s="7451"/>
      <c r="C2124" s="7451"/>
      <c r="D2124" s="7451"/>
      <c r="E2124" s="7451"/>
      <c r="F2124" s="7451"/>
      <c r="G2124" s="7451"/>
      <c r="H2124" s="7451"/>
      <c r="I2124" s="7451"/>
      <c r="J2124" s="7451"/>
      <c r="K2124" s="7451"/>
      <c r="L2124" s="7451"/>
      <c r="M2124" s="7451"/>
      <c r="N2124" s="7451"/>
      <c r="O2124" s="7451"/>
      <c r="P2124" s="4356" t="s">
        <v>30</v>
      </c>
      <c r="Q2124" s="4356" t="s">
        <v>48</v>
      </c>
      <c r="R2124" s="4359">
        <v>2</v>
      </c>
      <c r="S2124" s="4360">
        <f>ROUND(K2123,2)*R2124</f>
        <v>33.479999999999997</v>
      </c>
    </row>
    <row r="2125" spans="1:19" ht="45" customHeight="1" x14ac:dyDescent="0.25">
      <c r="A2125" s="7451"/>
      <c r="B2125" s="7451"/>
      <c r="C2125" s="7451"/>
      <c r="D2125" s="7451"/>
      <c r="E2125" s="7451"/>
      <c r="F2125" s="7451"/>
      <c r="G2125" s="7451"/>
      <c r="H2125" s="7451"/>
      <c r="I2125" s="7451"/>
      <c r="J2125" s="7451"/>
      <c r="K2125" s="7451"/>
      <c r="L2125" s="7451"/>
      <c r="M2125" s="7451"/>
      <c r="N2125" s="7451"/>
      <c r="O2125" s="7451"/>
      <c r="P2125" s="4356" t="s">
        <v>43</v>
      </c>
      <c r="Q2125" s="4356" t="s">
        <v>49</v>
      </c>
      <c r="R2125" s="4361">
        <v>2</v>
      </c>
      <c r="S2125" s="4362">
        <f>ROUND(K2123,2)*R2125</f>
        <v>33.479999999999997</v>
      </c>
    </row>
    <row r="2126" spans="1:19" ht="45" customHeight="1" x14ac:dyDescent="0.25">
      <c r="A2126" s="7451"/>
      <c r="B2126" s="7451"/>
      <c r="C2126" s="7451"/>
      <c r="D2126" s="7451"/>
      <c r="E2126" s="7451"/>
      <c r="F2126" s="7451"/>
      <c r="G2126" s="7451"/>
      <c r="H2126" s="7451"/>
      <c r="I2126" s="7451"/>
      <c r="J2126" s="7451"/>
      <c r="K2126" s="7451"/>
      <c r="L2126" s="7451"/>
      <c r="M2126" s="7451"/>
      <c r="N2126" s="7451"/>
      <c r="O2126" s="7451"/>
      <c r="P2126" s="4356" t="s">
        <v>50</v>
      </c>
      <c r="Q2126" s="4356" t="s">
        <v>51</v>
      </c>
      <c r="R2126" s="4363">
        <v>2</v>
      </c>
      <c r="S2126" s="4364">
        <f>ROUND(K2123,2)*R2126</f>
        <v>33.479999999999997</v>
      </c>
    </row>
    <row r="2127" spans="1:19" ht="45" customHeight="1" x14ac:dyDescent="0.25">
      <c r="A2127" s="7451"/>
      <c r="B2127" s="7451"/>
      <c r="C2127" s="7451"/>
      <c r="D2127" s="7451"/>
      <c r="E2127" s="7451"/>
      <c r="F2127" s="7451"/>
      <c r="G2127" s="7451"/>
      <c r="H2127" s="7451"/>
      <c r="I2127" s="7451"/>
      <c r="J2127" s="7451"/>
      <c r="K2127" s="7451"/>
      <c r="L2127" s="7451"/>
      <c r="M2127" s="7451"/>
      <c r="N2127" s="7451"/>
      <c r="O2127" s="7451"/>
      <c r="P2127" s="4356" t="s">
        <v>52</v>
      </c>
      <c r="Q2127" s="4356" t="s">
        <v>53</v>
      </c>
      <c r="R2127" s="4365">
        <v>2</v>
      </c>
      <c r="S2127" s="4366">
        <f>ROUND(K2123,2)*R2127</f>
        <v>33.479999999999997</v>
      </c>
    </row>
    <row r="2128" spans="1:19" ht="45" customHeight="1" x14ac:dyDescent="0.25">
      <c r="A2128" s="7451"/>
      <c r="B2128" s="7451"/>
      <c r="C2128" s="7451"/>
      <c r="D2128" s="7451"/>
      <c r="E2128" s="7451"/>
      <c r="F2128" s="7451"/>
      <c r="G2128" s="7451"/>
      <c r="H2128" s="7451"/>
      <c r="I2128" s="7451"/>
      <c r="J2128" s="7451"/>
      <c r="K2128" s="7451"/>
      <c r="L2128" s="7451"/>
      <c r="M2128" s="7451"/>
      <c r="N2128" s="7451"/>
      <c r="O2128" s="7451"/>
      <c r="P2128" s="4356" t="s">
        <v>54</v>
      </c>
      <c r="Q2128" s="4356" t="s">
        <v>55</v>
      </c>
      <c r="R2128" s="4367">
        <v>2</v>
      </c>
      <c r="S2128" s="4368">
        <f>ROUND(K2123,2)*R2128</f>
        <v>33.479999999999997</v>
      </c>
    </row>
    <row r="2129" spans="1:19" ht="45" customHeight="1" x14ac:dyDescent="0.25">
      <c r="A2129" s="7451"/>
      <c r="B2129" s="7451"/>
      <c r="C2129" s="7451"/>
      <c r="D2129" s="7451"/>
      <c r="E2129" s="7451"/>
      <c r="F2129" s="7451"/>
      <c r="G2129" s="7451"/>
      <c r="H2129" s="7451"/>
      <c r="I2129" s="7451"/>
      <c r="J2129" s="7451"/>
      <c r="K2129" s="7451"/>
      <c r="L2129" s="7451"/>
      <c r="M2129" s="7451"/>
      <c r="N2129" s="7451"/>
      <c r="O2129" s="7451"/>
      <c r="P2129" s="4356" t="s">
        <v>56</v>
      </c>
      <c r="Q2129" s="4356" t="s">
        <v>57</v>
      </c>
      <c r="R2129" s="4369">
        <v>2</v>
      </c>
      <c r="S2129" s="4370">
        <f>ROUND(K2123,2)*R2129</f>
        <v>33.479999999999997</v>
      </c>
    </row>
    <row r="2130" spans="1:19" ht="45" customHeight="1" x14ac:dyDescent="0.25">
      <c r="A2130" s="7451"/>
      <c r="B2130" s="7451"/>
      <c r="C2130" s="7451"/>
      <c r="D2130" s="7451"/>
      <c r="E2130" s="7451"/>
      <c r="F2130" s="7451"/>
      <c r="G2130" s="7451"/>
      <c r="H2130" s="7451"/>
      <c r="I2130" s="7451"/>
      <c r="J2130" s="7451"/>
      <c r="K2130" s="7451"/>
      <c r="L2130" s="7451"/>
      <c r="M2130" s="7451"/>
      <c r="N2130" s="7451"/>
      <c r="O2130" s="7451"/>
      <c r="P2130" s="4356" t="s">
        <v>58</v>
      </c>
      <c r="Q2130" s="4356" t="s">
        <v>59</v>
      </c>
      <c r="R2130" s="4371">
        <v>2</v>
      </c>
      <c r="S2130" s="4372">
        <f>ROUND(K2123,2)*R2130</f>
        <v>33.479999999999997</v>
      </c>
    </row>
    <row r="2131" spans="1:19" ht="45" customHeight="1" x14ac:dyDescent="0.25">
      <c r="A2131" s="7451"/>
      <c r="B2131" s="7451"/>
      <c r="C2131" s="7451"/>
      <c r="D2131" s="7451"/>
      <c r="E2131" s="7451"/>
      <c r="F2131" s="7451"/>
      <c r="G2131" s="7451"/>
      <c r="H2131" s="7451"/>
      <c r="I2131" s="7451"/>
      <c r="J2131" s="7451"/>
      <c r="K2131" s="7451"/>
      <c r="L2131" s="7451"/>
      <c r="M2131" s="7451"/>
      <c r="N2131" s="7451"/>
      <c r="O2131" s="7451"/>
      <c r="P2131" s="4356" t="s">
        <v>60</v>
      </c>
      <c r="Q2131" s="4356" t="s">
        <v>61</v>
      </c>
      <c r="R2131" s="4373">
        <v>2</v>
      </c>
      <c r="S2131" s="4374">
        <f>ROUND(K2123,2)*R2131</f>
        <v>33.479999999999997</v>
      </c>
    </row>
    <row r="2132" spans="1:19" ht="45" customHeight="1" x14ac:dyDescent="0.25">
      <c r="A2132" s="7451"/>
      <c r="B2132" s="7451"/>
      <c r="C2132" s="7451"/>
      <c r="D2132" s="7451"/>
      <c r="E2132" s="7451"/>
      <c r="F2132" s="7451"/>
      <c r="G2132" s="7451"/>
      <c r="H2132" s="7451"/>
      <c r="I2132" s="7451"/>
      <c r="J2132" s="7451"/>
      <c r="K2132" s="7451"/>
      <c r="L2132" s="7451"/>
      <c r="M2132" s="7451"/>
      <c r="N2132" s="7451"/>
      <c r="O2132" s="7451"/>
      <c r="P2132" s="4356" t="s">
        <v>62</v>
      </c>
      <c r="Q2132" s="4356" t="s">
        <v>63</v>
      </c>
      <c r="R2132" s="4375">
        <v>2</v>
      </c>
      <c r="S2132" s="4376">
        <f>ROUND(K2123,2)*R2132</f>
        <v>33.479999999999997</v>
      </c>
    </row>
    <row r="2133" spans="1:19" ht="45" customHeight="1" x14ac:dyDescent="0.25">
      <c r="A2133" s="7451"/>
      <c r="B2133" s="7451"/>
      <c r="C2133" s="7451"/>
      <c r="D2133" s="7451"/>
      <c r="E2133" s="7451"/>
      <c r="F2133" s="7451"/>
      <c r="G2133" s="7451"/>
      <c r="H2133" s="7451"/>
      <c r="I2133" s="7451"/>
      <c r="J2133" s="7451"/>
      <c r="K2133" s="7451"/>
      <c r="L2133" s="7451"/>
      <c r="M2133" s="7451"/>
      <c r="N2133" s="7451"/>
      <c r="O2133" s="7451"/>
      <c r="P2133" s="4356" t="s">
        <v>64</v>
      </c>
      <c r="Q2133" s="4356" t="s">
        <v>65</v>
      </c>
      <c r="R2133" s="4377">
        <v>2</v>
      </c>
      <c r="S2133" s="4378">
        <f>ROUND(K2123,2)*R2133</f>
        <v>33.479999999999997</v>
      </c>
    </row>
    <row r="2134" spans="1:19" ht="45" customHeight="1" x14ac:dyDescent="0.25">
      <c r="A2134" s="7451"/>
      <c r="B2134" s="7451"/>
      <c r="C2134" s="7451"/>
      <c r="D2134" s="7451"/>
      <c r="E2134" s="7451"/>
      <c r="F2134" s="7451"/>
      <c r="G2134" s="7451"/>
      <c r="H2134" s="7451"/>
      <c r="I2134" s="7451"/>
      <c r="J2134" s="7451"/>
      <c r="K2134" s="7451"/>
      <c r="L2134" s="7451"/>
      <c r="M2134" s="7451"/>
      <c r="N2134" s="7451"/>
      <c r="O2134" s="7451"/>
      <c r="P2134" s="4356" t="s">
        <v>66</v>
      </c>
      <c r="Q2134" s="4356" t="s">
        <v>67</v>
      </c>
      <c r="R2134" s="4379">
        <v>2</v>
      </c>
      <c r="S2134" s="4380">
        <f>ROUND(K2123,2)*R2134</f>
        <v>33.479999999999997</v>
      </c>
    </row>
    <row r="2135" spans="1:19" ht="45" customHeight="1" x14ac:dyDescent="0.25">
      <c r="A2135" s="7451"/>
      <c r="B2135" s="7451"/>
      <c r="C2135" s="7451"/>
      <c r="D2135" s="7451"/>
      <c r="E2135" s="7451"/>
      <c r="F2135" s="7451"/>
      <c r="G2135" s="7451"/>
      <c r="H2135" s="7451"/>
      <c r="I2135" s="7451"/>
      <c r="J2135" s="7451"/>
      <c r="K2135" s="7451"/>
      <c r="L2135" s="7451"/>
      <c r="M2135" s="7451"/>
      <c r="N2135" s="7451"/>
      <c r="O2135" s="7451"/>
      <c r="P2135" s="4356" t="s">
        <v>68</v>
      </c>
      <c r="Q2135" s="4356" t="s">
        <v>69</v>
      </c>
      <c r="R2135" s="4381">
        <v>2</v>
      </c>
      <c r="S2135" s="4382">
        <f>ROUND(K2123,2)*R2135</f>
        <v>33.479999999999997</v>
      </c>
    </row>
    <row r="2136" spans="1:19" ht="45" customHeight="1" x14ac:dyDescent="0.25">
      <c r="A2136" s="7451"/>
      <c r="B2136" s="7451"/>
      <c r="C2136" s="7451"/>
      <c r="D2136" s="7451"/>
      <c r="E2136" s="7451"/>
      <c r="F2136" s="7451"/>
      <c r="G2136" s="7451"/>
      <c r="H2136" s="7451"/>
      <c r="I2136" s="7451"/>
      <c r="J2136" s="7451"/>
      <c r="K2136" s="7451"/>
      <c r="L2136" s="7451"/>
      <c r="M2136" s="7451"/>
      <c r="N2136" s="7451"/>
      <c r="O2136" s="7451"/>
      <c r="P2136" s="4356" t="s">
        <v>70</v>
      </c>
      <c r="Q2136" s="4356" t="s">
        <v>71</v>
      </c>
      <c r="R2136" s="4383">
        <v>2</v>
      </c>
      <c r="S2136" s="4384">
        <f>ROUND(K2123,2)*R2136</f>
        <v>33.479999999999997</v>
      </c>
    </row>
    <row r="2137" spans="1:19" ht="45" customHeight="1" x14ac:dyDescent="0.25">
      <c r="A2137" s="7451"/>
      <c r="B2137" s="7451"/>
      <c r="C2137" s="7451"/>
      <c r="D2137" s="7451"/>
      <c r="E2137" s="7451"/>
      <c r="F2137" s="7451"/>
      <c r="G2137" s="7451"/>
      <c r="H2137" s="7451"/>
      <c r="I2137" s="7451"/>
      <c r="J2137" s="7451"/>
      <c r="K2137" s="7451"/>
      <c r="L2137" s="7451"/>
      <c r="M2137" s="7451"/>
      <c r="N2137" s="7451"/>
      <c r="O2137" s="7451"/>
      <c r="P2137" s="4356" t="s">
        <v>72</v>
      </c>
      <c r="Q2137" s="4356" t="s">
        <v>73</v>
      </c>
      <c r="R2137" s="4385">
        <v>2</v>
      </c>
      <c r="S2137" s="4386">
        <f>ROUND(K2123,2)*R2137</f>
        <v>33.479999999999997</v>
      </c>
    </row>
    <row r="2138" spans="1:19" ht="45" customHeight="1" x14ac:dyDescent="0.25">
      <c r="A2138" s="7451"/>
      <c r="B2138" s="7451"/>
      <c r="C2138" s="7451"/>
      <c r="D2138" s="7451"/>
      <c r="E2138" s="7451"/>
      <c r="F2138" s="7451"/>
      <c r="G2138" s="7451"/>
      <c r="H2138" s="7451"/>
      <c r="I2138" s="7451"/>
      <c r="J2138" s="7451"/>
      <c r="K2138" s="7451"/>
      <c r="L2138" s="7451"/>
      <c r="M2138" s="7451"/>
      <c r="N2138" s="7451"/>
      <c r="O2138" s="7451"/>
      <c r="P2138" s="4356" t="s">
        <v>74</v>
      </c>
      <c r="Q2138" s="4356" t="s">
        <v>75</v>
      </c>
      <c r="R2138" s="4387">
        <v>2</v>
      </c>
      <c r="S2138" s="4388">
        <f>ROUND(K2123,2)*R2138</f>
        <v>33.479999999999997</v>
      </c>
    </row>
    <row r="2139" spans="1:19" ht="45" customHeight="1" x14ac:dyDescent="0.25">
      <c r="A2139" s="7451"/>
      <c r="B2139" s="7451"/>
      <c r="C2139" s="7451"/>
      <c r="D2139" s="7451"/>
      <c r="E2139" s="7451"/>
      <c r="F2139" s="7451"/>
      <c r="G2139" s="7451"/>
      <c r="H2139" s="7451"/>
      <c r="I2139" s="7451"/>
      <c r="J2139" s="7451"/>
      <c r="K2139" s="7451"/>
      <c r="L2139" s="7451"/>
      <c r="M2139" s="7451"/>
      <c r="N2139" s="7451"/>
      <c r="O2139" s="7451"/>
      <c r="P2139" s="4356" t="s">
        <v>76</v>
      </c>
      <c r="Q2139" s="4356" t="s">
        <v>77</v>
      </c>
      <c r="R2139" s="4389">
        <v>2</v>
      </c>
      <c r="S2139" s="4390">
        <f>ROUND(K2123,2)*R2139</f>
        <v>33.479999999999997</v>
      </c>
    </row>
    <row r="2140" spans="1:19" ht="45" customHeight="1" x14ac:dyDescent="0.25">
      <c r="A2140" s="7451"/>
      <c r="B2140" s="7451"/>
      <c r="C2140" s="7451"/>
      <c r="D2140" s="7451"/>
      <c r="E2140" s="7451"/>
      <c r="F2140" s="7451"/>
      <c r="G2140" s="7451"/>
      <c r="H2140" s="7451"/>
      <c r="I2140" s="7451"/>
      <c r="J2140" s="7451"/>
      <c r="K2140" s="7451"/>
      <c r="L2140" s="7451"/>
      <c r="M2140" s="7451"/>
      <c r="N2140" s="7451"/>
      <c r="O2140" s="7451"/>
      <c r="P2140" s="4356" t="s">
        <v>78</v>
      </c>
      <c r="Q2140" s="4356" t="s">
        <v>79</v>
      </c>
      <c r="R2140" s="4391">
        <v>2</v>
      </c>
      <c r="S2140" s="4392">
        <f>ROUND(K2123,2)*R2140</f>
        <v>33.479999999999997</v>
      </c>
    </row>
    <row r="2141" spans="1:19" ht="45" customHeight="1" x14ac:dyDescent="0.25">
      <c r="A2141" s="7451"/>
      <c r="B2141" s="7451"/>
      <c r="C2141" s="7451"/>
      <c r="D2141" s="7451"/>
      <c r="E2141" s="7451"/>
      <c r="F2141" s="7451"/>
      <c r="G2141" s="7451"/>
      <c r="H2141" s="7451"/>
      <c r="I2141" s="7451"/>
      <c r="J2141" s="7451"/>
      <c r="K2141" s="7451"/>
      <c r="L2141" s="7451"/>
      <c r="M2141" s="7451"/>
      <c r="N2141" s="7451"/>
      <c r="O2141" s="7451"/>
      <c r="P2141" s="4356" t="s">
        <v>80</v>
      </c>
      <c r="Q2141" s="4356" t="s">
        <v>81</v>
      </c>
      <c r="R2141" s="4393">
        <v>2</v>
      </c>
      <c r="S2141" s="4394">
        <f>ROUND(K2123,2)*R2141</f>
        <v>33.479999999999997</v>
      </c>
    </row>
    <row r="2142" spans="1:19" ht="45" customHeight="1" x14ac:dyDescent="0.25">
      <c r="A2142" s="7451"/>
      <c r="B2142" s="7451"/>
      <c r="C2142" s="7451"/>
      <c r="D2142" s="7451"/>
      <c r="E2142" s="7451"/>
      <c r="F2142" s="7451"/>
      <c r="G2142" s="7451"/>
      <c r="H2142" s="7451"/>
      <c r="I2142" s="7451"/>
      <c r="J2142" s="7451"/>
      <c r="K2142" s="7451"/>
      <c r="L2142" s="7451"/>
      <c r="M2142" s="7451"/>
      <c r="N2142" s="7451"/>
      <c r="O2142" s="7451"/>
      <c r="P2142" s="4356" t="s">
        <v>82</v>
      </c>
      <c r="Q2142" s="4356" t="s">
        <v>83</v>
      </c>
      <c r="R2142" s="4395">
        <v>2</v>
      </c>
      <c r="S2142" s="4396">
        <f>ROUND(K2123,2)*R2142</f>
        <v>33.479999999999997</v>
      </c>
    </row>
    <row r="2143" spans="1:19" ht="45" customHeight="1" x14ac:dyDescent="0.25">
      <c r="A2143" s="7451"/>
      <c r="B2143" s="7451"/>
      <c r="C2143" s="7451"/>
      <c r="D2143" s="7451"/>
      <c r="E2143" s="7451"/>
      <c r="F2143" s="7451"/>
      <c r="G2143" s="7451"/>
      <c r="H2143" s="7451"/>
      <c r="I2143" s="7451"/>
      <c r="J2143" s="7451"/>
      <c r="K2143" s="7451"/>
      <c r="L2143" s="7451"/>
      <c r="M2143" s="7451"/>
      <c r="N2143" s="7451"/>
      <c r="O2143" s="7451"/>
      <c r="P2143" s="4356" t="s">
        <v>84</v>
      </c>
      <c r="Q2143" s="4356" t="s">
        <v>85</v>
      </c>
      <c r="R2143" s="4397">
        <v>2</v>
      </c>
      <c r="S2143" s="4398">
        <f>ROUND(K2123,2)*R2143</f>
        <v>33.479999999999997</v>
      </c>
    </row>
    <row r="2144" spans="1:19" ht="45" customHeight="1" x14ac:dyDescent="0.25">
      <c r="A2144" s="7451"/>
      <c r="B2144" s="7451"/>
      <c r="C2144" s="7451"/>
      <c r="D2144" s="7451"/>
      <c r="E2144" s="7451"/>
      <c r="F2144" s="7451"/>
      <c r="G2144" s="7451"/>
      <c r="H2144" s="7451"/>
      <c r="I2144" s="7451"/>
      <c r="J2144" s="7451"/>
      <c r="K2144" s="7451"/>
      <c r="L2144" s="7451"/>
      <c r="M2144" s="7451"/>
      <c r="N2144" s="7451"/>
      <c r="O2144" s="7451"/>
      <c r="P2144" s="4356" t="s">
        <v>86</v>
      </c>
      <c r="Q2144" s="4356" t="s">
        <v>87</v>
      </c>
      <c r="R2144" s="4399">
        <v>2</v>
      </c>
      <c r="S2144" s="4400">
        <f>ROUND(K2123,2)*R2144</f>
        <v>33.479999999999997</v>
      </c>
    </row>
    <row r="2145" spans="1:19" ht="45" customHeight="1" x14ac:dyDescent="0.25">
      <c r="A2145" s="7451"/>
      <c r="B2145" s="7451"/>
      <c r="C2145" s="7451"/>
      <c r="D2145" s="7451"/>
      <c r="E2145" s="7451"/>
      <c r="F2145" s="7451"/>
      <c r="G2145" s="7451"/>
      <c r="H2145" s="7451"/>
      <c r="I2145" s="7451"/>
      <c r="J2145" s="7451"/>
      <c r="K2145" s="7451"/>
      <c r="L2145" s="7451"/>
      <c r="M2145" s="7451"/>
      <c r="N2145" s="7451"/>
      <c r="O2145" s="7451"/>
      <c r="P2145" s="4356" t="s">
        <v>88</v>
      </c>
      <c r="Q2145" s="4356" t="s">
        <v>89</v>
      </c>
      <c r="R2145" s="4401">
        <v>2</v>
      </c>
      <c r="S2145" s="4402">
        <f>ROUND(K2123,2)*R2145</f>
        <v>33.479999999999997</v>
      </c>
    </row>
    <row r="2146" spans="1:19" ht="45" customHeight="1" x14ac:dyDescent="0.25">
      <c r="A2146" s="7451"/>
      <c r="B2146" s="7451"/>
      <c r="C2146" s="7451"/>
      <c r="D2146" s="7451"/>
      <c r="E2146" s="7451"/>
      <c r="F2146" s="7451"/>
      <c r="G2146" s="7451"/>
      <c r="H2146" s="7451"/>
      <c r="I2146" s="7451"/>
      <c r="J2146" s="7451"/>
      <c r="K2146" s="7451"/>
      <c r="L2146" s="7451"/>
      <c r="M2146" s="7451"/>
      <c r="N2146" s="7451"/>
      <c r="O2146" s="7451"/>
      <c r="P2146" s="4356" t="s">
        <v>90</v>
      </c>
      <c r="Q2146" s="4356" t="s">
        <v>91</v>
      </c>
      <c r="R2146" s="4403">
        <v>2</v>
      </c>
      <c r="S2146" s="4404">
        <f>ROUND(K2123,2)*R2146</f>
        <v>33.479999999999997</v>
      </c>
    </row>
    <row r="2147" spans="1:19" ht="45" customHeight="1" x14ac:dyDescent="0.25">
      <c r="A2147" s="7451"/>
      <c r="B2147" s="7451"/>
      <c r="C2147" s="7451"/>
      <c r="D2147" s="7451"/>
      <c r="E2147" s="7451"/>
      <c r="F2147" s="7451"/>
      <c r="G2147" s="7451"/>
      <c r="H2147" s="7451"/>
      <c r="I2147" s="7451"/>
      <c r="J2147" s="7451"/>
      <c r="K2147" s="7451"/>
      <c r="L2147" s="7451"/>
      <c r="M2147" s="7451"/>
      <c r="N2147" s="7451"/>
      <c r="O2147" s="7451"/>
      <c r="P2147" s="4356" t="s">
        <v>92</v>
      </c>
      <c r="Q2147" s="4356" t="s">
        <v>93</v>
      </c>
      <c r="R2147" s="4405">
        <v>2</v>
      </c>
      <c r="S2147" s="4406">
        <f>ROUND(K2123,2)*R2147</f>
        <v>33.479999999999997</v>
      </c>
    </row>
    <row r="2148" spans="1:19" ht="45" customHeight="1" x14ac:dyDescent="0.25">
      <c r="A2148" s="7864" t="s">
        <v>23</v>
      </c>
      <c r="B2148" s="7864" t="s">
        <v>360</v>
      </c>
      <c r="C2148" s="7864" t="s">
        <v>25</v>
      </c>
      <c r="D2148" s="7864" t="s">
        <v>361</v>
      </c>
      <c r="E2148" s="7864" t="s">
        <v>362</v>
      </c>
      <c r="F2148" s="7865">
        <f>R2148+R2149+R2150+R2151+R2152+R2153+R2154+R2155+R2156+R2157+R2158+R2159+R2160+R2161+R2162+R2163+R2164+R2165+R2166+R2167+R2168+R2169+R2170+R2171+R2172</f>
        <v>25</v>
      </c>
      <c r="G2148" s="7864" t="s">
        <v>36</v>
      </c>
      <c r="H2148" s="7866">
        <v>2.09</v>
      </c>
      <c r="I2148" s="7867">
        <v>2.09</v>
      </c>
      <c r="J2148" s="7868">
        <v>0.21579999999999999</v>
      </c>
      <c r="K2148" s="7869">
        <f>ROUND(I2148,2)+(ROUND(I2148,2)*J2148)</f>
        <v>2.5410219999999999</v>
      </c>
      <c r="L2148" s="7870">
        <f>ROUND(S2148,2)+ROUND(S2149,2)+ROUND(S2150,2)+ROUND(S2151,2)+ROUND(S2152,2)+ROUND(S2153,2)+ROUND(S2154,2)+ROUND(S2155,2)+ROUND(S2156,2)+ROUND(S2157,2)+ROUND(S2158,2)+ROUND(S2159,2)+ROUND(S2160,2)+ROUND(S2161,2)+ROUND(S2162,2)+ROUND(S2163,2)+ROUND(S2164,2)+ROUND(S2165,2)+ROUND(S2166,2)+ROUND(S2167,2)+ROUND(S2168,2)+ROUND(S2169,2)+ROUND(S2170,2)+ROUND(S2171,2)+ROUND(S2172,2)</f>
        <v>63.499999999999986</v>
      </c>
      <c r="M2148" s="7864"/>
      <c r="N2148" s="7864" t="s">
        <v>76</v>
      </c>
      <c r="O2148" s="7864" t="s">
        <v>308</v>
      </c>
      <c r="P2148" s="4407" t="s">
        <v>20</v>
      </c>
      <c r="Q2148" s="4407" t="s">
        <v>29</v>
      </c>
      <c r="R2148" s="4408">
        <v>1</v>
      </c>
      <c r="S2148" s="4409">
        <f>ROUND(K2148,2)*R2148</f>
        <v>2.54</v>
      </c>
    </row>
    <row r="2149" spans="1:19" ht="45" customHeight="1" x14ac:dyDescent="0.25">
      <c r="A2149" s="7451"/>
      <c r="B2149" s="7451"/>
      <c r="C2149" s="7451"/>
      <c r="D2149" s="7451"/>
      <c r="E2149" s="7451"/>
      <c r="F2149" s="7451"/>
      <c r="G2149" s="7451"/>
      <c r="H2149" s="7451"/>
      <c r="I2149" s="7451"/>
      <c r="J2149" s="7451"/>
      <c r="K2149" s="7451"/>
      <c r="L2149" s="7451"/>
      <c r="M2149" s="7451"/>
      <c r="N2149" s="7451"/>
      <c r="O2149" s="7451"/>
      <c r="P2149" s="4407" t="s">
        <v>30</v>
      </c>
      <c r="Q2149" s="4407" t="s">
        <v>48</v>
      </c>
      <c r="R2149" s="4410">
        <v>1</v>
      </c>
      <c r="S2149" s="4411">
        <f>ROUND(K2148,2)*R2149</f>
        <v>2.54</v>
      </c>
    </row>
    <row r="2150" spans="1:19" ht="45" customHeight="1" x14ac:dyDescent="0.25">
      <c r="A2150" s="7451"/>
      <c r="B2150" s="7451"/>
      <c r="C2150" s="7451"/>
      <c r="D2150" s="7451"/>
      <c r="E2150" s="7451"/>
      <c r="F2150" s="7451"/>
      <c r="G2150" s="7451"/>
      <c r="H2150" s="7451"/>
      <c r="I2150" s="7451"/>
      <c r="J2150" s="7451"/>
      <c r="K2150" s="7451"/>
      <c r="L2150" s="7451"/>
      <c r="M2150" s="7451"/>
      <c r="N2150" s="7451"/>
      <c r="O2150" s="7451"/>
      <c r="P2150" s="4407" t="s">
        <v>43</v>
      </c>
      <c r="Q2150" s="4407" t="s">
        <v>49</v>
      </c>
      <c r="R2150" s="4412">
        <v>1</v>
      </c>
      <c r="S2150" s="4413">
        <f>ROUND(K2148,2)*R2150</f>
        <v>2.54</v>
      </c>
    </row>
    <row r="2151" spans="1:19" ht="45" customHeight="1" x14ac:dyDescent="0.25">
      <c r="A2151" s="7451"/>
      <c r="B2151" s="7451"/>
      <c r="C2151" s="7451"/>
      <c r="D2151" s="7451"/>
      <c r="E2151" s="7451"/>
      <c r="F2151" s="7451"/>
      <c r="G2151" s="7451"/>
      <c r="H2151" s="7451"/>
      <c r="I2151" s="7451"/>
      <c r="J2151" s="7451"/>
      <c r="K2151" s="7451"/>
      <c r="L2151" s="7451"/>
      <c r="M2151" s="7451"/>
      <c r="N2151" s="7451"/>
      <c r="O2151" s="7451"/>
      <c r="P2151" s="4407" t="s">
        <v>50</v>
      </c>
      <c r="Q2151" s="4407" t="s">
        <v>51</v>
      </c>
      <c r="R2151" s="4414">
        <v>1</v>
      </c>
      <c r="S2151" s="4415">
        <f>ROUND(K2148,2)*R2151</f>
        <v>2.54</v>
      </c>
    </row>
    <row r="2152" spans="1:19" ht="45" customHeight="1" x14ac:dyDescent="0.25">
      <c r="A2152" s="7451"/>
      <c r="B2152" s="7451"/>
      <c r="C2152" s="7451"/>
      <c r="D2152" s="7451"/>
      <c r="E2152" s="7451"/>
      <c r="F2152" s="7451"/>
      <c r="G2152" s="7451"/>
      <c r="H2152" s="7451"/>
      <c r="I2152" s="7451"/>
      <c r="J2152" s="7451"/>
      <c r="K2152" s="7451"/>
      <c r="L2152" s="7451"/>
      <c r="M2152" s="7451"/>
      <c r="N2152" s="7451"/>
      <c r="O2152" s="7451"/>
      <c r="P2152" s="4407" t="s">
        <v>52</v>
      </c>
      <c r="Q2152" s="4407" t="s">
        <v>53</v>
      </c>
      <c r="R2152" s="4416">
        <v>1</v>
      </c>
      <c r="S2152" s="4417">
        <f>ROUND(K2148,2)*R2152</f>
        <v>2.54</v>
      </c>
    </row>
    <row r="2153" spans="1:19" ht="45" customHeight="1" x14ac:dyDescent="0.25">
      <c r="A2153" s="7451"/>
      <c r="B2153" s="7451"/>
      <c r="C2153" s="7451"/>
      <c r="D2153" s="7451"/>
      <c r="E2153" s="7451"/>
      <c r="F2153" s="7451"/>
      <c r="G2153" s="7451"/>
      <c r="H2153" s="7451"/>
      <c r="I2153" s="7451"/>
      <c r="J2153" s="7451"/>
      <c r="K2153" s="7451"/>
      <c r="L2153" s="7451"/>
      <c r="M2153" s="7451"/>
      <c r="N2153" s="7451"/>
      <c r="O2153" s="7451"/>
      <c r="P2153" s="4407" t="s">
        <v>54</v>
      </c>
      <c r="Q2153" s="4407" t="s">
        <v>55</v>
      </c>
      <c r="R2153" s="4418">
        <v>1</v>
      </c>
      <c r="S2153" s="4419">
        <f>ROUND(K2148,2)*R2153</f>
        <v>2.54</v>
      </c>
    </row>
    <row r="2154" spans="1:19" ht="45" customHeight="1" x14ac:dyDescent="0.25">
      <c r="A2154" s="7451"/>
      <c r="B2154" s="7451"/>
      <c r="C2154" s="7451"/>
      <c r="D2154" s="7451"/>
      <c r="E2154" s="7451"/>
      <c r="F2154" s="7451"/>
      <c r="G2154" s="7451"/>
      <c r="H2154" s="7451"/>
      <c r="I2154" s="7451"/>
      <c r="J2154" s="7451"/>
      <c r="K2154" s="7451"/>
      <c r="L2154" s="7451"/>
      <c r="M2154" s="7451"/>
      <c r="N2154" s="7451"/>
      <c r="O2154" s="7451"/>
      <c r="P2154" s="4407" t="s">
        <v>56</v>
      </c>
      <c r="Q2154" s="4407" t="s">
        <v>57</v>
      </c>
      <c r="R2154" s="4420">
        <v>1</v>
      </c>
      <c r="S2154" s="4421">
        <f>ROUND(K2148,2)*R2154</f>
        <v>2.54</v>
      </c>
    </row>
    <row r="2155" spans="1:19" ht="45" customHeight="1" x14ac:dyDescent="0.25">
      <c r="A2155" s="7451"/>
      <c r="B2155" s="7451"/>
      <c r="C2155" s="7451"/>
      <c r="D2155" s="7451"/>
      <c r="E2155" s="7451"/>
      <c r="F2155" s="7451"/>
      <c r="G2155" s="7451"/>
      <c r="H2155" s="7451"/>
      <c r="I2155" s="7451"/>
      <c r="J2155" s="7451"/>
      <c r="K2155" s="7451"/>
      <c r="L2155" s="7451"/>
      <c r="M2155" s="7451"/>
      <c r="N2155" s="7451"/>
      <c r="O2155" s="7451"/>
      <c r="P2155" s="4407" t="s">
        <v>58</v>
      </c>
      <c r="Q2155" s="4407" t="s">
        <v>59</v>
      </c>
      <c r="R2155" s="4422">
        <v>1</v>
      </c>
      <c r="S2155" s="4423">
        <f>ROUND(K2148,2)*R2155</f>
        <v>2.54</v>
      </c>
    </row>
    <row r="2156" spans="1:19" ht="45" customHeight="1" x14ac:dyDescent="0.25">
      <c r="A2156" s="7451"/>
      <c r="B2156" s="7451"/>
      <c r="C2156" s="7451"/>
      <c r="D2156" s="7451"/>
      <c r="E2156" s="7451"/>
      <c r="F2156" s="7451"/>
      <c r="G2156" s="7451"/>
      <c r="H2156" s="7451"/>
      <c r="I2156" s="7451"/>
      <c r="J2156" s="7451"/>
      <c r="K2156" s="7451"/>
      <c r="L2156" s="7451"/>
      <c r="M2156" s="7451"/>
      <c r="N2156" s="7451"/>
      <c r="O2156" s="7451"/>
      <c r="P2156" s="4407" t="s">
        <v>60</v>
      </c>
      <c r="Q2156" s="4407" t="s">
        <v>61</v>
      </c>
      <c r="R2156" s="4424">
        <v>1</v>
      </c>
      <c r="S2156" s="4425">
        <f>ROUND(K2148,2)*R2156</f>
        <v>2.54</v>
      </c>
    </row>
    <row r="2157" spans="1:19" ht="45" customHeight="1" x14ac:dyDescent="0.25">
      <c r="A2157" s="7451"/>
      <c r="B2157" s="7451"/>
      <c r="C2157" s="7451"/>
      <c r="D2157" s="7451"/>
      <c r="E2157" s="7451"/>
      <c r="F2157" s="7451"/>
      <c r="G2157" s="7451"/>
      <c r="H2157" s="7451"/>
      <c r="I2157" s="7451"/>
      <c r="J2157" s="7451"/>
      <c r="K2157" s="7451"/>
      <c r="L2157" s="7451"/>
      <c r="M2157" s="7451"/>
      <c r="N2157" s="7451"/>
      <c r="O2157" s="7451"/>
      <c r="P2157" s="4407" t="s">
        <v>62</v>
      </c>
      <c r="Q2157" s="4407" t="s">
        <v>63</v>
      </c>
      <c r="R2157" s="4426">
        <v>1</v>
      </c>
      <c r="S2157" s="4427">
        <f>ROUND(K2148,2)*R2157</f>
        <v>2.54</v>
      </c>
    </row>
    <row r="2158" spans="1:19" ht="45" customHeight="1" x14ac:dyDescent="0.25">
      <c r="A2158" s="7451"/>
      <c r="B2158" s="7451"/>
      <c r="C2158" s="7451"/>
      <c r="D2158" s="7451"/>
      <c r="E2158" s="7451"/>
      <c r="F2158" s="7451"/>
      <c r="G2158" s="7451"/>
      <c r="H2158" s="7451"/>
      <c r="I2158" s="7451"/>
      <c r="J2158" s="7451"/>
      <c r="K2158" s="7451"/>
      <c r="L2158" s="7451"/>
      <c r="M2158" s="7451"/>
      <c r="N2158" s="7451"/>
      <c r="O2158" s="7451"/>
      <c r="P2158" s="4407" t="s">
        <v>64</v>
      </c>
      <c r="Q2158" s="4407" t="s">
        <v>65</v>
      </c>
      <c r="R2158" s="4428">
        <v>1</v>
      </c>
      <c r="S2158" s="4429">
        <f>ROUND(K2148,2)*R2158</f>
        <v>2.54</v>
      </c>
    </row>
    <row r="2159" spans="1:19" ht="45" customHeight="1" x14ac:dyDescent="0.25">
      <c r="A2159" s="7451"/>
      <c r="B2159" s="7451"/>
      <c r="C2159" s="7451"/>
      <c r="D2159" s="7451"/>
      <c r="E2159" s="7451"/>
      <c r="F2159" s="7451"/>
      <c r="G2159" s="7451"/>
      <c r="H2159" s="7451"/>
      <c r="I2159" s="7451"/>
      <c r="J2159" s="7451"/>
      <c r="K2159" s="7451"/>
      <c r="L2159" s="7451"/>
      <c r="M2159" s="7451"/>
      <c r="N2159" s="7451"/>
      <c r="O2159" s="7451"/>
      <c r="P2159" s="4407" t="s">
        <v>66</v>
      </c>
      <c r="Q2159" s="4407" t="s">
        <v>67</v>
      </c>
      <c r="R2159" s="4430">
        <v>1</v>
      </c>
      <c r="S2159" s="4431">
        <f>ROUND(K2148,2)*R2159</f>
        <v>2.54</v>
      </c>
    </row>
    <row r="2160" spans="1:19" ht="45" customHeight="1" x14ac:dyDescent="0.25">
      <c r="A2160" s="7451"/>
      <c r="B2160" s="7451"/>
      <c r="C2160" s="7451"/>
      <c r="D2160" s="7451"/>
      <c r="E2160" s="7451"/>
      <c r="F2160" s="7451"/>
      <c r="G2160" s="7451"/>
      <c r="H2160" s="7451"/>
      <c r="I2160" s="7451"/>
      <c r="J2160" s="7451"/>
      <c r="K2160" s="7451"/>
      <c r="L2160" s="7451"/>
      <c r="M2160" s="7451"/>
      <c r="N2160" s="7451"/>
      <c r="O2160" s="7451"/>
      <c r="P2160" s="4407" t="s">
        <v>68</v>
      </c>
      <c r="Q2160" s="4407" t="s">
        <v>69</v>
      </c>
      <c r="R2160" s="4432">
        <v>1</v>
      </c>
      <c r="S2160" s="4433">
        <f>ROUND(K2148,2)*R2160</f>
        <v>2.54</v>
      </c>
    </row>
    <row r="2161" spans="1:19" ht="45" customHeight="1" x14ac:dyDescent="0.25">
      <c r="A2161" s="7451"/>
      <c r="B2161" s="7451"/>
      <c r="C2161" s="7451"/>
      <c r="D2161" s="7451"/>
      <c r="E2161" s="7451"/>
      <c r="F2161" s="7451"/>
      <c r="G2161" s="7451"/>
      <c r="H2161" s="7451"/>
      <c r="I2161" s="7451"/>
      <c r="J2161" s="7451"/>
      <c r="K2161" s="7451"/>
      <c r="L2161" s="7451"/>
      <c r="M2161" s="7451"/>
      <c r="N2161" s="7451"/>
      <c r="O2161" s="7451"/>
      <c r="P2161" s="4407" t="s">
        <v>70</v>
      </c>
      <c r="Q2161" s="4407" t="s">
        <v>71</v>
      </c>
      <c r="R2161" s="4434">
        <v>1</v>
      </c>
      <c r="S2161" s="4435">
        <f>ROUND(K2148,2)*R2161</f>
        <v>2.54</v>
      </c>
    </row>
    <row r="2162" spans="1:19" ht="45" customHeight="1" x14ac:dyDescent="0.25">
      <c r="A2162" s="7451"/>
      <c r="B2162" s="7451"/>
      <c r="C2162" s="7451"/>
      <c r="D2162" s="7451"/>
      <c r="E2162" s="7451"/>
      <c r="F2162" s="7451"/>
      <c r="G2162" s="7451"/>
      <c r="H2162" s="7451"/>
      <c r="I2162" s="7451"/>
      <c r="J2162" s="7451"/>
      <c r="K2162" s="7451"/>
      <c r="L2162" s="7451"/>
      <c r="M2162" s="7451"/>
      <c r="N2162" s="7451"/>
      <c r="O2162" s="7451"/>
      <c r="P2162" s="4407" t="s">
        <v>72</v>
      </c>
      <c r="Q2162" s="4407" t="s">
        <v>73</v>
      </c>
      <c r="R2162" s="4436">
        <v>1</v>
      </c>
      <c r="S2162" s="4437">
        <f>ROUND(K2148,2)*R2162</f>
        <v>2.54</v>
      </c>
    </row>
    <row r="2163" spans="1:19" ht="45" customHeight="1" x14ac:dyDescent="0.25">
      <c r="A2163" s="7451"/>
      <c r="B2163" s="7451"/>
      <c r="C2163" s="7451"/>
      <c r="D2163" s="7451"/>
      <c r="E2163" s="7451"/>
      <c r="F2163" s="7451"/>
      <c r="G2163" s="7451"/>
      <c r="H2163" s="7451"/>
      <c r="I2163" s="7451"/>
      <c r="J2163" s="7451"/>
      <c r="K2163" s="7451"/>
      <c r="L2163" s="7451"/>
      <c r="M2163" s="7451"/>
      <c r="N2163" s="7451"/>
      <c r="O2163" s="7451"/>
      <c r="P2163" s="4407" t="s">
        <v>74</v>
      </c>
      <c r="Q2163" s="4407" t="s">
        <v>75</v>
      </c>
      <c r="R2163" s="4438">
        <v>1</v>
      </c>
      <c r="S2163" s="4439">
        <f>ROUND(K2148,2)*R2163</f>
        <v>2.54</v>
      </c>
    </row>
    <row r="2164" spans="1:19" ht="45" customHeight="1" x14ac:dyDescent="0.25">
      <c r="A2164" s="7451"/>
      <c r="B2164" s="7451"/>
      <c r="C2164" s="7451"/>
      <c r="D2164" s="7451"/>
      <c r="E2164" s="7451"/>
      <c r="F2164" s="7451"/>
      <c r="G2164" s="7451"/>
      <c r="H2164" s="7451"/>
      <c r="I2164" s="7451"/>
      <c r="J2164" s="7451"/>
      <c r="K2164" s="7451"/>
      <c r="L2164" s="7451"/>
      <c r="M2164" s="7451"/>
      <c r="N2164" s="7451"/>
      <c r="O2164" s="7451"/>
      <c r="P2164" s="4407" t="s">
        <v>76</v>
      </c>
      <c r="Q2164" s="4407" t="s">
        <v>77</v>
      </c>
      <c r="R2164" s="4440">
        <v>1</v>
      </c>
      <c r="S2164" s="4441">
        <f>ROUND(K2148,2)*R2164</f>
        <v>2.54</v>
      </c>
    </row>
    <row r="2165" spans="1:19" ht="45" customHeight="1" x14ac:dyDescent="0.25">
      <c r="A2165" s="7451"/>
      <c r="B2165" s="7451"/>
      <c r="C2165" s="7451"/>
      <c r="D2165" s="7451"/>
      <c r="E2165" s="7451"/>
      <c r="F2165" s="7451"/>
      <c r="G2165" s="7451"/>
      <c r="H2165" s="7451"/>
      <c r="I2165" s="7451"/>
      <c r="J2165" s="7451"/>
      <c r="K2165" s="7451"/>
      <c r="L2165" s="7451"/>
      <c r="M2165" s="7451"/>
      <c r="N2165" s="7451"/>
      <c r="O2165" s="7451"/>
      <c r="P2165" s="4407" t="s">
        <v>78</v>
      </c>
      <c r="Q2165" s="4407" t="s">
        <v>79</v>
      </c>
      <c r="R2165" s="4442">
        <v>1</v>
      </c>
      <c r="S2165" s="4443">
        <f>ROUND(K2148,2)*R2165</f>
        <v>2.54</v>
      </c>
    </row>
    <row r="2166" spans="1:19" ht="45" customHeight="1" x14ac:dyDescent="0.25">
      <c r="A2166" s="7451"/>
      <c r="B2166" s="7451"/>
      <c r="C2166" s="7451"/>
      <c r="D2166" s="7451"/>
      <c r="E2166" s="7451"/>
      <c r="F2166" s="7451"/>
      <c r="G2166" s="7451"/>
      <c r="H2166" s="7451"/>
      <c r="I2166" s="7451"/>
      <c r="J2166" s="7451"/>
      <c r="K2166" s="7451"/>
      <c r="L2166" s="7451"/>
      <c r="M2166" s="7451"/>
      <c r="N2166" s="7451"/>
      <c r="O2166" s="7451"/>
      <c r="P2166" s="4407" t="s">
        <v>80</v>
      </c>
      <c r="Q2166" s="4407" t="s">
        <v>81</v>
      </c>
      <c r="R2166" s="4444">
        <v>1</v>
      </c>
      <c r="S2166" s="4445">
        <f>ROUND(K2148,2)*R2166</f>
        <v>2.54</v>
      </c>
    </row>
    <row r="2167" spans="1:19" ht="45" customHeight="1" x14ac:dyDescent="0.25">
      <c r="A2167" s="7451"/>
      <c r="B2167" s="7451"/>
      <c r="C2167" s="7451"/>
      <c r="D2167" s="7451"/>
      <c r="E2167" s="7451"/>
      <c r="F2167" s="7451"/>
      <c r="G2167" s="7451"/>
      <c r="H2167" s="7451"/>
      <c r="I2167" s="7451"/>
      <c r="J2167" s="7451"/>
      <c r="K2167" s="7451"/>
      <c r="L2167" s="7451"/>
      <c r="M2167" s="7451"/>
      <c r="N2167" s="7451"/>
      <c r="O2167" s="7451"/>
      <c r="P2167" s="4407" t="s">
        <v>82</v>
      </c>
      <c r="Q2167" s="4407" t="s">
        <v>83</v>
      </c>
      <c r="R2167" s="4446">
        <v>1</v>
      </c>
      <c r="S2167" s="4447">
        <f>ROUND(K2148,2)*R2167</f>
        <v>2.54</v>
      </c>
    </row>
    <row r="2168" spans="1:19" ht="45" customHeight="1" x14ac:dyDescent="0.25">
      <c r="A2168" s="7451"/>
      <c r="B2168" s="7451"/>
      <c r="C2168" s="7451"/>
      <c r="D2168" s="7451"/>
      <c r="E2168" s="7451"/>
      <c r="F2168" s="7451"/>
      <c r="G2168" s="7451"/>
      <c r="H2168" s="7451"/>
      <c r="I2168" s="7451"/>
      <c r="J2168" s="7451"/>
      <c r="K2168" s="7451"/>
      <c r="L2168" s="7451"/>
      <c r="M2168" s="7451"/>
      <c r="N2168" s="7451"/>
      <c r="O2168" s="7451"/>
      <c r="P2168" s="4407" t="s">
        <v>84</v>
      </c>
      <c r="Q2168" s="4407" t="s">
        <v>85</v>
      </c>
      <c r="R2168" s="4448">
        <v>1</v>
      </c>
      <c r="S2168" s="4449">
        <f>ROUND(K2148,2)*R2168</f>
        <v>2.54</v>
      </c>
    </row>
    <row r="2169" spans="1:19" ht="45" customHeight="1" x14ac:dyDescent="0.25">
      <c r="A2169" s="7451"/>
      <c r="B2169" s="7451"/>
      <c r="C2169" s="7451"/>
      <c r="D2169" s="7451"/>
      <c r="E2169" s="7451"/>
      <c r="F2169" s="7451"/>
      <c r="G2169" s="7451"/>
      <c r="H2169" s="7451"/>
      <c r="I2169" s="7451"/>
      <c r="J2169" s="7451"/>
      <c r="K2169" s="7451"/>
      <c r="L2169" s="7451"/>
      <c r="M2169" s="7451"/>
      <c r="N2169" s="7451"/>
      <c r="O2169" s="7451"/>
      <c r="P2169" s="4407" t="s">
        <v>86</v>
      </c>
      <c r="Q2169" s="4407" t="s">
        <v>87</v>
      </c>
      <c r="R2169" s="4450">
        <v>1</v>
      </c>
      <c r="S2169" s="4451">
        <f>ROUND(K2148,2)*R2169</f>
        <v>2.54</v>
      </c>
    </row>
    <row r="2170" spans="1:19" ht="45" customHeight="1" x14ac:dyDescent="0.25">
      <c r="A2170" s="7451"/>
      <c r="B2170" s="7451"/>
      <c r="C2170" s="7451"/>
      <c r="D2170" s="7451"/>
      <c r="E2170" s="7451"/>
      <c r="F2170" s="7451"/>
      <c r="G2170" s="7451"/>
      <c r="H2170" s="7451"/>
      <c r="I2170" s="7451"/>
      <c r="J2170" s="7451"/>
      <c r="K2170" s="7451"/>
      <c r="L2170" s="7451"/>
      <c r="M2170" s="7451"/>
      <c r="N2170" s="7451"/>
      <c r="O2170" s="7451"/>
      <c r="P2170" s="4407" t="s">
        <v>88</v>
      </c>
      <c r="Q2170" s="4407" t="s">
        <v>89</v>
      </c>
      <c r="R2170" s="4452">
        <v>1</v>
      </c>
      <c r="S2170" s="4453">
        <f>ROUND(K2148,2)*R2170</f>
        <v>2.54</v>
      </c>
    </row>
    <row r="2171" spans="1:19" ht="45" customHeight="1" x14ac:dyDescent="0.25">
      <c r="A2171" s="7451"/>
      <c r="B2171" s="7451"/>
      <c r="C2171" s="7451"/>
      <c r="D2171" s="7451"/>
      <c r="E2171" s="7451"/>
      <c r="F2171" s="7451"/>
      <c r="G2171" s="7451"/>
      <c r="H2171" s="7451"/>
      <c r="I2171" s="7451"/>
      <c r="J2171" s="7451"/>
      <c r="K2171" s="7451"/>
      <c r="L2171" s="7451"/>
      <c r="M2171" s="7451"/>
      <c r="N2171" s="7451"/>
      <c r="O2171" s="7451"/>
      <c r="P2171" s="4407" t="s">
        <v>90</v>
      </c>
      <c r="Q2171" s="4407" t="s">
        <v>91</v>
      </c>
      <c r="R2171" s="4454">
        <v>1</v>
      </c>
      <c r="S2171" s="4455">
        <f>ROUND(K2148,2)*R2171</f>
        <v>2.54</v>
      </c>
    </row>
    <row r="2172" spans="1:19" ht="45" customHeight="1" x14ac:dyDescent="0.25">
      <c r="A2172" s="7451"/>
      <c r="B2172" s="7451"/>
      <c r="C2172" s="7451"/>
      <c r="D2172" s="7451"/>
      <c r="E2172" s="7451"/>
      <c r="F2172" s="7451"/>
      <c r="G2172" s="7451"/>
      <c r="H2172" s="7451"/>
      <c r="I2172" s="7451"/>
      <c r="J2172" s="7451"/>
      <c r="K2172" s="7451"/>
      <c r="L2172" s="7451"/>
      <c r="M2172" s="7451"/>
      <c r="N2172" s="7451"/>
      <c r="O2172" s="7451"/>
      <c r="P2172" s="4407" t="s">
        <v>92</v>
      </c>
      <c r="Q2172" s="4407" t="s">
        <v>93</v>
      </c>
      <c r="R2172" s="4456">
        <v>1</v>
      </c>
      <c r="S2172" s="4457">
        <f>ROUND(K2148,2)*R2172</f>
        <v>2.54</v>
      </c>
    </row>
    <row r="2173" spans="1:19" ht="45" customHeight="1" x14ac:dyDescent="0.25">
      <c r="A2173" s="7843" t="s">
        <v>23</v>
      </c>
      <c r="B2173" s="7843" t="s">
        <v>363</v>
      </c>
      <c r="C2173" s="7843" t="s">
        <v>25</v>
      </c>
      <c r="D2173" s="7843" t="s">
        <v>364</v>
      </c>
      <c r="E2173" s="7843" t="s">
        <v>365</v>
      </c>
      <c r="F2173" s="7844">
        <f>R2173+R2174+R2175+R2176+R2177+R2178+R2179+R2180+R2181+R2182+R2183+R2184+R2185+R2186+R2187+R2188+R2189+R2190+R2191+R2192+R2193+R2194+R2195+R2196+R2197</f>
        <v>75</v>
      </c>
      <c r="G2173" s="7843" t="s">
        <v>36</v>
      </c>
      <c r="H2173" s="7845">
        <v>97.29</v>
      </c>
      <c r="I2173" s="7846">
        <v>97.29</v>
      </c>
      <c r="J2173" s="7847">
        <v>0.21579999999999999</v>
      </c>
      <c r="K2173" s="7848">
        <f>ROUND(I2173,2)+(ROUND(I2173,2)*J2173)</f>
        <v>118.28518200000001</v>
      </c>
      <c r="L2173" s="7849">
        <f>ROUND(S2173,2)+ROUND(S2174,2)+ROUND(S2175,2)+ROUND(S2176,2)+ROUND(S2177,2)+ROUND(S2178,2)+ROUND(S2179,2)+ROUND(S2180,2)+ROUND(S2181,2)+ROUND(S2182,2)+ROUND(S2183,2)+ROUND(S2184,2)+ROUND(S2185,2)+ROUND(S2186,2)+ROUND(S2187,2)+ROUND(S2188,2)+ROUND(S2189,2)+ROUND(S2190,2)+ROUND(S2191,2)+ROUND(S2192,2)+ROUND(S2193,2)+ROUND(S2194,2)+ROUND(S2195,2)+ROUND(S2196,2)+ROUND(S2197,2)</f>
        <v>8871.75</v>
      </c>
      <c r="M2173" s="7843"/>
      <c r="N2173" s="7843" t="s">
        <v>76</v>
      </c>
      <c r="O2173" s="7843" t="s">
        <v>308</v>
      </c>
      <c r="P2173" s="4458" t="s">
        <v>20</v>
      </c>
      <c r="Q2173" s="4458" t="s">
        <v>29</v>
      </c>
      <c r="R2173" s="4459">
        <v>3</v>
      </c>
      <c r="S2173" s="4460">
        <f>ROUND(K2173,2)*R2173</f>
        <v>354.87</v>
      </c>
    </row>
    <row r="2174" spans="1:19" ht="45" customHeight="1" x14ac:dyDescent="0.25">
      <c r="A2174" s="7451"/>
      <c r="B2174" s="7451"/>
      <c r="C2174" s="7451"/>
      <c r="D2174" s="7451"/>
      <c r="E2174" s="7451"/>
      <c r="F2174" s="7451"/>
      <c r="G2174" s="7451"/>
      <c r="H2174" s="7451"/>
      <c r="I2174" s="7451"/>
      <c r="J2174" s="7451"/>
      <c r="K2174" s="7451"/>
      <c r="L2174" s="7451"/>
      <c r="M2174" s="7451"/>
      <c r="N2174" s="7451"/>
      <c r="O2174" s="7451"/>
      <c r="P2174" s="4458" t="s">
        <v>30</v>
      </c>
      <c r="Q2174" s="4458" t="s">
        <v>48</v>
      </c>
      <c r="R2174" s="4461">
        <v>3</v>
      </c>
      <c r="S2174" s="4462">
        <f>ROUND(K2173,2)*R2174</f>
        <v>354.87</v>
      </c>
    </row>
    <row r="2175" spans="1:19" ht="45" customHeight="1" x14ac:dyDescent="0.25">
      <c r="A2175" s="7451"/>
      <c r="B2175" s="7451"/>
      <c r="C2175" s="7451"/>
      <c r="D2175" s="7451"/>
      <c r="E2175" s="7451"/>
      <c r="F2175" s="7451"/>
      <c r="G2175" s="7451"/>
      <c r="H2175" s="7451"/>
      <c r="I2175" s="7451"/>
      <c r="J2175" s="7451"/>
      <c r="K2175" s="7451"/>
      <c r="L2175" s="7451"/>
      <c r="M2175" s="7451"/>
      <c r="N2175" s="7451"/>
      <c r="O2175" s="7451"/>
      <c r="P2175" s="4458" t="s">
        <v>43</v>
      </c>
      <c r="Q2175" s="4458" t="s">
        <v>49</v>
      </c>
      <c r="R2175" s="4463">
        <v>3</v>
      </c>
      <c r="S2175" s="4464">
        <f>ROUND(K2173,2)*R2175</f>
        <v>354.87</v>
      </c>
    </row>
    <row r="2176" spans="1:19" ht="45" customHeight="1" x14ac:dyDescent="0.25">
      <c r="A2176" s="7451"/>
      <c r="B2176" s="7451"/>
      <c r="C2176" s="7451"/>
      <c r="D2176" s="7451"/>
      <c r="E2176" s="7451"/>
      <c r="F2176" s="7451"/>
      <c r="G2176" s="7451"/>
      <c r="H2176" s="7451"/>
      <c r="I2176" s="7451"/>
      <c r="J2176" s="7451"/>
      <c r="K2176" s="7451"/>
      <c r="L2176" s="7451"/>
      <c r="M2176" s="7451"/>
      <c r="N2176" s="7451"/>
      <c r="O2176" s="7451"/>
      <c r="P2176" s="4458" t="s">
        <v>50</v>
      </c>
      <c r="Q2176" s="4458" t="s">
        <v>51</v>
      </c>
      <c r="R2176" s="4465">
        <v>3</v>
      </c>
      <c r="S2176" s="4466">
        <f>ROUND(K2173,2)*R2176</f>
        <v>354.87</v>
      </c>
    </row>
    <row r="2177" spans="1:19" ht="45" customHeight="1" x14ac:dyDescent="0.25">
      <c r="A2177" s="7451"/>
      <c r="B2177" s="7451"/>
      <c r="C2177" s="7451"/>
      <c r="D2177" s="7451"/>
      <c r="E2177" s="7451"/>
      <c r="F2177" s="7451"/>
      <c r="G2177" s="7451"/>
      <c r="H2177" s="7451"/>
      <c r="I2177" s="7451"/>
      <c r="J2177" s="7451"/>
      <c r="K2177" s="7451"/>
      <c r="L2177" s="7451"/>
      <c r="M2177" s="7451"/>
      <c r="N2177" s="7451"/>
      <c r="O2177" s="7451"/>
      <c r="P2177" s="4458" t="s">
        <v>52</v>
      </c>
      <c r="Q2177" s="4458" t="s">
        <v>53</v>
      </c>
      <c r="R2177" s="4467">
        <v>3</v>
      </c>
      <c r="S2177" s="4468">
        <f>ROUND(K2173,2)*R2177</f>
        <v>354.87</v>
      </c>
    </row>
    <row r="2178" spans="1:19" ht="45" customHeight="1" x14ac:dyDescent="0.25">
      <c r="A2178" s="7451"/>
      <c r="B2178" s="7451"/>
      <c r="C2178" s="7451"/>
      <c r="D2178" s="7451"/>
      <c r="E2178" s="7451"/>
      <c r="F2178" s="7451"/>
      <c r="G2178" s="7451"/>
      <c r="H2178" s="7451"/>
      <c r="I2178" s="7451"/>
      <c r="J2178" s="7451"/>
      <c r="K2178" s="7451"/>
      <c r="L2178" s="7451"/>
      <c r="M2178" s="7451"/>
      <c r="N2178" s="7451"/>
      <c r="O2178" s="7451"/>
      <c r="P2178" s="4458" t="s">
        <v>54</v>
      </c>
      <c r="Q2178" s="4458" t="s">
        <v>55</v>
      </c>
      <c r="R2178" s="4469">
        <v>3</v>
      </c>
      <c r="S2178" s="4470">
        <f>ROUND(K2173,2)*R2178</f>
        <v>354.87</v>
      </c>
    </row>
    <row r="2179" spans="1:19" ht="45" customHeight="1" x14ac:dyDescent="0.25">
      <c r="A2179" s="7451"/>
      <c r="B2179" s="7451"/>
      <c r="C2179" s="7451"/>
      <c r="D2179" s="7451"/>
      <c r="E2179" s="7451"/>
      <c r="F2179" s="7451"/>
      <c r="G2179" s="7451"/>
      <c r="H2179" s="7451"/>
      <c r="I2179" s="7451"/>
      <c r="J2179" s="7451"/>
      <c r="K2179" s="7451"/>
      <c r="L2179" s="7451"/>
      <c r="M2179" s="7451"/>
      <c r="N2179" s="7451"/>
      <c r="O2179" s="7451"/>
      <c r="P2179" s="4458" t="s">
        <v>56</v>
      </c>
      <c r="Q2179" s="4458" t="s">
        <v>57</v>
      </c>
      <c r="R2179" s="4471">
        <v>3</v>
      </c>
      <c r="S2179" s="4472">
        <f>ROUND(K2173,2)*R2179</f>
        <v>354.87</v>
      </c>
    </row>
    <row r="2180" spans="1:19" ht="45" customHeight="1" x14ac:dyDescent="0.25">
      <c r="A2180" s="7451"/>
      <c r="B2180" s="7451"/>
      <c r="C2180" s="7451"/>
      <c r="D2180" s="7451"/>
      <c r="E2180" s="7451"/>
      <c r="F2180" s="7451"/>
      <c r="G2180" s="7451"/>
      <c r="H2180" s="7451"/>
      <c r="I2180" s="7451"/>
      <c r="J2180" s="7451"/>
      <c r="K2180" s="7451"/>
      <c r="L2180" s="7451"/>
      <c r="M2180" s="7451"/>
      <c r="N2180" s="7451"/>
      <c r="O2180" s="7451"/>
      <c r="P2180" s="4458" t="s">
        <v>58</v>
      </c>
      <c r="Q2180" s="4458" t="s">
        <v>59</v>
      </c>
      <c r="R2180" s="4473">
        <v>3</v>
      </c>
      <c r="S2180" s="4474">
        <f>ROUND(K2173,2)*R2180</f>
        <v>354.87</v>
      </c>
    </row>
    <row r="2181" spans="1:19" ht="45" customHeight="1" x14ac:dyDescent="0.25">
      <c r="A2181" s="7451"/>
      <c r="B2181" s="7451"/>
      <c r="C2181" s="7451"/>
      <c r="D2181" s="7451"/>
      <c r="E2181" s="7451"/>
      <c r="F2181" s="7451"/>
      <c r="G2181" s="7451"/>
      <c r="H2181" s="7451"/>
      <c r="I2181" s="7451"/>
      <c r="J2181" s="7451"/>
      <c r="K2181" s="7451"/>
      <c r="L2181" s="7451"/>
      <c r="M2181" s="7451"/>
      <c r="N2181" s="7451"/>
      <c r="O2181" s="7451"/>
      <c r="P2181" s="4458" t="s">
        <v>60</v>
      </c>
      <c r="Q2181" s="4458" t="s">
        <v>61</v>
      </c>
      <c r="R2181" s="4475">
        <v>3</v>
      </c>
      <c r="S2181" s="4476">
        <f>ROUND(K2173,2)*R2181</f>
        <v>354.87</v>
      </c>
    </row>
    <row r="2182" spans="1:19" ht="45" customHeight="1" x14ac:dyDescent="0.25">
      <c r="A2182" s="7451"/>
      <c r="B2182" s="7451"/>
      <c r="C2182" s="7451"/>
      <c r="D2182" s="7451"/>
      <c r="E2182" s="7451"/>
      <c r="F2182" s="7451"/>
      <c r="G2182" s="7451"/>
      <c r="H2182" s="7451"/>
      <c r="I2182" s="7451"/>
      <c r="J2182" s="7451"/>
      <c r="K2182" s="7451"/>
      <c r="L2182" s="7451"/>
      <c r="M2182" s="7451"/>
      <c r="N2182" s="7451"/>
      <c r="O2182" s="7451"/>
      <c r="P2182" s="4458" t="s">
        <v>62</v>
      </c>
      <c r="Q2182" s="4458" t="s">
        <v>63</v>
      </c>
      <c r="R2182" s="4477">
        <v>3</v>
      </c>
      <c r="S2182" s="4478">
        <f>ROUND(K2173,2)*R2182</f>
        <v>354.87</v>
      </c>
    </row>
    <row r="2183" spans="1:19" ht="45" customHeight="1" x14ac:dyDescent="0.25">
      <c r="A2183" s="7451"/>
      <c r="B2183" s="7451"/>
      <c r="C2183" s="7451"/>
      <c r="D2183" s="7451"/>
      <c r="E2183" s="7451"/>
      <c r="F2183" s="7451"/>
      <c r="G2183" s="7451"/>
      <c r="H2183" s="7451"/>
      <c r="I2183" s="7451"/>
      <c r="J2183" s="7451"/>
      <c r="K2183" s="7451"/>
      <c r="L2183" s="7451"/>
      <c r="M2183" s="7451"/>
      <c r="N2183" s="7451"/>
      <c r="O2183" s="7451"/>
      <c r="P2183" s="4458" t="s">
        <v>64</v>
      </c>
      <c r="Q2183" s="4458" t="s">
        <v>65</v>
      </c>
      <c r="R2183" s="4479">
        <v>3</v>
      </c>
      <c r="S2183" s="4480">
        <f>ROUND(K2173,2)*R2183</f>
        <v>354.87</v>
      </c>
    </row>
    <row r="2184" spans="1:19" ht="45" customHeight="1" x14ac:dyDescent="0.25">
      <c r="A2184" s="7451"/>
      <c r="B2184" s="7451"/>
      <c r="C2184" s="7451"/>
      <c r="D2184" s="7451"/>
      <c r="E2184" s="7451"/>
      <c r="F2184" s="7451"/>
      <c r="G2184" s="7451"/>
      <c r="H2184" s="7451"/>
      <c r="I2184" s="7451"/>
      <c r="J2184" s="7451"/>
      <c r="K2184" s="7451"/>
      <c r="L2184" s="7451"/>
      <c r="M2184" s="7451"/>
      <c r="N2184" s="7451"/>
      <c r="O2184" s="7451"/>
      <c r="P2184" s="4458" t="s">
        <v>66</v>
      </c>
      <c r="Q2184" s="4458" t="s">
        <v>67</v>
      </c>
      <c r="R2184" s="4481">
        <v>3</v>
      </c>
      <c r="S2184" s="4482">
        <f>ROUND(K2173,2)*R2184</f>
        <v>354.87</v>
      </c>
    </row>
    <row r="2185" spans="1:19" ht="45" customHeight="1" x14ac:dyDescent="0.25">
      <c r="A2185" s="7451"/>
      <c r="B2185" s="7451"/>
      <c r="C2185" s="7451"/>
      <c r="D2185" s="7451"/>
      <c r="E2185" s="7451"/>
      <c r="F2185" s="7451"/>
      <c r="G2185" s="7451"/>
      <c r="H2185" s="7451"/>
      <c r="I2185" s="7451"/>
      <c r="J2185" s="7451"/>
      <c r="K2185" s="7451"/>
      <c r="L2185" s="7451"/>
      <c r="M2185" s="7451"/>
      <c r="N2185" s="7451"/>
      <c r="O2185" s="7451"/>
      <c r="P2185" s="4458" t="s">
        <v>68</v>
      </c>
      <c r="Q2185" s="4458" t="s">
        <v>69</v>
      </c>
      <c r="R2185" s="4483">
        <v>3</v>
      </c>
      <c r="S2185" s="4484">
        <f>ROUND(K2173,2)*R2185</f>
        <v>354.87</v>
      </c>
    </row>
    <row r="2186" spans="1:19" ht="45" customHeight="1" x14ac:dyDescent="0.25">
      <c r="A2186" s="7451"/>
      <c r="B2186" s="7451"/>
      <c r="C2186" s="7451"/>
      <c r="D2186" s="7451"/>
      <c r="E2186" s="7451"/>
      <c r="F2186" s="7451"/>
      <c r="G2186" s="7451"/>
      <c r="H2186" s="7451"/>
      <c r="I2186" s="7451"/>
      <c r="J2186" s="7451"/>
      <c r="K2186" s="7451"/>
      <c r="L2186" s="7451"/>
      <c r="M2186" s="7451"/>
      <c r="N2186" s="7451"/>
      <c r="O2186" s="7451"/>
      <c r="P2186" s="4458" t="s">
        <v>70</v>
      </c>
      <c r="Q2186" s="4458" t="s">
        <v>71</v>
      </c>
      <c r="R2186" s="4485">
        <v>3</v>
      </c>
      <c r="S2186" s="4486">
        <f>ROUND(K2173,2)*R2186</f>
        <v>354.87</v>
      </c>
    </row>
    <row r="2187" spans="1:19" ht="45" customHeight="1" x14ac:dyDescent="0.25">
      <c r="A2187" s="7451"/>
      <c r="B2187" s="7451"/>
      <c r="C2187" s="7451"/>
      <c r="D2187" s="7451"/>
      <c r="E2187" s="7451"/>
      <c r="F2187" s="7451"/>
      <c r="G2187" s="7451"/>
      <c r="H2187" s="7451"/>
      <c r="I2187" s="7451"/>
      <c r="J2187" s="7451"/>
      <c r="K2187" s="7451"/>
      <c r="L2187" s="7451"/>
      <c r="M2187" s="7451"/>
      <c r="N2187" s="7451"/>
      <c r="O2187" s="7451"/>
      <c r="P2187" s="4458" t="s">
        <v>72</v>
      </c>
      <c r="Q2187" s="4458" t="s">
        <v>73</v>
      </c>
      <c r="R2187" s="4487">
        <v>3</v>
      </c>
      <c r="S2187" s="4488">
        <f>ROUND(K2173,2)*R2187</f>
        <v>354.87</v>
      </c>
    </row>
    <row r="2188" spans="1:19" ht="45" customHeight="1" x14ac:dyDescent="0.25">
      <c r="A2188" s="7451"/>
      <c r="B2188" s="7451"/>
      <c r="C2188" s="7451"/>
      <c r="D2188" s="7451"/>
      <c r="E2188" s="7451"/>
      <c r="F2188" s="7451"/>
      <c r="G2188" s="7451"/>
      <c r="H2188" s="7451"/>
      <c r="I2188" s="7451"/>
      <c r="J2188" s="7451"/>
      <c r="K2188" s="7451"/>
      <c r="L2188" s="7451"/>
      <c r="M2188" s="7451"/>
      <c r="N2188" s="7451"/>
      <c r="O2188" s="7451"/>
      <c r="P2188" s="4458" t="s">
        <v>74</v>
      </c>
      <c r="Q2188" s="4458" t="s">
        <v>75</v>
      </c>
      <c r="R2188" s="4489">
        <v>3</v>
      </c>
      <c r="S2188" s="4490">
        <f>ROUND(K2173,2)*R2188</f>
        <v>354.87</v>
      </c>
    </row>
    <row r="2189" spans="1:19" ht="45" customHeight="1" x14ac:dyDescent="0.25">
      <c r="A2189" s="7451"/>
      <c r="B2189" s="7451"/>
      <c r="C2189" s="7451"/>
      <c r="D2189" s="7451"/>
      <c r="E2189" s="7451"/>
      <c r="F2189" s="7451"/>
      <c r="G2189" s="7451"/>
      <c r="H2189" s="7451"/>
      <c r="I2189" s="7451"/>
      <c r="J2189" s="7451"/>
      <c r="K2189" s="7451"/>
      <c r="L2189" s="7451"/>
      <c r="M2189" s="7451"/>
      <c r="N2189" s="7451"/>
      <c r="O2189" s="7451"/>
      <c r="P2189" s="4458" t="s">
        <v>76</v>
      </c>
      <c r="Q2189" s="4458" t="s">
        <v>77</v>
      </c>
      <c r="R2189" s="4491">
        <v>3</v>
      </c>
      <c r="S2189" s="4492">
        <f>ROUND(K2173,2)*R2189</f>
        <v>354.87</v>
      </c>
    </row>
    <row r="2190" spans="1:19" ht="45" customHeight="1" x14ac:dyDescent="0.25">
      <c r="A2190" s="7451"/>
      <c r="B2190" s="7451"/>
      <c r="C2190" s="7451"/>
      <c r="D2190" s="7451"/>
      <c r="E2190" s="7451"/>
      <c r="F2190" s="7451"/>
      <c r="G2190" s="7451"/>
      <c r="H2190" s="7451"/>
      <c r="I2190" s="7451"/>
      <c r="J2190" s="7451"/>
      <c r="K2190" s="7451"/>
      <c r="L2190" s="7451"/>
      <c r="M2190" s="7451"/>
      <c r="N2190" s="7451"/>
      <c r="O2190" s="7451"/>
      <c r="P2190" s="4458" t="s">
        <v>78</v>
      </c>
      <c r="Q2190" s="4458" t="s">
        <v>79</v>
      </c>
      <c r="R2190" s="4493">
        <v>3</v>
      </c>
      <c r="S2190" s="4494">
        <f>ROUND(K2173,2)*R2190</f>
        <v>354.87</v>
      </c>
    </row>
    <row r="2191" spans="1:19" ht="45" customHeight="1" x14ac:dyDescent="0.25">
      <c r="A2191" s="7451"/>
      <c r="B2191" s="7451"/>
      <c r="C2191" s="7451"/>
      <c r="D2191" s="7451"/>
      <c r="E2191" s="7451"/>
      <c r="F2191" s="7451"/>
      <c r="G2191" s="7451"/>
      <c r="H2191" s="7451"/>
      <c r="I2191" s="7451"/>
      <c r="J2191" s="7451"/>
      <c r="K2191" s="7451"/>
      <c r="L2191" s="7451"/>
      <c r="M2191" s="7451"/>
      <c r="N2191" s="7451"/>
      <c r="O2191" s="7451"/>
      <c r="P2191" s="4458" t="s">
        <v>80</v>
      </c>
      <c r="Q2191" s="4458" t="s">
        <v>81</v>
      </c>
      <c r="R2191" s="4495">
        <v>3</v>
      </c>
      <c r="S2191" s="4496">
        <f>ROUND(K2173,2)*R2191</f>
        <v>354.87</v>
      </c>
    </row>
    <row r="2192" spans="1:19" ht="45" customHeight="1" x14ac:dyDescent="0.25">
      <c r="A2192" s="7451"/>
      <c r="B2192" s="7451"/>
      <c r="C2192" s="7451"/>
      <c r="D2192" s="7451"/>
      <c r="E2192" s="7451"/>
      <c r="F2192" s="7451"/>
      <c r="G2192" s="7451"/>
      <c r="H2192" s="7451"/>
      <c r="I2192" s="7451"/>
      <c r="J2192" s="7451"/>
      <c r="K2192" s="7451"/>
      <c r="L2192" s="7451"/>
      <c r="M2192" s="7451"/>
      <c r="N2192" s="7451"/>
      <c r="O2192" s="7451"/>
      <c r="P2192" s="4458" t="s">
        <v>82</v>
      </c>
      <c r="Q2192" s="4458" t="s">
        <v>83</v>
      </c>
      <c r="R2192" s="4497">
        <v>3</v>
      </c>
      <c r="S2192" s="4498">
        <f>ROUND(K2173,2)*R2192</f>
        <v>354.87</v>
      </c>
    </row>
    <row r="2193" spans="1:19" ht="45" customHeight="1" x14ac:dyDescent="0.25">
      <c r="A2193" s="7451"/>
      <c r="B2193" s="7451"/>
      <c r="C2193" s="7451"/>
      <c r="D2193" s="7451"/>
      <c r="E2193" s="7451"/>
      <c r="F2193" s="7451"/>
      <c r="G2193" s="7451"/>
      <c r="H2193" s="7451"/>
      <c r="I2193" s="7451"/>
      <c r="J2193" s="7451"/>
      <c r="K2193" s="7451"/>
      <c r="L2193" s="7451"/>
      <c r="M2193" s="7451"/>
      <c r="N2193" s="7451"/>
      <c r="O2193" s="7451"/>
      <c r="P2193" s="4458" t="s">
        <v>84</v>
      </c>
      <c r="Q2193" s="4458" t="s">
        <v>85</v>
      </c>
      <c r="R2193" s="4499">
        <v>3</v>
      </c>
      <c r="S2193" s="4500">
        <f>ROUND(K2173,2)*R2193</f>
        <v>354.87</v>
      </c>
    </row>
    <row r="2194" spans="1:19" ht="45" customHeight="1" x14ac:dyDescent="0.25">
      <c r="A2194" s="7451"/>
      <c r="B2194" s="7451"/>
      <c r="C2194" s="7451"/>
      <c r="D2194" s="7451"/>
      <c r="E2194" s="7451"/>
      <c r="F2194" s="7451"/>
      <c r="G2194" s="7451"/>
      <c r="H2194" s="7451"/>
      <c r="I2194" s="7451"/>
      <c r="J2194" s="7451"/>
      <c r="K2194" s="7451"/>
      <c r="L2194" s="7451"/>
      <c r="M2194" s="7451"/>
      <c r="N2194" s="7451"/>
      <c r="O2194" s="7451"/>
      <c r="P2194" s="4458" t="s">
        <v>86</v>
      </c>
      <c r="Q2194" s="4458" t="s">
        <v>87</v>
      </c>
      <c r="R2194" s="4501">
        <v>3</v>
      </c>
      <c r="S2194" s="4502">
        <f>ROUND(K2173,2)*R2194</f>
        <v>354.87</v>
      </c>
    </row>
    <row r="2195" spans="1:19" ht="45" customHeight="1" x14ac:dyDescent="0.25">
      <c r="A2195" s="7451"/>
      <c r="B2195" s="7451"/>
      <c r="C2195" s="7451"/>
      <c r="D2195" s="7451"/>
      <c r="E2195" s="7451"/>
      <c r="F2195" s="7451"/>
      <c r="G2195" s="7451"/>
      <c r="H2195" s="7451"/>
      <c r="I2195" s="7451"/>
      <c r="J2195" s="7451"/>
      <c r="K2195" s="7451"/>
      <c r="L2195" s="7451"/>
      <c r="M2195" s="7451"/>
      <c r="N2195" s="7451"/>
      <c r="O2195" s="7451"/>
      <c r="P2195" s="4458" t="s">
        <v>88</v>
      </c>
      <c r="Q2195" s="4458" t="s">
        <v>89</v>
      </c>
      <c r="R2195" s="4503">
        <v>3</v>
      </c>
      <c r="S2195" s="4504">
        <f>ROUND(K2173,2)*R2195</f>
        <v>354.87</v>
      </c>
    </row>
    <row r="2196" spans="1:19" ht="45" customHeight="1" x14ac:dyDescent="0.25">
      <c r="A2196" s="7451"/>
      <c r="B2196" s="7451"/>
      <c r="C2196" s="7451"/>
      <c r="D2196" s="7451"/>
      <c r="E2196" s="7451"/>
      <c r="F2196" s="7451"/>
      <c r="G2196" s="7451"/>
      <c r="H2196" s="7451"/>
      <c r="I2196" s="7451"/>
      <c r="J2196" s="7451"/>
      <c r="K2196" s="7451"/>
      <c r="L2196" s="7451"/>
      <c r="M2196" s="7451"/>
      <c r="N2196" s="7451"/>
      <c r="O2196" s="7451"/>
      <c r="P2196" s="4458" t="s">
        <v>90</v>
      </c>
      <c r="Q2196" s="4458" t="s">
        <v>91</v>
      </c>
      <c r="R2196" s="4505">
        <v>3</v>
      </c>
      <c r="S2196" s="4506">
        <f>ROUND(K2173,2)*R2196</f>
        <v>354.87</v>
      </c>
    </row>
    <row r="2197" spans="1:19" ht="45" customHeight="1" x14ac:dyDescent="0.25">
      <c r="A2197" s="7451"/>
      <c r="B2197" s="7451"/>
      <c r="C2197" s="7451"/>
      <c r="D2197" s="7451"/>
      <c r="E2197" s="7451"/>
      <c r="F2197" s="7451"/>
      <c r="G2197" s="7451"/>
      <c r="H2197" s="7451"/>
      <c r="I2197" s="7451"/>
      <c r="J2197" s="7451"/>
      <c r="K2197" s="7451"/>
      <c r="L2197" s="7451"/>
      <c r="M2197" s="7451"/>
      <c r="N2197" s="7451"/>
      <c r="O2197" s="7451"/>
      <c r="P2197" s="4458" t="s">
        <v>92</v>
      </c>
      <c r="Q2197" s="4458" t="s">
        <v>93</v>
      </c>
      <c r="R2197" s="4507">
        <v>3</v>
      </c>
      <c r="S2197" s="4508">
        <f>ROUND(K2173,2)*R2197</f>
        <v>354.87</v>
      </c>
    </row>
    <row r="2198" spans="1:19" ht="45" customHeight="1" x14ac:dyDescent="0.25">
      <c r="A2198" s="7850" t="s">
        <v>23</v>
      </c>
      <c r="B2198" s="7850" t="s">
        <v>366</v>
      </c>
      <c r="C2198" s="7850" t="s">
        <v>25</v>
      </c>
      <c r="D2198" s="7850" t="s">
        <v>367</v>
      </c>
      <c r="E2198" s="7850" t="s">
        <v>368</v>
      </c>
      <c r="F2198" s="7851">
        <f>R2198+R2199+R2200+R2201+R2202+R2203+R2204+R2205+R2206+R2207+R2208+R2209+R2210+R2211+R2212+R2213+R2214+R2215+R2216+R2217+R2218+R2219+R2220+R2221+R2222</f>
        <v>25</v>
      </c>
      <c r="G2198" s="7850" t="s">
        <v>36</v>
      </c>
      <c r="H2198" s="7852">
        <v>14.42</v>
      </c>
      <c r="I2198" s="7853">
        <v>14.42</v>
      </c>
      <c r="J2198" s="7854">
        <v>0.21579999999999999</v>
      </c>
      <c r="K2198" s="7855">
        <f>ROUND(I2198,2)+(ROUND(I2198,2)*J2198)</f>
        <v>17.531835999999998</v>
      </c>
      <c r="L2198" s="7856">
        <f>ROUND(S2198,2)+ROUND(S2199,2)+ROUND(S2200,2)+ROUND(S2201,2)+ROUND(S2202,2)+ROUND(S2203,2)+ROUND(S2204,2)+ROUND(S2205,2)+ROUND(S2206,2)+ROUND(S2207,2)+ROUND(S2208,2)+ROUND(S2209,2)+ROUND(S2210,2)+ROUND(S2211,2)+ROUND(S2212,2)+ROUND(S2213,2)+ROUND(S2214,2)+ROUND(S2215,2)+ROUND(S2216,2)+ROUND(S2217,2)+ROUND(S2218,2)+ROUND(S2219,2)+ROUND(S2220,2)+ROUND(S2221,2)+ROUND(S2222,2)</f>
        <v>438.24999999999977</v>
      </c>
      <c r="M2198" s="7850"/>
      <c r="N2198" s="7850" t="s">
        <v>76</v>
      </c>
      <c r="O2198" s="7850" t="s">
        <v>308</v>
      </c>
      <c r="P2198" s="4509" t="s">
        <v>20</v>
      </c>
      <c r="Q2198" s="4509" t="s">
        <v>29</v>
      </c>
      <c r="R2198" s="4510">
        <v>1</v>
      </c>
      <c r="S2198" s="4511">
        <f>ROUND(K2198,2)*R2198</f>
        <v>17.53</v>
      </c>
    </row>
    <row r="2199" spans="1:19" ht="45" customHeight="1" x14ac:dyDescent="0.25">
      <c r="A2199" s="7451"/>
      <c r="B2199" s="7451"/>
      <c r="C2199" s="7451"/>
      <c r="D2199" s="7451"/>
      <c r="E2199" s="7451"/>
      <c r="F2199" s="7451"/>
      <c r="G2199" s="7451"/>
      <c r="H2199" s="7451"/>
      <c r="I2199" s="7451"/>
      <c r="J2199" s="7451"/>
      <c r="K2199" s="7451"/>
      <c r="L2199" s="7451"/>
      <c r="M2199" s="7451"/>
      <c r="N2199" s="7451"/>
      <c r="O2199" s="7451"/>
      <c r="P2199" s="4509" t="s">
        <v>30</v>
      </c>
      <c r="Q2199" s="4509" t="s">
        <v>48</v>
      </c>
      <c r="R2199" s="4512">
        <v>1</v>
      </c>
      <c r="S2199" s="4513">
        <f>ROUND(K2198,2)*R2199</f>
        <v>17.53</v>
      </c>
    </row>
    <row r="2200" spans="1:19" ht="45" customHeight="1" x14ac:dyDescent="0.25">
      <c r="A2200" s="7451"/>
      <c r="B2200" s="7451"/>
      <c r="C2200" s="7451"/>
      <c r="D2200" s="7451"/>
      <c r="E2200" s="7451"/>
      <c r="F2200" s="7451"/>
      <c r="G2200" s="7451"/>
      <c r="H2200" s="7451"/>
      <c r="I2200" s="7451"/>
      <c r="J2200" s="7451"/>
      <c r="K2200" s="7451"/>
      <c r="L2200" s="7451"/>
      <c r="M2200" s="7451"/>
      <c r="N2200" s="7451"/>
      <c r="O2200" s="7451"/>
      <c r="P2200" s="4509" t="s">
        <v>43</v>
      </c>
      <c r="Q2200" s="4509" t="s">
        <v>49</v>
      </c>
      <c r="R2200" s="4514">
        <v>1</v>
      </c>
      <c r="S2200" s="4515">
        <f>ROUND(K2198,2)*R2200</f>
        <v>17.53</v>
      </c>
    </row>
    <row r="2201" spans="1:19" ht="45" customHeight="1" x14ac:dyDescent="0.25">
      <c r="A2201" s="7451"/>
      <c r="B2201" s="7451"/>
      <c r="C2201" s="7451"/>
      <c r="D2201" s="7451"/>
      <c r="E2201" s="7451"/>
      <c r="F2201" s="7451"/>
      <c r="G2201" s="7451"/>
      <c r="H2201" s="7451"/>
      <c r="I2201" s="7451"/>
      <c r="J2201" s="7451"/>
      <c r="K2201" s="7451"/>
      <c r="L2201" s="7451"/>
      <c r="M2201" s="7451"/>
      <c r="N2201" s="7451"/>
      <c r="O2201" s="7451"/>
      <c r="P2201" s="4509" t="s">
        <v>50</v>
      </c>
      <c r="Q2201" s="4509" t="s">
        <v>51</v>
      </c>
      <c r="R2201" s="4516">
        <v>1</v>
      </c>
      <c r="S2201" s="4517">
        <f>ROUND(K2198,2)*R2201</f>
        <v>17.53</v>
      </c>
    </row>
    <row r="2202" spans="1:19" ht="45" customHeight="1" x14ac:dyDescent="0.25">
      <c r="A2202" s="7451"/>
      <c r="B2202" s="7451"/>
      <c r="C2202" s="7451"/>
      <c r="D2202" s="7451"/>
      <c r="E2202" s="7451"/>
      <c r="F2202" s="7451"/>
      <c r="G2202" s="7451"/>
      <c r="H2202" s="7451"/>
      <c r="I2202" s="7451"/>
      <c r="J2202" s="7451"/>
      <c r="K2202" s="7451"/>
      <c r="L2202" s="7451"/>
      <c r="M2202" s="7451"/>
      <c r="N2202" s="7451"/>
      <c r="O2202" s="7451"/>
      <c r="P2202" s="4509" t="s">
        <v>52</v>
      </c>
      <c r="Q2202" s="4509" t="s">
        <v>53</v>
      </c>
      <c r="R2202" s="4518">
        <v>1</v>
      </c>
      <c r="S2202" s="4519">
        <f>ROUND(K2198,2)*R2202</f>
        <v>17.53</v>
      </c>
    </row>
    <row r="2203" spans="1:19" ht="45" customHeight="1" x14ac:dyDescent="0.25">
      <c r="A2203" s="7451"/>
      <c r="B2203" s="7451"/>
      <c r="C2203" s="7451"/>
      <c r="D2203" s="7451"/>
      <c r="E2203" s="7451"/>
      <c r="F2203" s="7451"/>
      <c r="G2203" s="7451"/>
      <c r="H2203" s="7451"/>
      <c r="I2203" s="7451"/>
      <c r="J2203" s="7451"/>
      <c r="K2203" s="7451"/>
      <c r="L2203" s="7451"/>
      <c r="M2203" s="7451"/>
      <c r="N2203" s="7451"/>
      <c r="O2203" s="7451"/>
      <c r="P2203" s="4509" t="s">
        <v>54</v>
      </c>
      <c r="Q2203" s="4509" t="s">
        <v>55</v>
      </c>
      <c r="R2203" s="4520">
        <v>1</v>
      </c>
      <c r="S2203" s="4521">
        <f>ROUND(K2198,2)*R2203</f>
        <v>17.53</v>
      </c>
    </row>
    <row r="2204" spans="1:19" ht="45" customHeight="1" x14ac:dyDescent="0.25">
      <c r="A2204" s="7451"/>
      <c r="B2204" s="7451"/>
      <c r="C2204" s="7451"/>
      <c r="D2204" s="7451"/>
      <c r="E2204" s="7451"/>
      <c r="F2204" s="7451"/>
      <c r="G2204" s="7451"/>
      <c r="H2204" s="7451"/>
      <c r="I2204" s="7451"/>
      <c r="J2204" s="7451"/>
      <c r="K2204" s="7451"/>
      <c r="L2204" s="7451"/>
      <c r="M2204" s="7451"/>
      <c r="N2204" s="7451"/>
      <c r="O2204" s="7451"/>
      <c r="P2204" s="4509" t="s">
        <v>56</v>
      </c>
      <c r="Q2204" s="4509" t="s">
        <v>57</v>
      </c>
      <c r="R2204" s="4522">
        <v>1</v>
      </c>
      <c r="S2204" s="4523">
        <f>ROUND(K2198,2)*R2204</f>
        <v>17.53</v>
      </c>
    </row>
    <row r="2205" spans="1:19" ht="45" customHeight="1" x14ac:dyDescent="0.25">
      <c r="A2205" s="7451"/>
      <c r="B2205" s="7451"/>
      <c r="C2205" s="7451"/>
      <c r="D2205" s="7451"/>
      <c r="E2205" s="7451"/>
      <c r="F2205" s="7451"/>
      <c r="G2205" s="7451"/>
      <c r="H2205" s="7451"/>
      <c r="I2205" s="7451"/>
      <c r="J2205" s="7451"/>
      <c r="K2205" s="7451"/>
      <c r="L2205" s="7451"/>
      <c r="M2205" s="7451"/>
      <c r="N2205" s="7451"/>
      <c r="O2205" s="7451"/>
      <c r="P2205" s="4509" t="s">
        <v>58</v>
      </c>
      <c r="Q2205" s="4509" t="s">
        <v>59</v>
      </c>
      <c r="R2205" s="4524">
        <v>1</v>
      </c>
      <c r="S2205" s="4525">
        <f>ROUND(K2198,2)*R2205</f>
        <v>17.53</v>
      </c>
    </row>
    <row r="2206" spans="1:19" ht="45" customHeight="1" x14ac:dyDescent="0.25">
      <c r="A2206" s="7451"/>
      <c r="B2206" s="7451"/>
      <c r="C2206" s="7451"/>
      <c r="D2206" s="7451"/>
      <c r="E2206" s="7451"/>
      <c r="F2206" s="7451"/>
      <c r="G2206" s="7451"/>
      <c r="H2206" s="7451"/>
      <c r="I2206" s="7451"/>
      <c r="J2206" s="7451"/>
      <c r="K2206" s="7451"/>
      <c r="L2206" s="7451"/>
      <c r="M2206" s="7451"/>
      <c r="N2206" s="7451"/>
      <c r="O2206" s="7451"/>
      <c r="P2206" s="4509" t="s">
        <v>60</v>
      </c>
      <c r="Q2206" s="4509" t="s">
        <v>61</v>
      </c>
      <c r="R2206" s="4526">
        <v>1</v>
      </c>
      <c r="S2206" s="4527">
        <f>ROUND(K2198,2)*R2206</f>
        <v>17.53</v>
      </c>
    </row>
    <row r="2207" spans="1:19" ht="45" customHeight="1" x14ac:dyDescent="0.25">
      <c r="A2207" s="7451"/>
      <c r="B2207" s="7451"/>
      <c r="C2207" s="7451"/>
      <c r="D2207" s="7451"/>
      <c r="E2207" s="7451"/>
      <c r="F2207" s="7451"/>
      <c r="G2207" s="7451"/>
      <c r="H2207" s="7451"/>
      <c r="I2207" s="7451"/>
      <c r="J2207" s="7451"/>
      <c r="K2207" s="7451"/>
      <c r="L2207" s="7451"/>
      <c r="M2207" s="7451"/>
      <c r="N2207" s="7451"/>
      <c r="O2207" s="7451"/>
      <c r="P2207" s="4509" t="s">
        <v>62</v>
      </c>
      <c r="Q2207" s="4509" t="s">
        <v>63</v>
      </c>
      <c r="R2207" s="4528">
        <v>1</v>
      </c>
      <c r="S2207" s="4529">
        <f>ROUND(K2198,2)*R2207</f>
        <v>17.53</v>
      </c>
    </row>
    <row r="2208" spans="1:19" ht="45" customHeight="1" x14ac:dyDescent="0.25">
      <c r="A2208" s="7451"/>
      <c r="B2208" s="7451"/>
      <c r="C2208" s="7451"/>
      <c r="D2208" s="7451"/>
      <c r="E2208" s="7451"/>
      <c r="F2208" s="7451"/>
      <c r="G2208" s="7451"/>
      <c r="H2208" s="7451"/>
      <c r="I2208" s="7451"/>
      <c r="J2208" s="7451"/>
      <c r="K2208" s="7451"/>
      <c r="L2208" s="7451"/>
      <c r="M2208" s="7451"/>
      <c r="N2208" s="7451"/>
      <c r="O2208" s="7451"/>
      <c r="P2208" s="4509" t="s">
        <v>64</v>
      </c>
      <c r="Q2208" s="4509" t="s">
        <v>65</v>
      </c>
      <c r="R2208" s="4530">
        <v>1</v>
      </c>
      <c r="S2208" s="4531">
        <f>ROUND(K2198,2)*R2208</f>
        <v>17.53</v>
      </c>
    </row>
    <row r="2209" spans="1:19" ht="45" customHeight="1" x14ac:dyDescent="0.25">
      <c r="A2209" s="7451"/>
      <c r="B2209" s="7451"/>
      <c r="C2209" s="7451"/>
      <c r="D2209" s="7451"/>
      <c r="E2209" s="7451"/>
      <c r="F2209" s="7451"/>
      <c r="G2209" s="7451"/>
      <c r="H2209" s="7451"/>
      <c r="I2209" s="7451"/>
      <c r="J2209" s="7451"/>
      <c r="K2209" s="7451"/>
      <c r="L2209" s="7451"/>
      <c r="M2209" s="7451"/>
      <c r="N2209" s="7451"/>
      <c r="O2209" s="7451"/>
      <c r="P2209" s="4509" t="s">
        <v>66</v>
      </c>
      <c r="Q2209" s="4509" t="s">
        <v>67</v>
      </c>
      <c r="R2209" s="4532">
        <v>1</v>
      </c>
      <c r="S2209" s="4533">
        <f>ROUND(K2198,2)*R2209</f>
        <v>17.53</v>
      </c>
    </row>
    <row r="2210" spans="1:19" ht="45" customHeight="1" x14ac:dyDescent="0.25">
      <c r="A2210" s="7451"/>
      <c r="B2210" s="7451"/>
      <c r="C2210" s="7451"/>
      <c r="D2210" s="7451"/>
      <c r="E2210" s="7451"/>
      <c r="F2210" s="7451"/>
      <c r="G2210" s="7451"/>
      <c r="H2210" s="7451"/>
      <c r="I2210" s="7451"/>
      <c r="J2210" s="7451"/>
      <c r="K2210" s="7451"/>
      <c r="L2210" s="7451"/>
      <c r="M2210" s="7451"/>
      <c r="N2210" s="7451"/>
      <c r="O2210" s="7451"/>
      <c r="P2210" s="4509" t="s">
        <v>68</v>
      </c>
      <c r="Q2210" s="4509" t="s">
        <v>69</v>
      </c>
      <c r="R2210" s="4534">
        <v>1</v>
      </c>
      <c r="S2210" s="4535">
        <f>ROUND(K2198,2)*R2210</f>
        <v>17.53</v>
      </c>
    </row>
    <row r="2211" spans="1:19" ht="45" customHeight="1" x14ac:dyDescent="0.25">
      <c r="A2211" s="7451"/>
      <c r="B2211" s="7451"/>
      <c r="C2211" s="7451"/>
      <c r="D2211" s="7451"/>
      <c r="E2211" s="7451"/>
      <c r="F2211" s="7451"/>
      <c r="G2211" s="7451"/>
      <c r="H2211" s="7451"/>
      <c r="I2211" s="7451"/>
      <c r="J2211" s="7451"/>
      <c r="K2211" s="7451"/>
      <c r="L2211" s="7451"/>
      <c r="M2211" s="7451"/>
      <c r="N2211" s="7451"/>
      <c r="O2211" s="7451"/>
      <c r="P2211" s="4509" t="s">
        <v>70</v>
      </c>
      <c r="Q2211" s="4509" t="s">
        <v>71</v>
      </c>
      <c r="R2211" s="4536">
        <v>1</v>
      </c>
      <c r="S2211" s="4537">
        <f>ROUND(K2198,2)*R2211</f>
        <v>17.53</v>
      </c>
    </row>
    <row r="2212" spans="1:19" ht="45" customHeight="1" x14ac:dyDescent="0.25">
      <c r="A2212" s="7451"/>
      <c r="B2212" s="7451"/>
      <c r="C2212" s="7451"/>
      <c r="D2212" s="7451"/>
      <c r="E2212" s="7451"/>
      <c r="F2212" s="7451"/>
      <c r="G2212" s="7451"/>
      <c r="H2212" s="7451"/>
      <c r="I2212" s="7451"/>
      <c r="J2212" s="7451"/>
      <c r="K2212" s="7451"/>
      <c r="L2212" s="7451"/>
      <c r="M2212" s="7451"/>
      <c r="N2212" s="7451"/>
      <c r="O2212" s="7451"/>
      <c r="P2212" s="4509" t="s">
        <v>72</v>
      </c>
      <c r="Q2212" s="4509" t="s">
        <v>73</v>
      </c>
      <c r="R2212" s="4538">
        <v>1</v>
      </c>
      <c r="S2212" s="4539">
        <f>ROUND(K2198,2)*R2212</f>
        <v>17.53</v>
      </c>
    </row>
    <row r="2213" spans="1:19" ht="45" customHeight="1" x14ac:dyDescent="0.25">
      <c r="A2213" s="7451"/>
      <c r="B2213" s="7451"/>
      <c r="C2213" s="7451"/>
      <c r="D2213" s="7451"/>
      <c r="E2213" s="7451"/>
      <c r="F2213" s="7451"/>
      <c r="G2213" s="7451"/>
      <c r="H2213" s="7451"/>
      <c r="I2213" s="7451"/>
      <c r="J2213" s="7451"/>
      <c r="K2213" s="7451"/>
      <c r="L2213" s="7451"/>
      <c r="M2213" s="7451"/>
      <c r="N2213" s="7451"/>
      <c r="O2213" s="7451"/>
      <c r="P2213" s="4509" t="s">
        <v>74</v>
      </c>
      <c r="Q2213" s="4509" t="s">
        <v>75</v>
      </c>
      <c r="R2213" s="4540">
        <v>1</v>
      </c>
      <c r="S2213" s="4541">
        <f>ROUND(K2198,2)*R2213</f>
        <v>17.53</v>
      </c>
    </row>
    <row r="2214" spans="1:19" ht="45" customHeight="1" x14ac:dyDescent="0.25">
      <c r="A2214" s="7451"/>
      <c r="B2214" s="7451"/>
      <c r="C2214" s="7451"/>
      <c r="D2214" s="7451"/>
      <c r="E2214" s="7451"/>
      <c r="F2214" s="7451"/>
      <c r="G2214" s="7451"/>
      <c r="H2214" s="7451"/>
      <c r="I2214" s="7451"/>
      <c r="J2214" s="7451"/>
      <c r="K2214" s="7451"/>
      <c r="L2214" s="7451"/>
      <c r="M2214" s="7451"/>
      <c r="N2214" s="7451"/>
      <c r="O2214" s="7451"/>
      <c r="P2214" s="4509" t="s">
        <v>76</v>
      </c>
      <c r="Q2214" s="4509" t="s">
        <v>77</v>
      </c>
      <c r="R2214" s="4542">
        <v>1</v>
      </c>
      <c r="S2214" s="4543">
        <f>ROUND(K2198,2)*R2214</f>
        <v>17.53</v>
      </c>
    </row>
    <row r="2215" spans="1:19" ht="45" customHeight="1" x14ac:dyDescent="0.25">
      <c r="A2215" s="7451"/>
      <c r="B2215" s="7451"/>
      <c r="C2215" s="7451"/>
      <c r="D2215" s="7451"/>
      <c r="E2215" s="7451"/>
      <c r="F2215" s="7451"/>
      <c r="G2215" s="7451"/>
      <c r="H2215" s="7451"/>
      <c r="I2215" s="7451"/>
      <c r="J2215" s="7451"/>
      <c r="K2215" s="7451"/>
      <c r="L2215" s="7451"/>
      <c r="M2215" s="7451"/>
      <c r="N2215" s="7451"/>
      <c r="O2215" s="7451"/>
      <c r="P2215" s="4509" t="s">
        <v>78</v>
      </c>
      <c r="Q2215" s="4509" t="s">
        <v>79</v>
      </c>
      <c r="R2215" s="4544">
        <v>1</v>
      </c>
      <c r="S2215" s="4545">
        <f>ROUND(K2198,2)*R2215</f>
        <v>17.53</v>
      </c>
    </row>
    <row r="2216" spans="1:19" ht="45" customHeight="1" x14ac:dyDescent="0.25">
      <c r="A2216" s="7451"/>
      <c r="B2216" s="7451"/>
      <c r="C2216" s="7451"/>
      <c r="D2216" s="7451"/>
      <c r="E2216" s="7451"/>
      <c r="F2216" s="7451"/>
      <c r="G2216" s="7451"/>
      <c r="H2216" s="7451"/>
      <c r="I2216" s="7451"/>
      <c r="J2216" s="7451"/>
      <c r="K2216" s="7451"/>
      <c r="L2216" s="7451"/>
      <c r="M2216" s="7451"/>
      <c r="N2216" s="7451"/>
      <c r="O2216" s="7451"/>
      <c r="P2216" s="4509" t="s">
        <v>80</v>
      </c>
      <c r="Q2216" s="4509" t="s">
        <v>81</v>
      </c>
      <c r="R2216" s="4546">
        <v>1</v>
      </c>
      <c r="S2216" s="4547">
        <f>ROUND(K2198,2)*R2216</f>
        <v>17.53</v>
      </c>
    </row>
    <row r="2217" spans="1:19" ht="45" customHeight="1" x14ac:dyDescent="0.25">
      <c r="A2217" s="7451"/>
      <c r="B2217" s="7451"/>
      <c r="C2217" s="7451"/>
      <c r="D2217" s="7451"/>
      <c r="E2217" s="7451"/>
      <c r="F2217" s="7451"/>
      <c r="G2217" s="7451"/>
      <c r="H2217" s="7451"/>
      <c r="I2217" s="7451"/>
      <c r="J2217" s="7451"/>
      <c r="K2217" s="7451"/>
      <c r="L2217" s="7451"/>
      <c r="M2217" s="7451"/>
      <c r="N2217" s="7451"/>
      <c r="O2217" s="7451"/>
      <c r="P2217" s="4509" t="s">
        <v>82</v>
      </c>
      <c r="Q2217" s="4509" t="s">
        <v>83</v>
      </c>
      <c r="R2217" s="4548">
        <v>1</v>
      </c>
      <c r="S2217" s="4549">
        <f>ROUND(K2198,2)*R2217</f>
        <v>17.53</v>
      </c>
    </row>
    <row r="2218" spans="1:19" ht="45" customHeight="1" x14ac:dyDescent="0.25">
      <c r="A2218" s="7451"/>
      <c r="B2218" s="7451"/>
      <c r="C2218" s="7451"/>
      <c r="D2218" s="7451"/>
      <c r="E2218" s="7451"/>
      <c r="F2218" s="7451"/>
      <c r="G2218" s="7451"/>
      <c r="H2218" s="7451"/>
      <c r="I2218" s="7451"/>
      <c r="J2218" s="7451"/>
      <c r="K2218" s="7451"/>
      <c r="L2218" s="7451"/>
      <c r="M2218" s="7451"/>
      <c r="N2218" s="7451"/>
      <c r="O2218" s="7451"/>
      <c r="P2218" s="4509" t="s">
        <v>84</v>
      </c>
      <c r="Q2218" s="4509" t="s">
        <v>85</v>
      </c>
      <c r="R2218" s="4550">
        <v>1</v>
      </c>
      <c r="S2218" s="4551">
        <f>ROUND(K2198,2)*R2218</f>
        <v>17.53</v>
      </c>
    </row>
    <row r="2219" spans="1:19" ht="45" customHeight="1" x14ac:dyDescent="0.25">
      <c r="A2219" s="7451"/>
      <c r="B2219" s="7451"/>
      <c r="C2219" s="7451"/>
      <c r="D2219" s="7451"/>
      <c r="E2219" s="7451"/>
      <c r="F2219" s="7451"/>
      <c r="G2219" s="7451"/>
      <c r="H2219" s="7451"/>
      <c r="I2219" s="7451"/>
      <c r="J2219" s="7451"/>
      <c r="K2219" s="7451"/>
      <c r="L2219" s="7451"/>
      <c r="M2219" s="7451"/>
      <c r="N2219" s="7451"/>
      <c r="O2219" s="7451"/>
      <c r="P2219" s="4509" t="s">
        <v>86</v>
      </c>
      <c r="Q2219" s="4509" t="s">
        <v>87</v>
      </c>
      <c r="R2219" s="4552">
        <v>1</v>
      </c>
      <c r="S2219" s="4553">
        <f>ROUND(K2198,2)*R2219</f>
        <v>17.53</v>
      </c>
    </row>
    <row r="2220" spans="1:19" ht="45" customHeight="1" x14ac:dyDescent="0.25">
      <c r="A2220" s="7451"/>
      <c r="B2220" s="7451"/>
      <c r="C2220" s="7451"/>
      <c r="D2220" s="7451"/>
      <c r="E2220" s="7451"/>
      <c r="F2220" s="7451"/>
      <c r="G2220" s="7451"/>
      <c r="H2220" s="7451"/>
      <c r="I2220" s="7451"/>
      <c r="J2220" s="7451"/>
      <c r="K2220" s="7451"/>
      <c r="L2220" s="7451"/>
      <c r="M2220" s="7451"/>
      <c r="N2220" s="7451"/>
      <c r="O2220" s="7451"/>
      <c r="P2220" s="4509" t="s">
        <v>88</v>
      </c>
      <c r="Q2220" s="4509" t="s">
        <v>89</v>
      </c>
      <c r="R2220" s="4554">
        <v>1</v>
      </c>
      <c r="S2220" s="4555">
        <f>ROUND(K2198,2)*R2220</f>
        <v>17.53</v>
      </c>
    </row>
    <row r="2221" spans="1:19" ht="45" customHeight="1" x14ac:dyDescent="0.25">
      <c r="A2221" s="7451"/>
      <c r="B2221" s="7451"/>
      <c r="C2221" s="7451"/>
      <c r="D2221" s="7451"/>
      <c r="E2221" s="7451"/>
      <c r="F2221" s="7451"/>
      <c r="G2221" s="7451"/>
      <c r="H2221" s="7451"/>
      <c r="I2221" s="7451"/>
      <c r="J2221" s="7451"/>
      <c r="K2221" s="7451"/>
      <c r="L2221" s="7451"/>
      <c r="M2221" s="7451"/>
      <c r="N2221" s="7451"/>
      <c r="O2221" s="7451"/>
      <c r="P2221" s="4509" t="s">
        <v>90</v>
      </c>
      <c r="Q2221" s="4509" t="s">
        <v>91</v>
      </c>
      <c r="R2221" s="4556">
        <v>1</v>
      </c>
      <c r="S2221" s="4557">
        <f>ROUND(K2198,2)*R2221</f>
        <v>17.53</v>
      </c>
    </row>
    <row r="2222" spans="1:19" ht="45" customHeight="1" x14ac:dyDescent="0.25">
      <c r="A2222" s="7451"/>
      <c r="B2222" s="7451"/>
      <c r="C2222" s="7451"/>
      <c r="D2222" s="7451"/>
      <c r="E2222" s="7451"/>
      <c r="F2222" s="7451"/>
      <c r="G2222" s="7451"/>
      <c r="H2222" s="7451"/>
      <c r="I2222" s="7451"/>
      <c r="J2222" s="7451"/>
      <c r="K2222" s="7451"/>
      <c r="L2222" s="7451"/>
      <c r="M2222" s="7451"/>
      <c r="N2222" s="7451"/>
      <c r="O2222" s="7451"/>
      <c r="P2222" s="4509" t="s">
        <v>92</v>
      </c>
      <c r="Q2222" s="4509" t="s">
        <v>93</v>
      </c>
      <c r="R2222" s="4558">
        <v>1</v>
      </c>
      <c r="S2222" s="4559">
        <f>ROUND(K2198,2)*R2222</f>
        <v>17.53</v>
      </c>
    </row>
    <row r="2223" spans="1:19" ht="45" customHeight="1" x14ac:dyDescent="0.25">
      <c r="A2223" s="7829" t="s">
        <v>23</v>
      </c>
      <c r="B2223" s="7829" t="s">
        <v>369</v>
      </c>
      <c r="C2223" s="7829" t="s">
        <v>25</v>
      </c>
      <c r="D2223" s="7829" t="s">
        <v>370</v>
      </c>
      <c r="E2223" s="7829" t="s">
        <v>371</v>
      </c>
      <c r="F2223" s="7830">
        <f>R2223+R2224+R2225+R2226+R2227+R2228+R2229+R2230+R2231+R2232+R2233+R2234+R2235+R2236+R2237+R2238+R2239+R2240+R2241+R2242+R2243+R2244+R2245+R2246+R2247</f>
        <v>25</v>
      </c>
      <c r="G2223" s="7829" t="s">
        <v>36</v>
      </c>
      <c r="H2223" s="7831">
        <v>161.06</v>
      </c>
      <c r="I2223" s="7832">
        <v>161.06</v>
      </c>
      <c r="J2223" s="7833">
        <v>0.21579999999999999</v>
      </c>
      <c r="K2223" s="7834">
        <f>ROUND(I2223,2)+(ROUND(I2223,2)*J2223)</f>
        <v>195.81674800000002</v>
      </c>
      <c r="L2223" s="7835">
        <f>ROUND(S2223,2)+ROUND(S2224,2)+ROUND(S2225,2)+ROUND(S2226,2)+ROUND(S2227,2)+ROUND(S2228,2)+ROUND(S2229,2)+ROUND(S2230,2)+ROUND(S2231,2)+ROUND(S2232,2)+ROUND(S2233,2)+ROUND(S2234,2)+ROUND(S2235,2)+ROUND(S2236,2)+ROUND(S2237,2)+ROUND(S2238,2)+ROUND(S2239,2)+ROUND(S2240,2)+ROUND(S2241,2)+ROUND(S2242,2)+ROUND(S2243,2)+ROUND(S2244,2)+ROUND(S2245,2)+ROUND(S2246,2)+ROUND(S2247,2)</f>
        <v>4895.5</v>
      </c>
      <c r="M2223" s="7829"/>
      <c r="N2223" s="7829" t="s">
        <v>76</v>
      </c>
      <c r="O2223" s="7829" t="s">
        <v>308</v>
      </c>
      <c r="P2223" s="4560" t="s">
        <v>20</v>
      </c>
      <c r="Q2223" s="4560" t="s">
        <v>29</v>
      </c>
      <c r="R2223" s="4561">
        <v>1</v>
      </c>
      <c r="S2223" s="4562">
        <f>ROUND(K2223,2)*R2223</f>
        <v>195.82</v>
      </c>
    </row>
    <row r="2224" spans="1:19" ht="45" customHeight="1" x14ac:dyDescent="0.25">
      <c r="A2224" s="7451"/>
      <c r="B2224" s="7451"/>
      <c r="C2224" s="7451"/>
      <c r="D2224" s="7451"/>
      <c r="E2224" s="7451"/>
      <c r="F2224" s="7451"/>
      <c r="G2224" s="7451"/>
      <c r="H2224" s="7451"/>
      <c r="I2224" s="7451"/>
      <c r="J2224" s="7451"/>
      <c r="K2224" s="7451"/>
      <c r="L2224" s="7451"/>
      <c r="M2224" s="7451"/>
      <c r="N2224" s="7451"/>
      <c r="O2224" s="7451"/>
      <c r="P2224" s="4560" t="s">
        <v>30</v>
      </c>
      <c r="Q2224" s="4560" t="s">
        <v>48</v>
      </c>
      <c r="R2224" s="4563">
        <v>1</v>
      </c>
      <c r="S2224" s="4564">
        <f>ROUND(K2223,2)*R2224</f>
        <v>195.82</v>
      </c>
    </row>
    <row r="2225" spans="1:19" ht="45" customHeight="1" x14ac:dyDescent="0.25">
      <c r="A2225" s="7451"/>
      <c r="B2225" s="7451"/>
      <c r="C2225" s="7451"/>
      <c r="D2225" s="7451"/>
      <c r="E2225" s="7451"/>
      <c r="F2225" s="7451"/>
      <c r="G2225" s="7451"/>
      <c r="H2225" s="7451"/>
      <c r="I2225" s="7451"/>
      <c r="J2225" s="7451"/>
      <c r="K2225" s="7451"/>
      <c r="L2225" s="7451"/>
      <c r="M2225" s="7451"/>
      <c r="N2225" s="7451"/>
      <c r="O2225" s="7451"/>
      <c r="P2225" s="4560" t="s">
        <v>43</v>
      </c>
      <c r="Q2225" s="4560" t="s">
        <v>49</v>
      </c>
      <c r="R2225" s="4565">
        <v>1</v>
      </c>
      <c r="S2225" s="4566">
        <f>ROUND(K2223,2)*R2225</f>
        <v>195.82</v>
      </c>
    </row>
    <row r="2226" spans="1:19" ht="45" customHeight="1" x14ac:dyDescent="0.25">
      <c r="A2226" s="7451"/>
      <c r="B2226" s="7451"/>
      <c r="C2226" s="7451"/>
      <c r="D2226" s="7451"/>
      <c r="E2226" s="7451"/>
      <c r="F2226" s="7451"/>
      <c r="G2226" s="7451"/>
      <c r="H2226" s="7451"/>
      <c r="I2226" s="7451"/>
      <c r="J2226" s="7451"/>
      <c r="K2226" s="7451"/>
      <c r="L2226" s="7451"/>
      <c r="M2226" s="7451"/>
      <c r="N2226" s="7451"/>
      <c r="O2226" s="7451"/>
      <c r="P2226" s="4560" t="s">
        <v>50</v>
      </c>
      <c r="Q2226" s="4560" t="s">
        <v>51</v>
      </c>
      <c r="R2226" s="4567">
        <v>1</v>
      </c>
      <c r="S2226" s="4568">
        <f>ROUND(K2223,2)*R2226</f>
        <v>195.82</v>
      </c>
    </row>
    <row r="2227" spans="1:19" ht="45" customHeight="1" x14ac:dyDescent="0.25">
      <c r="A2227" s="7451"/>
      <c r="B2227" s="7451"/>
      <c r="C2227" s="7451"/>
      <c r="D2227" s="7451"/>
      <c r="E2227" s="7451"/>
      <c r="F2227" s="7451"/>
      <c r="G2227" s="7451"/>
      <c r="H2227" s="7451"/>
      <c r="I2227" s="7451"/>
      <c r="J2227" s="7451"/>
      <c r="K2227" s="7451"/>
      <c r="L2227" s="7451"/>
      <c r="M2227" s="7451"/>
      <c r="N2227" s="7451"/>
      <c r="O2227" s="7451"/>
      <c r="P2227" s="4560" t="s">
        <v>52</v>
      </c>
      <c r="Q2227" s="4560" t="s">
        <v>53</v>
      </c>
      <c r="R2227" s="4569">
        <v>1</v>
      </c>
      <c r="S2227" s="4570">
        <f>ROUND(K2223,2)*R2227</f>
        <v>195.82</v>
      </c>
    </row>
    <row r="2228" spans="1:19" ht="45" customHeight="1" x14ac:dyDescent="0.25">
      <c r="A2228" s="7451"/>
      <c r="B2228" s="7451"/>
      <c r="C2228" s="7451"/>
      <c r="D2228" s="7451"/>
      <c r="E2228" s="7451"/>
      <c r="F2228" s="7451"/>
      <c r="G2228" s="7451"/>
      <c r="H2228" s="7451"/>
      <c r="I2228" s="7451"/>
      <c r="J2228" s="7451"/>
      <c r="K2228" s="7451"/>
      <c r="L2228" s="7451"/>
      <c r="M2228" s="7451"/>
      <c r="N2228" s="7451"/>
      <c r="O2228" s="7451"/>
      <c r="P2228" s="4560" t="s">
        <v>54</v>
      </c>
      <c r="Q2228" s="4560" t="s">
        <v>55</v>
      </c>
      <c r="R2228" s="4571">
        <v>1</v>
      </c>
      <c r="S2228" s="4572">
        <f>ROUND(K2223,2)*R2228</f>
        <v>195.82</v>
      </c>
    </row>
    <row r="2229" spans="1:19" ht="45" customHeight="1" x14ac:dyDescent="0.25">
      <c r="A2229" s="7451"/>
      <c r="B2229" s="7451"/>
      <c r="C2229" s="7451"/>
      <c r="D2229" s="7451"/>
      <c r="E2229" s="7451"/>
      <c r="F2229" s="7451"/>
      <c r="G2229" s="7451"/>
      <c r="H2229" s="7451"/>
      <c r="I2229" s="7451"/>
      <c r="J2229" s="7451"/>
      <c r="K2229" s="7451"/>
      <c r="L2229" s="7451"/>
      <c r="M2229" s="7451"/>
      <c r="N2229" s="7451"/>
      <c r="O2229" s="7451"/>
      <c r="P2229" s="4560" t="s">
        <v>56</v>
      </c>
      <c r="Q2229" s="4560" t="s">
        <v>57</v>
      </c>
      <c r="R2229" s="4573">
        <v>1</v>
      </c>
      <c r="S2229" s="4574">
        <f>ROUND(K2223,2)*R2229</f>
        <v>195.82</v>
      </c>
    </row>
    <row r="2230" spans="1:19" ht="45" customHeight="1" x14ac:dyDescent="0.25">
      <c r="A2230" s="7451"/>
      <c r="B2230" s="7451"/>
      <c r="C2230" s="7451"/>
      <c r="D2230" s="7451"/>
      <c r="E2230" s="7451"/>
      <c r="F2230" s="7451"/>
      <c r="G2230" s="7451"/>
      <c r="H2230" s="7451"/>
      <c r="I2230" s="7451"/>
      <c r="J2230" s="7451"/>
      <c r="K2230" s="7451"/>
      <c r="L2230" s="7451"/>
      <c r="M2230" s="7451"/>
      <c r="N2230" s="7451"/>
      <c r="O2230" s="7451"/>
      <c r="P2230" s="4560" t="s">
        <v>58</v>
      </c>
      <c r="Q2230" s="4560" t="s">
        <v>59</v>
      </c>
      <c r="R2230" s="4575">
        <v>1</v>
      </c>
      <c r="S2230" s="4576">
        <f>ROUND(K2223,2)*R2230</f>
        <v>195.82</v>
      </c>
    </row>
    <row r="2231" spans="1:19" ht="45" customHeight="1" x14ac:dyDescent="0.25">
      <c r="A2231" s="7451"/>
      <c r="B2231" s="7451"/>
      <c r="C2231" s="7451"/>
      <c r="D2231" s="7451"/>
      <c r="E2231" s="7451"/>
      <c r="F2231" s="7451"/>
      <c r="G2231" s="7451"/>
      <c r="H2231" s="7451"/>
      <c r="I2231" s="7451"/>
      <c r="J2231" s="7451"/>
      <c r="K2231" s="7451"/>
      <c r="L2231" s="7451"/>
      <c r="M2231" s="7451"/>
      <c r="N2231" s="7451"/>
      <c r="O2231" s="7451"/>
      <c r="P2231" s="4560" t="s">
        <v>60</v>
      </c>
      <c r="Q2231" s="4560" t="s">
        <v>61</v>
      </c>
      <c r="R2231" s="4577">
        <v>1</v>
      </c>
      <c r="S2231" s="4578">
        <f>ROUND(K2223,2)*R2231</f>
        <v>195.82</v>
      </c>
    </row>
    <row r="2232" spans="1:19" ht="45" customHeight="1" x14ac:dyDescent="0.25">
      <c r="A2232" s="7451"/>
      <c r="B2232" s="7451"/>
      <c r="C2232" s="7451"/>
      <c r="D2232" s="7451"/>
      <c r="E2232" s="7451"/>
      <c r="F2232" s="7451"/>
      <c r="G2232" s="7451"/>
      <c r="H2232" s="7451"/>
      <c r="I2232" s="7451"/>
      <c r="J2232" s="7451"/>
      <c r="K2232" s="7451"/>
      <c r="L2232" s="7451"/>
      <c r="M2232" s="7451"/>
      <c r="N2232" s="7451"/>
      <c r="O2232" s="7451"/>
      <c r="P2232" s="4560" t="s">
        <v>62</v>
      </c>
      <c r="Q2232" s="4560" t="s">
        <v>63</v>
      </c>
      <c r="R2232" s="4579">
        <v>1</v>
      </c>
      <c r="S2232" s="4580">
        <f>ROUND(K2223,2)*R2232</f>
        <v>195.82</v>
      </c>
    </row>
    <row r="2233" spans="1:19" ht="45" customHeight="1" x14ac:dyDescent="0.25">
      <c r="A2233" s="7451"/>
      <c r="B2233" s="7451"/>
      <c r="C2233" s="7451"/>
      <c r="D2233" s="7451"/>
      <c r="E2233" s="7451"/>
      <c r="F2233" s="7451"/>
      <c r="G2233" s="7451"/>
      <c r="H2233" s="7451"/>
      <c r="I2233" s="7451"/>
      <c r="J2233" s="7451"/>
      <c r="K2233" s="7451"/>
      <c r="L2233" s="7451"/>
      <c r="M2233" s="7451"/>
      <c r="N2233" s="7451"/>
      <c r="O2233" s="7451"/>
      <c r="P2233" s="4560" t="s">
        <v>64</v>
      </c>
      <c r="Q2233" s="4560" t="s">
        <v>65</v>
      </c>
      <c r="R2233" s="4581">
        <v>1</v>
      </c>
      <c r="S2233" s="4582">
        <f>ROUND(K2223,2)*R2233</f>
        <v>195.82</v>
      </c>
    </row>
    <row r="2234" spans="1:19" ht="45" customHeight="1" x14ac:dyDescent="0.25">
      <c r="A2234" s="7451"/>
      <c r="B2234" s="7451"/>
      <c r="C2234" s="7451"/>
      <c r="D2234" s="7451"/>
      <c r="E2234" s="7451"/>
      <c r="F2234" s="7451"/>
      <c r="G2234" s="7451"/>
      <c r="H2234" s="7451"/>
      <c r="I2234" s="7451"/>
      <c r="J2234" s="7451"/>
      <c r="K2234" s="7451"/>
      <c r="L2234" s="7451"/>
      <c r="M2234" s="7451"/>
      <c r="N2234" s="7451"/>
      <c r="O2234" s="7451"/>
      <c r="P2234" s="4560" t="s">
        <v>66</v>
      </c>
      <c r="Q2234" s="4560" t="s">
        <v>67</v>
      </c>
      <c r="R2234" s="4583">
        <v>1</v>
      </c>
      <c r="S2234" s="4584">
        <f>ROUND(K2223,2)*R2234</f>
        <v>195.82</v>
      </c>
    </row>
    <row r="2235" spans="1:19" ht="45" customHeight="1" x14ac:dyDescent="0.25">
      <c r="A2235" s="7451"/>
      <c r="B2235" s="7451"/>
      <c r="C2235" s="7451"/>
      <c r="D2235" s="7451"/>
      <c r="E2235" s="7451"/>
      <c r="F2235" s="7451"/>
      <c r="G2235" s="7451"/>
      <c r="H2235" s="7451"/>
      <c r="I2235" s="7451"/>
      <c r="J2235" s="7451"/>
      <c r="K2235" s="7451"/>
      <c r="L2235" s="7451"/>
      <c r="M2235" s="7451"/>
      <c r="N2235" s="7451"/>
      <c r="O2235" s="7451"/>
      <c r="P2235" s="4560" t="s">
        <v>68</v>
      </c>
      <c r="Q2235" s="4560" t="s">
        <v>69</v>
      </c>
      <c r="R2235" s="4585">
        <v>1</v>
      </c>
      <c r="S2235" s="4586">
        <f>ROUND(K2223,2)*R2235</f>
        <v>195.82</v>
      </c>
    </row>
    <row r="2236" spans="1:19" ht="45" customHeight="1" x14ac:dyDescent="0.25">
      <c r="A2236" s="7451"/>
      <c r="B2236" s="7451"/>
      <c r="C2236" s="7451"/>
      <c r="D2236" s="7451"/>
      <c r="E2236" s="7451"/>
      <c r="F2236" s="7451"/>
      <c r="G2236" s="7451"/>
      <c r="H2236" s="7451"/>
      <c r="I2236" s="7451"/>
      <c r="J2236" s="7451"/>
      <c r="K2236" s="7451"/>
      <c r="L2236" s="7451"/>
      <c r="M2236" s="7451"/>
      <c r="N2236" s="7451"/>
      <c r="O2236" s="7451"/>
      <c r="P2236" s="4560" t="s">
        <v>70</v>
      </c>
      <c r="Q2236" s="4560" t="s">
        <v>71</v>
      </c>
      <c r="R2236" s="4587">
        <v>1</v>
      </c>
      <c r="S2236" s="4588">
        <f>ROUND(K2223,2)*R2236</f>
        <v>195.82</v>
      </c>
    </row>
    <row r="2237" spans="1:19" ht="45" customHeight="1" x14ac:dyDescent="0.25">
      <c r="A2237" s="7451"/>
      <c r="B2237" s="7451"/>
      <c r="C2237" s="7451"/>
      <c r="D2237" s="7451"/>
      <c r="E2237" s="7451"/>
      <c r="F2237" s="7451"/>
      <c r="G2237" s="7451"/>
      <c r="H2237" s="7451"/>
      <c r="I2237" s="7451"/>
      <c r="J2237" s="7451"/>
      <c r="K2237" s="7451"/>
      <c r="L2237" s="7451"/>
      <c r="M2237" s="7451"/>
      <c r="N2237" s="7451"/>
      <c r="O2237" s="7451"/>
      <c r="P2237" s="4560" t="s">
        <v>72</v>
      </c>
      <c r="Q2237" s="4560" t="s">
        <v>73</v>
      </c>
      <c r="R2237" s="4589">
        <v>1</v>
      </c>
      <c r="S2237" s="4590">
        <f>ROUND(K2223,2)*R2237</f>
        <v>195.82</v>
      </c>
    </row>
    <row r="2238" spans="1:19" ht="45" customHeight="1" x14ac:dyDescent="0.25">
      <c r="A2238" s="7451"/>
      <c r="B2238" s="7451"/>
      <c r="C2238" s="7451"/>
      <c r="D2238" s="7451"/>
      <c r="E2238" s="7451"/>
      <c r="F2238" s="7451"/>
      <c r="G2238" s="7451"/>
      <c r="H2238" s="7451"/>
      <c r="I2238" s="7451"/>
      <c r="J2238" s="7451"/>
      <c r="K2238" s="7451"/>
      <c r="L2238" s="7451"/>
      <c r="M2238" s="7451"/>
      <c r="N2238" s="7451"/>
      <c r="O2238" s="7451"/>
      <c r="P2238" s="4560" t="s">
        <v>74</v>
      </c>
      <c r="Q2238" s="4560" t="s">
        <v>75</v>
      </c>
      <c r="R2238" s="4591">
        <v>1</v>
      </c>
      <c r="S2238" s="4592">
        <f>ROUND(K2223,2)*R2238</f>
        <v>195.82</v>
      </c>
    </row>
    <row r="2239" spans="1:19" ht="45" customHeight="1" x14ac:dyDescent="0.25">
      <c r="A2239" s="7451"/>
      <c r="B2239" s="7451"/>
      <c r="C2239" s="7451"/>
      <c r="D2239" s="7451"/>
      <c r="E2239" s="7451"/>
      <c r="F2239" s="7451"/>
      <c r="G2239" s="7451"/>
      <c r="H2239" s="7451"/>
      <c r="I2239" s="7451"/>
      <c r="J2239" s="7451"/>
      <c r="K2239" s="7451"/>
      <c r="L2239" s="7451"/>
      <c r="M2239" s="7451"/>
      <c r="N2239" s="7451"/>
      <c r="O2239" s="7451"/>
      <c r="P2239" s="4560" t="s">
        <v>76</v>
      </c>
      <c r="Q2239" s="4560" t="s">
        <v>77</v>
      </c>
      <c r="R2239" s="4593">
        <v>1</v>
      </c>
      <c r="S2239" s="4594">
        <f>ROUND(K2223,2)*R2239</f>
        <v>195.82</v>
      </c>
    </row>
    <row r="2240" spans="1:19" ht="45" customHeight="1" x14ac:dyDescent="0.25">
      <c r="A2240" s="7451"/>
      <c r="B2240" s="7451"/>
      <c r="C2240" s="7451"/>
      <c r="D2240" s="7451"/>
      <c r="E2240" s="7451"/>
      <c r="F2240" s="7451"/>
      <c r="G2240" s="7451"/>
      <c r="H2240" s="7451"/>
      <c r="I2240" s="7451"/>
      <c r="J2240" s="7451"/>
      <c r="K2240" s="7451"/>
      <c r="L2240" s="7451"/>
      <c r="M2240" s="7451"/>
      <c r="N2240" s="7451"/>
      <c r="O2240" s="7451"/>
      <c r="P2240" s="4560" t="s">
        <v>78</v>
      </c>
      <c r="Q2240" s="4560" t="s">
        <v>79</v>
      </c>
      <c r="R2240" s="4595">
        <v>1</v>
      </c>
      <c r="S2240" s="4596">
        <f>ROUND(K2223,2)*R2240</f>
        <v>195.82</v>
      </c>
    </row>
    <row r="2241" spans="1:19" ht="45" customHeight="1" x14ac:dyDescent="0.25">
      <c r="A2241" s="7451"/>
      <c r="B2241" s="7451"/>
      <c r="C2241" s="7451"/>
      <c r="D2241" s="7451"/>
      <c r="E2241" s="7451"/>
      <c r="F2241" s="7451"/>
      <c r="G2241" s="7451"/>
      <c r="H2241" s="7451"/>
      <c r="I2241" s="7451"/>
      <c r="J2241" s="7451"/>
      <c r="K2241" s="7451"/>
      <c r="L2241" s="7451"/>
      <c r="M2241" s="7451"/>
      <c r="N2241" s="7451"/>
      <c r="O2241" s="7451"/>
      <c r="P2241" s="4560" t="s">
        <v>80</v>
      </c>
      <c r="Q2241" s="4560" t="s">
        <v>81</v>
      </c>
      <c r="R2241" s="4597">
        <v>1</v>
      </c>
      <c r="S2241" s="4598">
        <f>ROUND(K2223,2)*R2241</f>
        <v>195.82</v>
      </c>
    </row>
    <row r="2242" spans="1:19" ht="45" customHeight="1" x14ac:dyDescent="0.25">
      <c r="A2242" s="7451"/>
      <c r="B2242" s="7451"/>
      <c r="C2242" s="7451"/>
      <c r="D2242" s="7451"/>
      <c r="E2242" s="7451"/>
      <c r="F2242" s="7451"/>
      <c r="G2242" s="7451"/>
      <c r="H2242" s="7451"/>
      <c r="I2242" s="7451"/>
      <c r="J2242" s="7451"/>
      <c r="K2242" s="7451"/>
      <c r="L2242" s="7451"/>
      <c r="M2242" s="7451"/>
      <c r="N2242" s="7451"/>
      <c r="O2242" s="7451"/>
      <c r="P2242" s="4560" t="s">
        <v>82</v>
      </c>
      <c r="Q2242" s="4560" t="s">
        <v>83</v>
      </c>
      <c r="R2242" s="4599">
        <v>1</v>
      </c>
      <c r="S2242" s="4600">
        <f>ROUND(K2223,2)*R2242</f>
        <v>195.82</v>
      </c>
    </row>
    <row r="2243" spans="1:19" ht="45" customHeight="1" x14ac:dyDescent="0.25">
      <c r="A2243" s="7451"/>
      <c r="B2243" s="7451"/>
      <c r="C2243" s="7451"/>
      <c r="D2243" s="7451"/>
      <c r="E2243" s="7451"/>
      <c r="F2243" s="7451"/>
      <c r="G2243" s="7451"/>
      <c r="H2243" s="7451"/>
      <c r="I2243" s="7451"/>
      <c r="J2243" s="7451"/>
      <c r="K2243" s="7451"/>
      <c r="L2243" s="7451"/>
      <c r="M2243" s="7451"/>
      <c r="N2243" s="7451"/>
      <c r="O2243" s="7451"/>
      <c r="P2243" s="4560" t="s">
        <v>84</v>
      </c>
      <c r="Q2243" s="4560" t="s">
        <v>85</v>
      </c>
      <c r="R2243" s="4601">
        <v>1</v>
      </c>
      <c r="S2243" s="4602">
        <f>ROUND(K2223,2)*R2243</f>
        <v>195.82</v>
      </c>
    </row>
    <row r="2244" spans="1:19" ht="45" customHeight="1" x14ac:dyDescent="0.25">
      <c r="A2244" s="7451"/>
      <c r="B2244" s="7451"/>
      <c r="C2244" s="7451"/>
      <c r="D2244" s="7451"/>
      <c r="E2244" s="7451"/>
      <c r="F2244" s="7451"/>
      <c r="G2244" s="7451"/>
      <c r="H2244" s="7451"/>
      <c r="I2244" s="7451"/>
      <c r="J2244" s="7451"/>
      <c r="K2244" s="7451"/>
      <c r="L2244" s="7451"/>
      <c r="M2244" s="7451"/>
      <c r="N2244" s="7451"/>
      <c r="O2244" s="7451"/>
      <c r="P2244" s="4560" t="s">
        <v>86</v>
      </c>
      <c r="Q2244" s="4560" t="s">
        <v>87</v>
      </c>
      <c r="R2244" s="4603">
        <v>1</v>
      </c>
      <c r="S2244" s="4604">
        <f>ROUND(K2223,2)*R2244</f>
        <v>195.82</v>
      </c>
    </row>
    <row r="2245" spans="1:19" ht="45" customHeight="1" x14ac:dyDescent="0.25">
      <c r="A2245" s="7451"/>
      <c r="B2245" s="7451"/>
      <c r="C2245" s="7451"/>
      <c r="D2245" s="7451"/>
      <c r="E2245" s="7451"/>
      <c r="F2245" s="7451"/>
      <c r="G2245" s="7451"/>
      <c r="H2245" s="7451"/>
      <c r="I2245" s="7451"/>
      <c r="J2245" s="7451"/>
      <c r="K2245" s="7451"/>
      <c r="L2245" s="7451"/>
      <c r="M2245" s="7451"/>
      <c r="N2245" s="7451"/>
      <c r="O2245" s="7451"/>
      <c r="P2245" s="4560" t="s">
        <v>88</v>
      </c>
      <c r="Q2245" s="4560" t="s">
        <v>89</v>
      </c>
      <c r="R2245" s="4605">
        <v>1</v>
      </c>
      <c r="S2245" s="4606">
        <f>ROUND(K2223,2)*R2245</f>
        <v>195.82</v>
      </c>
    </row>
    <row r="2246" spans="1:19" ht="45" customHeight="1" x14ac:dyDescent="0.25">
      <c r="A2246" s="7451"/>
      <c r="B2246" s="7451"/>
      <c r="C2246" s="7451"/>
      <c r="D2246" s="7451"/>
      <c r="E2246" s="7451"/>
      <c r="F2246" s="7451"/>
      <c r="G2246" s="7451"/>
      <c r="H2246" s="7451"/>
      <c r="I2246" s="7451"/>
      <c r="J2246" s="7451"/>
      <c r="K2246" s="7451"/>
      <c r="L2246" s="7451"/>
      <c r="M2246" s="7451"/>
      <c r="N2246" s="7451"/>
      <c r="O2246" s="7451"/>
      <c r="P2246" s="4560" t="s">
        <v>90</v>
      </c>
      <c r="Q2246" s="4560" t="s">
        <v>91</v>
      </c>
      <c r="R2246" s="4607">
        <v>1</v>
      </c>
      <c r="S2246" s="4608">
        <f>ROUND(K2223,2)*R2246</f>
        <v>195.82</v>
      </c>
    </row>
    <row r="2247" spans="1:19" ht="45" customHeight="1" x14ac:dyDescent="0.25">
      <c r="A2247" s="7451"/>
      <c r="B2247" s="7451"/>
      <c r="C2247" s="7451"/>
      <c r="D2247" s="7451"/>
      <c r="E2247" s="7451"/>
      <c r="F2247" s="7451"/>
      <c r="G2247" s="7451"/>
      <c r="H2247" s="7451"/>
      <c r="I2247" s="7451"/>
      <c r="J2247" s="7451"/>
      <c r="K2247" s="7451"/>
      <c r="L2247" s="7451"/>
      <c r="M2247" s="7451"/>
      <c r="N2247" s="7451"/>
      <c r="O2247" s="7451"/>
      <c r="P2247" s="4560" t="s">
        <v>92</v>
      </c>
      <c r="Q2247" s="4560" t="s">
        <v>93</v>
      </c>
      <c r="R2247" s="4609">
        <v>1</v>
      </c>
      <c r="S2247" s="4610">
        <f>ROUND(K2223,2)*R2247</f>
        <v>195.82</v>
      </c>
    </row>
    <row r="2248" spans="1:19" ht="45" customHeight="1" x14ac:dyDescent="0.25">
      <c r="A2248" s="7836" t="s">
        <v>23</v>
      </c>
      <c r="B2248" s="7836" t="s">
        <v>372</v>
      </c>
      <c r="C2248" s="7836" t="s">
        <v>25</v>
      </c>
      <c r="D2248" s="7836" t="s">
        <v>373</v>
      </c>
      <c r="E2248" s="7836" t="s">
        <v>374</v>
      </c>
      <c r="F2248" s="7837">
        <f>R2248+R2249+R2250+R2251+R2252+R2253+R2254+R2255+R2256+R2257+R2258+R2259+R2260+R2261+R2262+R2263+R2264+R2265+R2266+R2267+R2268+R2269+R2270+R2271+R2272</f>
        <v>25</v>
      </c>
      <c r="G2248" s="7836" t="s">
        <v>36</v>
      </c>
      <c r="H2248" s="7838">
        <v>349.1</v>
      </c>
      <c r="I2248" s="7839">
        <v>349.1</v>
      </c>
      <c r="J2248" s="7840">
        <v>0.21579999999999999</v>
      </c>
      <c r="K2248" s="7841">
        <f>ROUND(I2248,2)+(ROUND(I2248,2)*J2248)</f>
        <v>424.43578000000002</v>
      </c>
      <c r="L2248" s="7842">
        <f>ROUND(S2248,2)+ROUND(S2249,2)+ROUND(S2250,2)+ROUND(S2251,2)+ROUND(S2252,2)+ROUND(S2253,2)+ROUND(S2254,2)+ROUND(S2255,2)+ROUND(S2256,2)+ROUND(S2257,2)+ROUND(S2258,2)+ROUND(S2259,2)+ROUND(S2260,2)+ROUND(S2261,2)+ROUND(S2262,2)+ROUND(S2263,2)+ROUND(S2264,2)+ROUND(S2265,2)+ROUND(S2266,2)+ROUND(S2267,2)+ROUND(S2268,2)+ROUND(S2269,2)+ROUND(S2270,2)+ROUND(S2271,2)+ROUND(S2272,2)</f>
        <v>10610.999999999998</v>
      </c>
      <c r="M2248" s="7836"/>
      <c r="N2248" s="7836" t="s">
        <v>76</v>
      </c>
      <c r="O2248" s="7836" t="s">
        <v>308</v>
      </c>
      <c r="P2248" s="4611" t="s">
        <v>20</v>
      </c>
      <c r="Q2248" s="4611" t="s">
        <v>29</v>
      </c>
      <c r="R2248" s="4612">
        <v>1</v>
      </c>
      <c r="S2248" s="4613">
        <f>ROUND(K2248,2)*R2248</f>
        <v>424.44</v>
      </c>
    </row>
    <row r="2249" spans="1:19" ht="45" customHeight="1" x14ac:dyDescent="0.25">
      <c r="A2249" s="7451"/>
      <c r="B2249" s="7451"/>
      <c r="C2249" s="7451"/>
      <c r="D2249" s="7451"/>
      <c r="E2249" s="7451"/>
      <c r="F2249" s="7451"/>
      <c r="G2249" s="7451"/>
      <c r="H2249" s="7451"/>
      <c r="I2249" s="7451"/>
      <c r="J2249" s="7451"/>
      <c r="K2249" s="7451"/>
      <c r="L2249" s="7451"/>
      <c r="M2249" s="7451"/>
      <c r="N2249" s="7451"/>
      <c r="O2249" s="7451"/>
      <c r="P2249" s="4611" t="s">
        <v>30</v>
      </c>
      <c r="Q2249" s="4611" t="s">
        <v>48</v>
      </c>
      <c r="R2249" s="4614">
        <v>1</v>
      </c>
      <c r="S2249" s="4615">
        <f>ROUND(K2248,2)*R2249</f>
        <v>424.44</v>
      </c>
    </row>
    <row r="2250" spans="1:19" ht="45" customHeight="1" x14ac:dyDescent="0.25">
      <c r="A2250" s="7451"/>
      <c r="B2250" s="7451"/>
      <c r="C2250" s="7451"/>
      <c r="D2250" s="7451"/>
      <c r="E2250" s="7451"/>
      <c r="F2250" s="7451"/>
      <c r="G2250" s="7451"/>
      <c r="H2250" s="7451"/>
      <c r="I2250" s="7451"/>
      <c r="J2250" s="7451"/>
      <c r="K2250" s="7451"/>
      <c r="L2250" s="7451"/>
      <c r="M2250" s="7451"/>
      <c r="N2250" s="7451"/>
      <c r="O2250" s="7451"/>
      <c r="P2250" s="4611" t="s">
        <v>43</v>
      </c>
      <c r="Q2250" s="4611" t="s">
        <v>49</v>
      </c>
      <c r="R2250" s="4616">
        <v>1</v>
      </c>
      <c r="S2250" s="4617">
        <f>ROUND(K2248,2)*R2250</f>
        <v>424.44</v>
      </c>
    </row>
    <row r="2251" spans="1:19" ht="45" customHeight="1" x14ac:dyDescent="0.25">
      <c r="A2251" s="7451"/>
      <c r="B2251" s="7451"/>
      <c r="C2251" s="7451"/>
      <c r="D2251" s="7451"/>
      <c r="E2251" s="7451"/>
      <c r="F2251" s="7451"/>
      <c r="G2251" s="7451"/>
      <c r="H2251" s="7451"/>
      <c r="I2251" s="7451"/>
      <c r="J2251" s="7451"/>
      <c r="K2251" s="7451"/>
      <c r="L2251" s="7451"/>
      <c r="M2251" s="7451"/>
      <c r="N2251" s="7451"/>
      <c r="O2251" s="7451"/>
      <c r="P2251" s="4611" t="s">
        <v>50</v>
      </c>
      <c r="Q2251" s="4611" t="s">
        <v>51</v>
      </c>
      <c r="R2251" s="4618">
        <v>1</v>
      </c>
      <c r="S2251" s="4619">
        <f>ROUND(K2248,2)*R2251</f>
        <v>424.44</v>
      </c>
    </row>
    <row r="2252" spans="1:19" ht="45" customHeight="1" x14ac:dyDescent="0.25">
      <c r="A2252" s="7451"/>
      <c r="B2252" s="7451"/>
      <c r="C2252" s="7451"/>
      <c r="D2252" s="7451"/>
      <c r="E2252" s="7451"/>
      <c r="F2252" s="7451"/>
      <c r="G2252" s="7451"/>
      <c r="H2252" s="7451"/>
      <c r="I2252" s="7451"/>
      <c r="J2252" s="7451"/>
      <c r="K2252" s="7451"/>
      <c r="L2252" s="7451"/>
      <c r="M2252" s="7451"/>
      <c r="N2252" s="7451"/>
      <c r="O2252" s="7451"/>
      <c r="P2252" s="4611" t="s">
        <v>52</v>
      </c>
      <c r="Q2252" s="4611" t="s">
        <v>53</v>
      </c>
      <c r="R2252" s="4620">
        <v>1</v>
      </c>
      <c r="S2252" s="4621">
        <f>ROUND(K2248,2)*R2252</f>
        <v>424.44</v>
      </c>
    </row>
    <row r="2253" spans="1:19" ht="45" customHeight="1" x14ac:dyDescent="0.25">
      <c r="A2253" s="7451"/>
      <c r="B2253" s="7451"/>
      <c r="C2253" s="7451"/>
      <c r="D2253" s="7451"/>
      <c r="E2253" s="7451"/>
      <c r="F2253" s="7451"/>
      <c r="G2253" s="7451"/>
      <c r="H2253" s="7451"/>
      <c r="I2253" s="7451"/>
      <c r="J2253" s="7451"/>
      <c r="K2253" s="7451"/>
      <c r="L2253" s="7451"/>
      <c r="M2253" s="7451"/>
      <c r="N2253" s="7451"/>
      <c r="O2253" s="7451"/>
      <c r="P2253" s="4611" t="s">
        <v>54</v>
      </c>
      <c r="Q2253" s="4611" t="s">
        <v>55</v>
      </c>
      <c r="R2253" s="4622">
        <v>1</v>
      </c>
      <c r="S2253" s="4623">
        <f>ROUND(K2248,2)*R2253</f>
        <v>424.44</v>
      </c>
    </row>
    <row r="2254" spans="1:19" ht="45" customHeight="1" x14ac:dyDescent="0.25">
      <c r="A2254" s="7451"/>
      <c r="B2254" s="7451"/>
      <c r="C2254" s="7451"/>
      <c r="D2254" s="7451"/>
      <c r="E2254" s="7451"/>
      <c r="F2254" s="7451"/>
      <c r="G2254" s="7451"/>
      <c r="H2254" s="7451"/>
      <c r="I2254" s="7451"/>
      <c r="J2254" s="7451"/>
      <c r="K2254" s="7451"/>
      <c r="L2254" s="7451"/>
      <c r="M2254" s="7451"/>
      <c r="N2254" s="7451"/>
      <c r="O2254" s="7451"/>
      <c r="P2254" s="4611" t="s">
        <v>56</v>
      </c>
      <c r="Q2254" s="4611" t="s">
        <v>57</v>
      </c>
      <c r="R2254" s="4624">
        <v>1</v>
      </c>
      <c r="S2254" s="4625">
        <f>ROUND(K2248,2)*R2254</f>
        <v>424.44</v>
      </c>
    </row>
    <row r="2255" spans="1:19" ht="45" customHeight="1" x14ac:dyDescent="0.25">
      <c r="A2255" s="7451"/>
      <c r="B2255" s="7451"/>
      <c r="C2255" s="7451"/>
      <c r="D2255" s="7451"/>
      <c r="E2255" s="7451"/>
      <c r="F2255" s="7451"/>
      <c r="G2255" s="7451"/>
      <c r="H2255" s="7451"/>
      <c r="I2255" s="7451"/>
      <c r="J2255" s="7451"/>
      <c r="K2255" s="7451"/>
      <c r="L2255" s="7451"/>
      <c r="M2255" s="7451"/>
      <c r="N2255" s="7451"/>
      <c r="O2255" s="7451"/>
      <c r="P2255" s="4611" t="s">
        <v>58</v>
      </c>
      <c r="Q2255" s="4611" t="s">
        <v>59</v>
      </c>
      <c r="R2255" s="4626">
        <v>1</v>
      </c>
      <c r="S2255" s="4627">
        <f>ROUND(K2248,2)*R2255</f>
        <v>424.44</v>
      </c>
    </row>
    <row r="2256" spans="1:19" ht="45" customHeight="1" x14ac:dyDescent="0.25">
      <c r="A2256" s="7451"/>
      <c r="B2256" s="7451"/>
      <c r="C2256" s="7451"/>
      <c r="D2256" s="7451"/>
      <c r="E2256" s="7451"/>
      <c r="F2256" s="7451"/>
      <c r="G2256" s="7451"/>
      <c r="H2256" s="7451"/>
      <c r="I2256" s="7451"/>
      <c r="J2256" s="7451"/>
      <c r="K2256" s="7451"/>
      <c r="L2256" s="7451"/>
      <c r="M2256" s="7451"/>
      <c r="N2256" s="7451"/>
      <c r="O2256" s="7451"/>
      <c r="P2256" s="4611" t="s">
        <v>60</v>
      </c>
      <c r="Q2256" s="4611" t="s">
        <v>61</v>
      </c>
      <c r="R2256" s="4628">
        <v>1</v>
      </c>
      <c r="S2256" s="4629">
        <f>ROUND(K2248,2)*R2256</f>
        <v>424.44</v>
      </c>
    </row>
    <row r="2257" spans="1:19" ht="45" customHeight="1" x14ac:dyDescent="0.25">
      <c r="A2257" s="7451"/>
      <c r="B2257" s="7451"/>
      <c r="C2257" s="7451"/>
      <c r="D2257" s="7451"/>
      <c r="E2257" s="7451"/>
      <c r="F2257" s="7451"/>
      <c r="G2257" s="7451"/>
      <c r="H2257" s="7451"/>
      <c r="I2257" s="7451"/>
      <c r="J2257" s="7451"/>
      <c r="K2257" s="7451"/>
      <c r="L2257" s="7451"/>
      <c r="M2257" s="7451"/>
      <c r="N2257" s="7451"/>
      <c r="O2257" s="7451"/>
      <c r="P2257" s="4611" t="s">
        <v>62</v>
      </c>
      <c r="Q2257" s="4611" t="s">
        <v>63</v>
      </c>
      <c r="R2257" s="4630">
        <v>1</v>
      </c>
      <c r="S2257" s="4631">
        <f>ROUND(K2248,2)*R2257</f>
        <v>424.44</v>
      </c>
    </row>
    <row r="2258" spans="1:19" ht="45" customHeight="1" x14ac:dyDescent="0.25">
      <c r="A2258" s="7451"/>
      <c r="B2258" s="7451"/>
      <c r="C2258" s="7451"/>
      <c r="D2258" s="7451"/>
      <c r="E2258" s="7451"/>
      <c r="F2258" s="7451"/>
      <c r="G2258" s="7451"/>
      <c r="H2258" s="7451"/>
      <c r="I2258" s="7451"/>
      <c r="J2258" s="7451"/>
      <c r="K2258" s="7451"/>
      <c r="L2258" s="7451"/>
      <c r="M2258" s="7451"/>
      <c r="N2258" s="7451"/>
      <c r="O2258" s="7451"/>
      <c r="P2258" s="4611" t="s">
        <v>64</v>
      </c>
      <c r="Q2258" s="4611" t="s">
        <v>65</v>
      </c>
      <c r="R2258" s="4632">
        <v>1</v>
      </c>
      <c r="S2258" s="4633">
        <f>ROUND(K2248,2)*R2258</f>
        <v>424.44</v>
      </c>
    </row>
    <row r="2259" spans="1:19" ht="45" customHeight="1" x14ac:dyDescent="0.25">
      <c r="A2259" s="7451"/>
      <c r="B2259" s="7451"/>
      <c r="C2259" s="7451"/>
      <c r="D2259" s="7451"/>
      <c r="E2259" s="7451"/>
      <c r="F2259" s="7451"/>
      <c r="G2259" s="7451"/>
      <c r="H2259" s="7451"/>
      <c r="I2259" s="7451"/>
      <c r="J2259" s="7451"/>
      <c r="K2259" s="7451"/>
      <c r="L2259" s="7451"/>
      <c r="M2259" s="7451"/>
      <c r="N2259" s="7451"/>
      <c r="O2259" s="7451"/>
      <c r="P2259" s="4611" t="s">
        <v>66</v>
      </c>
      <c r="Q2259" s="4611" t="s">
        <v>67</v>
      </c>
      <c r="R2259" s="4634">
        <v>1</v>
      </c>
      <c r="S2259" s="4635">
        <f>ROUND(K2248,2)*R2259</f>
        <v>424.44</v>
      </c>
    </row>
    <row r="2260" spans="1:19" ht="45" customHeight="1" x14ac:dyDescent="0.25">
      <c r="A2260" s="7451"/>
      <c r="B2260" s="7451"/>
      <c r="C2260" s="7451"/>
      <c r="D2260" s="7451"/>
      <c r="E2260" s="7451"/>
      <c r="F2260" s="7451"/>
      <c r="G2260" s="7451"/>
      <c r="H2260" s="7451"/>
      <c r="I2260" s="7451"/>
      <c r="J2260" s="7451"/>
      <c r="K2260" s="7451"/>
      <c r="L2260" s="7451"/>
      <c r="M2260" s="7451"/>
      <c r="N2260" s="7451"/>
      <c r="O2260" s="7451"/>
      <c r="P2260" s="4611" t="s">
        <v>68</v>
      </c>
      <c r="Q2260" s="4611" t="s">
        <v>69</v>
      </c>
      <c r="R2260" s="4636">
        <v>1</v>
      </c>
      <c r="S2260" s="4637">
        <f>ROUND(K2248,2)*R2260</f>
        <v>424.44</v>
      </c>
    </row>
    <row r="2261" spans="1:19" ht="45" customHeight="1" x14ac:dyDescent="0.25">
      <c r="A2261" s="7451"/>
      <c r="B2261" s="7451"/>
      <c r="C2261" s="7451"/>
      <c r="D2261" s="7451"/>
      <c r="E2261" s="7451"/>
      <c r="F2261" s="7451"/>
      <c r="G2261" s="7451"/>
      <c r="H2261" s="7451"/>
      <c r="I2261" s="7451"/>
      <c r="J2261" s="7451"/>
      <c r="K2261" s="7451"/>
      <c r="L2261" s="7451"/>
      <c r="M2261" s="7451"/>
      <c r="N2261" s="7451"/>
      <c r="O2261" s="7451"/>
      <c r="P2261" s="4611" t="s">
        <v>70</v>
      </c>
      <c r="Q2261" s="4611" t="s">
        <v>71</v>
      </c>
      <c r="R2261" s="4638">
        <v>1</v>
      </c>
      <c r="S2261" s="4639">
        <f>ROUND(K2248,2)*R2261</f>
        <v>424.44</v>
      </c>
    </row>
    <row r="2262" spans="1:19" ht="45" customHeight="1" x14ac:dyDescent="0.25">
      <c r="A2262" s="7451"/>
      <c r="B2262" s="7451"/>
      <c r="C2262" s="7451"/>
      <c r="D2262" s="7451"/>
      <c r="E2262" s="7451"/>
      <c r="F2262" s="7451"/>
      <c r="G2262" s="7451"/>
      <c r="H2262" s="7451"/>
      <c r="I2262" s="7451"/>
      <c r="J2262" s="7451"/>
      <c r="K2262" s="7451"/>
      <c r="L2262" s="7451"/>
      <c r="M2262" s="7451"/>
      <c r="N2262" s="7451"/>
      <c r="O2262" s="7451"/>
      <c r="P2262" s="4611" t="s">
        <v>72</v>
      </c>
      <c r="Q2262" s="4611" t="s">
        <v>73</v>
      </c>
      <c r="R2262" s="4640">
        <v>1</v>
      </c>
      <c r="S2262" s="4641">
        <f>ROUND(K2248,2)*R2262</f>
        <v>424.44</v>
      </c>
    </row>
    <row r="2263" spans="1:19" ht="45" customHeight="1" x14ac:dyDescent="0.25">
      <c r="A2263" s="7451"/>
      <c r="B2263" s="7451"/>
      <c r="C2263" s="7451"/>
      <c r="D2263" s="7451"/>
      <c r="E2263" s="7451"/>
      <c r="F2263" s="7451"/>
      <c r="G2263" s="7451"/>
      <c r="H2263" s="7451"/>
      <c r="I2263" s="7451"/>
      <c r="J2263" s="7451"/>
      <c r="K2263" s="7451"/>
      <c r="L2263" s="7451"/>
      <c r="M2263" s="7451"/>
      <c r="N2263" s="7451"/>
      <c r="O2263" s="7451"/>
      <c r="P2263" s="4611" t="s">
        <v>74</v>
      </c>
      <c r="Q2263" s="4611" t="s">
        <v>75</v>
      </c>
      <c r="R2263" s="4642">
        <v>1</v>
      </c>
      <c r="S2263" s="4643">
        <f>ROUND(K2248,2)*R2263</f>
        <v>424.44</v>
      </c>
    </row>
    <row r="2264" spans="1:19" ht="45" customHeight="1" x14ac:dyDescent="0.25">
      <c r="A2264" s="7451"/>
      <c r="B2264" s="7451"/>
      <c r="C2264" s="7451"/>
      <c r="D2264" s="7451"/>
      <c r="E2264" s="7451"/>
      <c r="F2264" s="7451"/>
      <c r="G2264" s="7451"/>
      <c r="H2264" s="7451"/>
      <c r="I2264" s="7451"/>
      <c r="J2264" s="7451"/>
      <c r="K2264" s="7451"/>
      <c r="L2264" s="7451"/>
      <c r="M2264" s="7451"/>
      <c r="N2264" s="7451"/>
      <c r="O2264" s="7451"/>
      <c r="P2264" s="4611" t="s">
        <v>76</v>
      </c>
      <c r="Q2264" s="4611" t="s">
        <v>77</v>
      </c>
      <c r="R2264" s="4644">
        <v>1</v>
      </c>
      <c r="S2264" s="4645">
        <f>ROUND(K2248,2)*R2264</f>
        <v>424.44</v>
      </c>
    </row>
    <row r="2265" spans="1:19" ht="45" customHeight="1" x14ac:dyDescent="0.25">
      <c r="A2265" s="7451"/>
      <c r="B2265" s="7451"/>
      <c r="C2265" s="7451"/>
      <c r="D2265" s="7451"/>
      <c r="E2265" s="7451"/>
      <c r="F2265" s="7451"/>
      <c r="G2265" s="7451"/>
      <c r="H2265" s="7451"/>
      <c r="I2265" s="7451"/>
      <c r="J2265" s="7451"/>
      <c r="K2265" s="7451"/>
      <c r="L2265" s="7451"/>
      <c r="M2265" s="7451"/>
      <c r="N2265" s="7451"/>
      <c r="O2265" s="7451"/>
      <c r="P2265" s="4611" t="s">
        <v>78</v>
      </c>
      <c r="Q2265" s="4611" t="s">
        <v>79</v>
      </c>
      <c r="R2265" s="4646">
        <v>1</v>
      </c>
      <c r="S2265" s="4647">
        <f>ROUND(K2248,2)*R2265</f>
        <v>424.44</v>
      </c>
    </row>
    <row r="2266" spans="1:19" ht="45" customHeight="1" x14ac:dyDescent="0.25">
      <c r="A2266" s="7451"/>
      <c r="B2266" s="7451"/>
      <c r="C2266" s="7451"/>
      <c r="D2266" s="7451"/>
      <c r="E2266" s="7451"/>
      <c r="F2266" s="7451"/>
      <c r="G2266" s="7451"/>
      <c r="H2266" s="7451"/>
      <c r="I2266" s="7451"/>
      <c r="J2266" s="7451"/>
      <c r="K2266" s="7451"/>
      <c r="L2266" s="7451"/>
      <c r="M2266" s="7451"/>
      <c r="N2266" s="7451"/>
      <c r="O2266" s="7451"/>
      <c r="P2266" s="4611" t="s">
        <v>80</v>
      </c>
      <c r="Q2266" s="4611" t="s">
        <v>81</v>
      </c>
      <c r="R2266" s="4648">
        <v>1</v>
      </c>
      <c r="S2266" s="4649">
        <f>ROUND(K2248,2)*R2266</f>
        <v>424.44</v>
      </c>
    </row>
    <row r="2267" spans="1:19" ht="45" customHeight="1" x14ac:dyDescent="0.25">
      <c r="A2267" s="7451"/>
      <c r="B2267" s="7451"/>
      <c r="C2267" s="7451"/>
      <c r="D2267" s="7451"/>
      <c r="E2267" s="7451"/>
      <c r="F2267" s="7451"/>
      <c r="G2267" s="7451"/>
      <c r="H2267" s="7451"/>
      <c r="I2267" s="7451"/>
      <c r="J2267" s="7451"/>
      <c r="K2267" s="7451"/>
      <c r="L2267" s="7451"/>
      <c r="M2267" s="7451"/>
      <c r="N2267" s="7451"/>
      <c r="O2267" s="7451"/>
      <c r="P2267" s="4611" t="s">
        <v>82</v>
      </c>
      <c r="Q2267" s="4611" t="s">
        <v>83</v>
      </c>
      <c r="R2267" s="4650">
        <v>1</v>
      </c>
      <c r="S2267" s="4651">
        <f>ROUND(K2248,2)*R2267</f>
        <v>424.44</v>
      </c>
    </row>
    <row r="2268" spans="1:19" ht="45" customHeight="1" x14ac:dyDescent="0.25">
      <c r="A2268" s="7451"/>
      <c r="B2268" s="7451"/>
      <c r="C2268" s="7451"/>
      <c r="D2268" s="7451"/>
      <c r="E2268" s="7451"/>
      <c r="F2268" s="7451"/>
      <c r="G2268" s="7451"/>
      <c r="H2268" s="7451"/>
      <c r="I2268" s="7451"/>
      <c r="J2268" s="7451"/>
      <c r="K2268" s="7451"/>
      <c r="L2268" s="7451"/>
      <c r="M2268" s="7451"/>
      <c r="N2268" s="7451"/>
      <c r="O2268" s="7451"/>
      <c r="P2268" s="4611" t="s">
        <v>84</v>
      </c>
      <c r="Q2268" s="4611" t="s">
        <v>85</v>
      </c>
      <c r="R2268" s="4652">
        <v>1</v>
      </c>
      <c r="S2268" s="4653">
        <f>ROUND(K2248,2)*R2268</f>
        <v>424.44</v>
      </c>
    </row>
    <row r="2269" spans="1:19" ht="45" customHeight="1" x14ac:dyDescent="0.25">
      <c r="A2269" s="7451"/>
      <c r="B2269" s="7451"/>
      <c r="C2269" s="7451"/>
      <c r="D2269" s="7451"/>
      <c r="E2269" s="7451"/>
      <c r="F2269" s="7451"/>
      <c r="G2269" s="7451"/>
      <c r="H2269" s="7451"/>
      <c r="I2269" s="7451"/>
      <c r="J2269" s="7451"/>
      <c r="K2269" s="7451"/>
      <c r="L2269" s="7451"/>
      <c r="M2269" s="7451"/>
      <c r="N2269" s="7451"/>
      <c r="O2269" s="7451"/>
      <c r="P2269" s="4611" t="s">
        <v>86</v>
      </c>
      <c r="Q2269" s="4611" t="s">
        <v>87</v>
      </c>
      <c r="R2269" s="4654">
        <v>1</v>
      </c>
      <c r="S2269" s="4655">
        <f>ROUND(K2248,2)*R2269</f>
        <v>424.44</v>
      </c>
    </row>
    <row r="2270" spans="1:19" ht="45" customHeight="1" x14ac:dyDescent="0.25">
      <c r="A2270" s="7451"/>
      <c r="B2270" s="7451"/>
      <c r="C2270" s="7451"/>
      <c r="D2270" s="7451"/>
      <c r="E2270" s="7451"/>
      <c r="F2270" s="7451"/>
      <c r="G2270" s="7451"/>
      <c r="H2270" s="7451"/>
      <c r="I2270" s="7451"/>
      <c r="J2270" s="7451"/>
      <c r="K2270" s="7451"/>
      <c r="L2270" s="7451"/>
      <c r="M2270" s="7451"/>
      <c r="N2270" s="7451"/>
      <c r="O2270" s="7451"/>
      <c r="P2270" s="4611" t="s">
        <v>88</v>
      </c>
      <c r="Q2270" s="4611" t="s">
        <v>89</v>
      </c>
      <c r="R2270" s="4656">
        <v>1</v>
      </c>
      <c r="S2270" s="4657">
        <f>ROUND(K2248,2)*R2270</f>
        <v>424.44</v>
      </c>
    </row>
    <row r="2271" spans="1:19" ht="45" customHeight="1" x14ac:dyDescent="0.25">
      <c r="A2271" s="7451"/>
      <c r="B2271" s="7451"/>
      <c r="C2271" s="7451"/>
      <c r="D2271" s="7451"/>
      <c r="E2271" s="7451"/>
      <c r="F2271" s="7451"/>
      <c r="G2271" s="7451"/>
      <c r="H2271" s="7451"/>
      <c r="I2271" s="7451"/>
      <c r="J2271" s="7451"/>
      <c r="K2271" s="7451"/>
      <c r="L2271" s="7451"/>
      <c r="M2271" s="7451"/>
      <c r="N2271" s="7451"/>
      <c r="O2271" s="7451"/>
      <c r="P2271" s="4611" t="s">
        <v>90</v>
      </c>
      <c r="Q2271" s="4611" t="s">
        <v>91</v>
      </c>
      <c r="R2271" s="4658">
        <v>1</v>
      </c>
      <c r="S2271" s="4659">
        <f>ROUND(K2248,2)*R2271</f>
        <v>424.44</v>
      </c>
    </row>
    <row r="2272" spans="1:19" ht="45" customHeight="1" x14ac:dyDescent="0.25">
      <c r="A2272" s="7451"/>
      <c r="B2272" s="7451"/>
      <c r="C2272" s="7451"/>
      <c r="D2272" s="7451"/>
      <c r="E2272" s="7451"/>
      <c r="F2272" s="7451"/>
      <c r="G2272" s="7451"/>
      <c r="H2272" s="7451"/>
      <c r="I2272" s="7451"/>
      <c r="J2272" s="7451"/>
      <c r="K2272" s="7451"/>
      <c r="L2272" s="7451"/>
      <c r="M2272" s="7451"/>
      <c r="N2272" s="7451"/>
      <c r="O2272" s="7451"/>
      <c r="P2272" s="4611" t="s">
        <v>92</v>
      </c>
      <c r="Q2272" s="4611" t="s">
        <v>93</v>
      </c>
      <c r="R2272" s="4660">
        <v>1</v>
      </c>
      <c r="S2272" s="4661">
        <f>ROUND(K2248,2)*R2272</f>
        <v>424.44</v>
      </c>
    </row>
    <row r="2273" spans="1:19" ht="45" customHeight="1" x14ac:dyDescent="0.25">
      <c r="A2273" s="7815" t="s">
        <v>23</v>
      </c>
      <c r="B2273" s="7815" t="s">
        <v>375</v>
      </c>
      <c r="C2273" s="7815" t="s">
        <v>25</v>
      </c>
      <c r="D2273" s="7815" t="s">
        <v>376</v>
      </c>
      <c r="E2273" s="7815" t="s">
        <v>377</v>
      </c>
      <c r="F2273" s="7816">
        <f>R2273+R2274+R2275+R2276+R2277+R2278+R2279+R2280+R2281+R2282+R2283+R2284+R2285+R2286+R2287+R2288+R2289+R2290+R2291+R2292+R2293+R2294+R2295+R2296+R2297</f>
        <v>25</v>
      </c>
      <c r="G2273" s="7815" t="s">
        <v>36</v>
      </c>
      <c r="H2273" s="7817">
        <v>28.86</v>
      </c>
      <c r="I2273" s="7818">
        <v>28.86</v>
      </c>
      <c r="J2273" s="7819">
        <v>0.21579999999999999</v>
      </c>
      <c r="K2273" s="7820">
        <f>ROUND(I2273,2)+(ROUND(I2273,2)*J2273)</f>
        <v>35.087987999999996</v>
      </c>
      <c r="L2273" s="7821">
        <f>ROUND(S2273,2)+ROUND(S2274,2)+ROUND(S2275,2)+ROUND(S2276,2)+ROUND(S2277,2)+ROUND(S2278,2)+ROUND(S2279,2)+ROUND(S2280,2)+ROUND(S2281,2)+ROUND(S2282,2)+ROUND(S2283,2)+ROUND(S2284,2)+ROUND(S2285,2)+ROUND(S2286,2)+ROUND(S2287,2)+ROUND(S2288,2)+ROUND(S2289,2)+ROUND(S2290,2)+ROUND(S2291,2)+ROUND(S2292,2)+ROUND(S2293,2)+ROUND(S2294,2)+ROUND(S2295,2)+ROUND(S2296,2)+ROUND(S2297,2)</f>
        <v>877.25000000000057</v>
      </c>
      <c r="M2273" s="7815"/>
      <c r="N2273" s="7815" t="s">
        <v>76</v>
      </c>
      <c r="O2273" s="7815" t="s">
        <v>308</v>
      </c>
      <c r="P2273" s="4662" t="s">
        <v>20</v>
      </c>
      <c r="Q2273" s="4662" t="s">
        <v>29</v>
      </c>
      <c r="R2273" s="4663">
        <v>1</v>
      </c>
      <c r="S2273" s="4664">
        <f>ROUND(K2273,2)*R2273</f>
        <v>35.090000000000003</v>
      </c>
    </row>
    <row r="2274" spans="1:19" ht="45" customHeight="1" x14ac:dyDescent="0.25">
      <c r="A2274" s="7451"/>
      <c r="B2274" s="7451"/>
      <c r="C2274" s="7451"/>
      <c r="D2274" s="7451"/>
      <c r="E2274" s="7451"/>
      <c r="F2274" s="7451"/>
      <c r="G2274" s="7451"/>
      <c r="H2274" s="7451"/>
      <c r="I2274" s="7451"/>
      <c r="J2274" s="7451"/>
      <c r="K2274" s="7451"/>
      <c r="L2274" s="7451"/>
      <c r="M2274" s="7451"/>
      <c r="N2274" s="7451"/>
      <c r="O2274" s="7451"/>
      <c r="P2274" s="4662" t="s">
        <v>30</v>
      </c>
      <c r="Q2274" s="4662" t="s">
        <v>48</v>
      </c>
      <c r="R2274" s="4665">
        <v>1</v>
      </c>
      <c r="S2274" s="4666">
        <f>ROUND(K2273,2)*R2274</f>
        <v>35.090000000000003</v>
      </c>
    </row>
    <row r="2275" spans="1:19" ht="45" customHeight="1" x14ac:dyDescent="0.25">
      <c r="A2275" s="7451"/>
      <c r="B2275" s="7451"/>
      <c r="C2275" s="7451"/>
      <c r="D2275" s="7451"/>
      <c r="E2275" s="7451"/>
      <c r="F2275" s="7451"/>
      <c r="G2275" s="7451"/>
      <c r="H2275" s="7451"/>
      <c r="I2275" s="7451"/>
      <c r="J2275" s="7451"/>
      <c r="K2275" s="7451"/>
      <c r="L2275" s="7451"/>
      <c r="M2275" s="7451"/>
      <c r="N2275" s="7451"/>
      <c r="O2275" s="7451"/>
      <c r="P2275" s="4662" t="s">
        <v>43</v>
      </c>
      <c r="Q2275" s="4662" t="s">
        <v>49</v>
      </c>
      <c r="R2275" s="4667">
        <v>1</v>
      </c>
      <c r="S2275" s="4668">
        <f>ROUND(K2273,2)*R2275</f>
        <v>35.090000000000003</v>
      </c>
    </row>
    <row r="2276" spans="1:19" ht="45" customHeight="1" x14ac:dyDescent="0.25">
      <c r="A2276" s="7451"/>
      <c r="B2276" s="7451"/>
      <c r="C2276" s="7451"/>
      <c r="D2276" s="7451"/>
      <c r="E2276" s="7451"/>
      <c r="F2276" s="7451"/>
      <c r="G2276" s="7451"/>
      <c r="H2276" s="7451"/>
      <c r="I2276" s="7451"/>
      <c r="J2276" s="7451"/>
      <c r="K2276" s="7451"/>
      <c r="L2276" s="7451"/>
      <c r="M2276" s="7451"/>
      <c r="N2276" s="7451"/>
      <c r="O2276" s="7451"/>
      <c r="P2276" s="4662" t="s">
        <v>50</v>
      </c>
      <c r="Q2276" s="4662" t="s">
        <v>51</v>
      </c>
      <c r="R2276" s="4669">
        <v>1</v>
      </c>
      <c r="S2276" s="4670">
        <f>ROUND(K2273,2)*R2276</f>
        <v>35.090000000000003</v>
      </c>
    </row>
    <row r="2277" spans="1:19" ht="45" customHeight="1" x14ac:dyDescent="0.25">
      <c r="A2277" s="7451"/>
      <c r="B2277" s="7451"/>
      <c r="C2277" s="7451"/>
      <c r="D2277" s="7451"/>
      <c r="E2277" s="7451"/>
      <c r="F2277" s="7451"/>
      <c r="G2277" s="7451"/>
      <c r="H2277" s="7451"/>
      <c r="I2277" s="7451"/>
      <c r="J2277" s="7451"/>
      <c r="K2277" s="7451"/>
      <c r="L2277" s="7451"/>
      <c r="M2277" s="7451"/>
      <c r="N2277" s="7451"/>
      <c r="O2277" s="7451"/>
      <c r="P2277" s="4662" t="s">
        <v>52</v>
      </c>
      <c r="Q2277" s="4662" t="s">
        <v>53</v>
      </c>
      <c r="R2277" s="4671">
        <v>1</v>
      </c>
      <c r="S2277" s="4672">
        <f>ROUND(K2273,2)*R2277</f>
        <v>35.090000000000003</v>
      </c>
    </row>
    <row r="2278" spans="1:19" ht="45" customHeight="1" x14ac:dyDescent="0.25">
      <c r="A2278" s="7451"/>
      <c r="B2278" s="7451"/>
      <c r="C2278" s="7451"/>
      <c r="D2278" s="7451"/>
      <c r="E2278" s="7451"/>
      <c r="F2278" s="7451"/>
      <c r="G2278" s="7451"/>
      <c r="H2278" s="7451"/>
      <c r="I2278" s="7451"/>
      <c r="J2278" s="7451"/>
      <c r="K2278" s="7451"/>
      <c r="L2278" s="7451"/>
      <c r="M2278" s="7451"/>
      <c r="N2278" s="7451"/>
      <c r="O2278" s="7451"/>
      <c r="P2278" s="4662" t="s">
        <v>54</v>
      </c>
      <c r="Q2278" s="4662" t="s">
        <v>55</v>
      </c>
      <c r="R2278" s="4673">
        <v>1</v>
      </c>
      <c r="S2278" s="4674">
        <f>ROUND(K2273,2)*R2278</f>
        <v>35.090000000000003</v>
      </c>
    </row>
    <row r="2279" spans="1:19" ht="45" customHeight="1" x14ac:dyDescent="0.25">
      <c r="A2279" s="7451"/>
      <c r="B2279" s="7451"/>
      <c r="C2279" s="7451"/>
      <c r="D2279" s="7451"/>
      <c r="E2279" s="7451"/>
      <c r="F2279" s="7451"/>
      <c r="G2279" s="7451"/>
      <c r="H2279" s="7451"/>
      <c r="I2279" s="7451"/>
      <c r="J2279" s="7451"/>
      <c r="K2279" s="7451"/>
      <c r="L2279" s="7451"/>
      <c r="M2279" s="7451"/>
      <c r="N2279" s="7451"/>
      <c r="O2279" s="7451"/>
      <c r="P2279" s="4662" t="s">
        <v>56</v>
      </c>
      <c r="Q2279" s="4662" t="s">
        <v>57</v>
      </c>
      <c r="R2279" s="4675">
        <v>1</v>
      </c>
      <c r="S2279" s="4676">
        <f>ROUND(K2273,2)*R2279</f>
        <v>35.090000000000003</v>
      </c>
    </row>
    <row r="2280" spans="1:19" ht="45" customHeight="1" x14ac:dyDescent="0.25">
      <c r="A2280" s="7451"/>
      <c r="B2280" s="7451"/>
      <c r="C2280" s="7451"/>
      <c r="D2280" s="7451"/>
      <c r="E2280" s="7451"/>
      <c r="F2280" s="7451"/>
      <c r="G2280" s="7451"/>
      <c r="H2280" s="7451"/>
      <c r="I2280" s="7451"/>
      <c r="J2280" s="7451"/>
      <c r="K2280" s="7451"/>
      <c r="L2280" s="7451"/>
      <c r="M2280" s="7451"/>
      <c r="N2280" s="7451"/>
      <c r="O2280" s="7451"/>
      <c r="P2280" s="4662" t="s">
        <v>58</v>
      </c>
      <c r="Q2280" s="4662" t="s">
        <v>59</v>
      </c>
      <c r="R2280" s="4677">
        <v>1</v>
      </c>
      <c r="S2280" s="4678">
        <f>ROUND(K2273,2)*R2280</f>
        <v>35.090000000000003</v>
      </c>
    </row>
    <row r="2281" spans="1:19" ht="45" customHeight="1" x14ac:dyDescent="0.25">
      <c r="A2281" s="7451"/>
      <c r="B2281" s="7451"/>
      <c r="C2281" s="7451"/>
      <c r="D2281" s="7451"/>
      <c r="E2281" s="7451"/>
      <c r="F2281" s="7451"/>
      <c r="G2281" s="7451"/>
      <c r="H2281" s="7451"/>
      <c r="I2281" s="7451"/>
      <c r="J2281" s="7451"/>
      <c r="K2281" s="7451"/>
      <c r="L2281" s="7451"/>
      <c r="M2281" s="7451"/>
      <c r="N2281" s="7451"/>
      <c r="O2281" s="7451"/>
      <c r="P2281" s="4662" t="s">
        <v>60</v>
      </c>
      <c r="Q2281" s="4662" t="s">
        <v>61</v>
      </c>
      <c r="R2281" s="4679">
        <v>1</v>
      </c>
      <c r="S2281" s="4680">
        <f>ROUND(K2273,2)*R2281</f>
        <v>35.090000000000003</v>
      </c>
    </row>
    <row r="2282" spans="1:19" ht="45" customHeight="1" x14ac:dyDescent="0.25">
      <c r="A2282" s="7451"/>
      <c r="B2282" s="7451"/>
      <c r="C2282" s="7451"/>
      <c r="D2282" s="7451"/>
      <c r="E2282" s="7451"/>
      <c r="F2282" s="7451"/>
      <c r="G2282" s="7451"/>
      <c r="H2282" s="7451"/>
      <c r="I2282" s="7451"/>
      <c r="J2282" s="7451"/>
      <c r="K2282" s="7451"/>
      <c r="L2282" s="7451"/>
      <c r="M2282" s="7451"/>
      <c r="N2282" s="7451"/>
      <c r="O2282" s="7451"/>
      <c r="P2282" s="4662" t="s">
        <v>62</v>
      </c>
      <c r="Q2282" s="4662" t="s">
        <v>63</v>
      </c>
      <c r="R2282" s="4681">
        <v>1</v>
      </c>
      <c r="S2282" s="4682">
        <f>ROUND(K2273,2)*R2282</f>
        <v>35.090000000000003</v>
      </c>
    </row>
    <row r="2283" spans="1:19" ht="45" customHeight="1" x14ac:dyDescent="0.25">
      <c r="A2283" s="7451"/>
      <c r="B2283" s="7451"/>
      <c r="C2283" s="7451"/>
      <c r="D2283" s="7451"/>
      <c r="E2283" s="7451"/>
      <c r="F2283" s="7451"/>
      <c r="G2283" s="7451"/>
      <c r="H2283" s="7451"/>
      <c r="I2283" s="7451"/>
      <c r="J2283" s="7451"/>
      <c r="K2283" s="7451"/>
      <c r="L2283" s="7451"/>
      <c r="M2283" s="7451"/>
      <c r="N2283" s="7451"/>
      <c r="O2283" s="7451"/>
      <c r="P2283" s="4662" t="s">
        <v>64</v>
      </c>
      <c r="Q2283" s="4662" t="s">
        <v>65</v>
      </c>
      <c r="R2283" s="4683">
        <v>1</v>
      </c>
      <c r="S2283" s="4684">
        <f>ROUND(K2273,2)*R2283</f>
        <v>35.090000000000003</v>
      </c>
    </row>
    <row r="2284" spans="1:19" ht="45" customHeight="1" x14ac:dyDescent="0.25">
      <c r="A2284" s="7451"/>
      <c r="B2284" s="7451"/>
      <c r="C2284" s="7451"/>
      <c r="D2284" s="7451"/>
      <c r="E2284" s="7451"/>
      <c r="F2284" s="7451"/>
      <c r="G2284" s="7451"/>
      <c r="H2284" s="7451"/>
      <c r="I2284" s="7451"/>
      <c r="J2284" s="7451"/>
      <c r="K2284" s="7451"/>
      <c r="L2284" s="7451"/>
      <c r="M2284" s="7451"/>
      <c r="N2284" s="7451"/>
      <c r="O2284" s="7451"/>
      <c r="P2284" s="4662" t="s">
        <v>66</v>
      </c>
      <c r="Q2284" s="4662" t="s">
        <v>67</v>
      </c>
      <c r="R2284" s="4685">
        <v>1</v>
      </c>
      <c r="S2284" s="4686">
        <f>ROUND(K2273,2)*R2284</f>
        <v>35.090000000000003</v>
      </c>
    </row>
    <row r="2285" spans="1:19" ht="45" customHeight="1" x14ac:dyDescent="0.25">
      <c r="A2285" s="7451"/>
      <c r="B2285" s="7451"/>
      <c r="C2285" s="7451"/>
      <c r="D2285" s="7451"/>
      <c r="E2285" s="7451"/>
      <c r="F2285" s="7451"/>
      <c r="G2285" s="7451"/>
      <c r="H2285" s="7451"/>
      <c r="I2285" s="7451"/>
      <c r="J2285" s="7451"/>
      <c r="K2285" s="7451"/>
      <c r="L2285" s="7451"/>
      <c r="M2285" s="7451"/>
      <c r="N2285" s="7451"/>
      <c r="O2285" s="7451"/>
      <c r="P2285" s="4662" t="s">
        <v>68</v>
      </c>
      <c r="Q2285" s="4662" t="s">
        <v>69</v>
      </c>
      <c r="R2285" s="4687">
        <v>1</v>
      </c>
      <c r="S2285" s="4688">
        <f>ROUND(K2273,2)*R2285</f>
        <v>35.090000000000003</v>
      </c>
    </row>
    <row r="2286" spans="1:19" ht="45" customHeight="1" x14ac:dyDescent="0.25">
      <c r="A2286" s="7451"/>
      <c r="B2286" s="7451"/>
      <c r="C2286" s="7451"/>
      <c r="D2286" s="7451"/>
      <c r="E2286" s="7451"/>
      <c r="F2286" s="7451"/>
      <c r="G2286" s="7451"/>
      <c r="H2286" s="7451"/>
      <c r="I2286" s="7451"/>
      <c r="J2286" s="7451"/>
      <c r="K2286" s="7451"/>
      <c r="L2286" s="7451"/>
      <c r="M2286" s="7451"/>
      <c r="N2286" s="7451"/>
      <c r="O2286" s="7451"/>
      <c r="P2286" s="4662" t="s">
        <v>70</v>
      </c>
      <c r="Q2286" s="4662" t="s">
        <v>71</v>
      </c>
      <c r="R2286" s="4689">
        <v>1</v>
      </c>
      <c r="S2286" s="4690">
        <f>ROUND(K2273,2)*R2286</f>
        <v>35.090000000000003</v>
      </c>
    </row>
    <row r="2287" spans="1:19" ht="45" customHeight="1" x14ac:dyDescent="0.25">
      <c r="A2287" s="7451"/>
      <c r="B2287" s="7451"/>
      <c r="C2287" s="7451"/>
      <c r="D2287" s="7451"/>
      <c r="E2287" s="7451"/>
      <c r="F2287" s="7451"/>
      <c r="G2287" s="7451"/>
      <c r="H2287" s="7451"/>
      <c r="I2287" s="7451"/>
      <c r="J2287" s="7451"/>
      <c r="K2287" s="7451"/>
      <c r="L2287" s="7451"/>
      <c r="M2287" s="7451"/>
      <c r="N2287" s="7451"/>
      <c r="O2287" s="7451"/>
      <c r="P2287" s="4662" t="s">
        <v>72</v>
      </c>
      <c r="Q2287" s="4662" t="s">
        <v>73</v>
      </c>
      <c r="R2287" s="4691">
        <v>1</v>
      </c>
      <c r="S2287" s="4692">
        <f>ROUND(K2273,2)*R2287</f>
        <v>35.090000000000003</v>
      </c>
    </row>
    <row r="2288" spans="1:19" ht="45" customHeight="1" x14ac:dyDescent="0.25">
      <c r="A2288" s="7451"/>
      <c r="B2288" s="7451"/>
      <c r="C2288" s="7451"/>
      <c r="D2288" s="7451"/>
      <c r="E2288" s="7451"/>
      <c r="F2288" s="7451"/>
      <c r="G2288" s="7451"/>
      <c r="H2288" s="7451"/>
      <c r="I2288" s="7451"/>
      <c r="J2288" s="7451"/>
      <c r="K2288" s="7451"/>
      <c r="L2288" s="7451"/>
      <c r="M2288" s="7451"/>
      <c r="N2288" s="7451"/>
      <c r="O2288" s="7451"/>
      <c r="P2288" s="4662" t="s">
        <v>74</v>
      </c>
      <c r="Q2288" s="4662" t="s">
        <v>75</v>
      </c>
      <c r="R2288" s="4693">
        <v>1</v>
      </c>
      <c r="S2288" s="4694">
        <f>ROUND(K2273,2)*R2288</f>
        <v>35.090000000000003</v>
      </c>
    </row>
    <row r="2289" spans="1:19" ht="45" customHeight="1" x14ac:dyDescent="0.25">
      <c r="A2289" s="7451"/>
      <c r="B2289" s="7451"/>
      <c r="C2289" s="7451"/>
      <c r="D2289" s="7451"/>
      <c r="E2289" s="7451"/>
      <c r="F2289" s="7451"/>
      <c r="G2289" s="7451"/>
      <c r="H2289" s="7451"/>
      <c r="I2289" s="7451"/>
      <c r="J2289" s="7451"/>
      <c r="K2289" s="7451"/>
      <c r="L2289" s="7451"/>
      <c r="M2289" s="7451"/>
      <c r="N2289" s="7451"/>
      <c r="O2289" s="7451"/>
      <c r="P2289" s="4662" t="s">
        <v>76</v>
      </c>
      <c r="Q2289" s="4662" t="s">
        <v>77</v>
      </c>
      <c r="R2289" s="4695">
        <v>1</v>
      </c>
      <c r="S2289" s="4696">
        <f>ROUND(K2273,2)*R2289</f>
        <v>35.090000000000003</v>
      </c>
    </row>
    <row r="2290" spans="1:19" ht="45" customHeight="1" x14ac:dyDescent="0.25">
      <c r="A2290" s="7451"/>
      <c r="B2290" s="7451"/>
      <c r="C2290" s="7451"/>
      <c r="D2290" s="7451"/>
      <c r="E2290" s="7451"/>
      <c r="F2290" s="7451"/>
      <c r="G2290" s="7451"/>
      <c r="H2290" s="7451"/>
      <c r="I2290" s="7451"/>
      <c r="J2290" s="7451"/>
      <c r="K2290" s="7451"/>
      <c r="L2290" s="7451"/>
      <c r="M2290" s="7451"/>
      <c r="N2290" s="7451"/>
      <c r="O2290" s="7451"/>
      <c r="P2290" s="4662" t="s">
        <v>78</v>
      </c>
      <c r="Q2290" s="4662" t="s">
        <v>79</v>
      </c>
      <c r="R2290" s="4697">
        <v>1</v>
      </c>
      <c r="S2290" s="4698">
        <f>ROUND(K2273,2)*R2290</f>
        <v>35.090000000000003</v>
      </c>
    </row>
    <row r="2291" spans="1:19" ht="45" customHeight="1" x14ac:dyDescent="0.25">
      <c r="A2291" s="7451"/>
      <c r="B2291" s="7451"/>
      <c r="C2291" s="7451"/>
      <c r="D2291" s="7451"/>
      <c r="E2291" s="7451"/>
      <c r="F2291" s="7451"/>
      <c r="G2291" s="7451"/>
      <c r="H2291" s="7451"/>
      <c r="I2291" s="7451"/>
      <c r="J2291" s="7451"/>
      <c r="K2291" s="7451"/>
      <c r="L2291" s="7451"/>
      <c r="M2291" s="7451"/>
      <c r="N2291" s="7451"/>
      <c r="O2291" s="7451"/>
      <c r="P2291" s="4662" t="s">
        <v>80</v>
      </c>
      <c r="Q2291" s="4662" t="s">
        <v>81</v>
      </c>
      <c r="R2291" s="4699">
        <v>1</v>
      </c>
      <c r="S2291" s="4700">
        <f>ROUND(K2273,2)*R2291</f>
        <v>35.090000000000003</v>
      </c>
    </row>
    <row r="2292" spans="1:19" ht="45" customHeight="1" x14ac:dyDescent="0.25">
      <c r="A2292" s="7451"/>
      <c r="B2292" s="7451"/>
      <c r="C2292" s="7451"/>
      <c r="D2292" s="7451"/>
      <c r="E2292" s="7451"/>
      <c r="F2292" s="7451"/>
      <c r="G2292" s="7451"/>
      <c r="H2292" s="7451"/>
      <c r="I2292" s="7451"/>
      <c r="J2292" s="7451"/>
      <c r="K2292" s="7451"/>
      <c r="L2292" s="7451"/>
      <c r="M2292" s="7451"/>
      <c r="N2292" s="7451"/>
      <c r="O2292" s="7451"/>
      <c r="P2292" s="4662" t="s">
        <v>82</v>
      </c>
      <c r="Q2292" s="4662" t="s">
        <v>83</v>
      </c>
      <c r="R2292" s="4701">
        <v>1</v>
      </c>
      <c r="S2292" s="4702">
        <f>ROUND(K2273,2)*R2292</f>
        <v>35.090000000000003</v>
      </c>
    </row>
    <row r="2293" spans="1:19" ht="45" customHeight="1" x14ac:dyDescent="0.25">
      <c r="A2293" s="7451"/>
      <c r="B2293" s="7451"/>
      <c r="C2293" s="7451"/>
      <c r="D2293" s="7451"/>
      <c r="E2293" s="7451"/>
      <c r="F2293" s="7451"/>
      <c r="G2293" s="7451"/>
      <c r="H2293" s="7451"/>
      <c r="I2293" s="7451"/>
      <c r="J2293" s="7451"/>
      <c r="K2293" s="7451"/>
      <c r="L2293" s="7451"/>
      <c r="M2293" s="7451"/>
      <c r="N2293" s="7451"/>
      <c r="O2293" s="7451"/>
      <c r="P2293" s="4662" t="s">
        <v>84</v>
      </c>
      <c r="Q2293" s="4662" t="s">
        <v>85</v>
      </c>
      <c r="R2293" s="4703">
        <v>1</v>
      </c>
      <c r="S2293" s="4704">
        <f>ROUND(K2273,2)*R2293</f>
        <v>35.090000000000003</v>
      </c>
    </row>
    <row r="2294" spans="1:19" ht="45" customHeight="1" x14ac:dyDescent="0.25">
      <c r="A2294" s="7451"/>
      <c r="B2294" s="7451"/>
      <c r="C2294" s="7451"/>
      <c r="D2294" s="7451"/>
      <c r="E2294" s="7451"/>
      <c r="F2294" s="7451"/>
      <c r="G2294" s="7451"/>
      <c r="H2294" s="7451"/>
      <c r="I2294" s="7451"/>
      <c r="J2294" s="7451"/>
      <c r="K2294" s="7451"/>
      <c r="L2294" s="7451"/>
      <c r="M2294" s="7451"/>
      <c r="N2294" s="7451"/>
      <c r="O2294" s="7451"/>
      <c r="P2294" s="4662" t="s">
        <v>86</v>
      </c>
      <c r="Q2294" s="4662" t="s">
        <v>87</v>
      </c>
      <c r="R2294" s="4705">
        <v>1</v>
      </c>
      <c r="S2294" s="4706">
        <f>ROUND(K2273,2)*R2294</f>
        <v>35.090000000000003</v>
      </c>
    </row>
    <row r="2295" spans="1:19" ht="45" customHeight="1" x14ac:dyDescent="0.25">
      <c r="A2295" s="7451"/>
      <c r="B2295" s="7451"/>
      <c r="C2295" s="7451"/>
      <c r="D2295" s="7451"/>
      <c r="E2295" s="7451"/>
      <c r="F2295" s="7451"/>
      <c r="G2295" s="7451"/>
      <c r="H2295" s="7451"/>
      <c r="I2295" s="7451"/>
      <c r="J2295" s="7451"/>
      <c r="K2295" s="7451"/>
      <c r="L2295" s="7451"/>
      <c r="M2295" s="7451"/>
      <c r="N2295" s="7451"/>
      <c r="O2295" s="7451"/>
      <c r="P2295" s="4662" t="s">
        <v>88</v>
      </c>
      <c r="Q2295" s="4662" t="s">
        <v>89</v>
      </c>
      <c r="R2295" s="4707">
        <v>1</v>
      </c>
      <c r="S2295" s="4708">
        <f>ROUND(K2273,2)*R2295</f>
        <v>35.090000000000003</v>
      </c>
    </row>
    <row r="2296" spans="1:19" ht="45" customHeight="1" x14ac:dyDescent="0.25">
      <c r="A2296" s="7451"/>
      <c r="B2296" s="7451"/>
      <c r="C2296" s="7451"/>
      <c r="D2296" s="7451"/>
      <c r="E2296" s="7451"/>
      <c r="F2296" s="7451"/>
      <c r="G2296" s="7451"/>
      <c r="H2296" s="7451"/>
      <c r="I2296" s="7451"/>
      <c r="J2296" s="7451"/>
      <c r="K2296" s="7451"/>
      <c r="L2296" s="7451"/>
      <c r="M2296" s="7451"/>
      <c r="N2296" s="7451"/>
      <c r="O2296" s="7451"/>
      <c r="P2296" s="4662" t="s">
        <v>90</v>
      </c>
      <c r="Q2296" s="4662" t="s">
        <v>91</v>
      </c>
      <c r="R2296" s="4709">
        <v>1</v>
      </c>
      <c r="S2296" s="4710">
        <f>ROUND(K2273,2)*R2296</f>
        <v>35.090000000000003</v>
      </c>
    </row>
    <row r="2297" spans="1:19" ht="45" customHeight="1" x14ac:dyDescent="0.25">
      <c r="A2297" s="7451"/>
      <c r="B2297" s="7451"/>
      <c r="C2297" s="7451"/>
      <c r="D2297" s="7451"/>
      <c r="E2297" s="7451"/>
      <c r="F2297" s="7451"/>
      <c r="G2297" s="7451"/>
      <c r="H2297" s="7451"/>
      <c r="I2297" s="7451"/>
      <c r="J2297" s="7451"/>
      <c r="K2297" s="7451"/>
      <c r="L2297" s="7451"/>
      <c r="M2297" s="7451"/>
      <c r="N2297" s="7451"/>
      <c r="O2297" s="7451"/>
      <c r="P2297" s="4662" t="s">
        <v>92</v>
      </c>
      <c r="Q2297" s="4662" t="s">
        <v>93</v>
      </c>
      <c r="R2297" s="4711">
        <v>1</v>
      </c>
      <c r="S2297" s="4712">
        <f>ROUND(K2273,2)*R2297</f>
        <v>35.090000000000003</v>
      </c>
    </row>
    <row r="2298" spans="1:19" ht="45" customHeight="1" x14ac:dyDescent="0.25">
      <c r="A2298" s="7822" t="s">
        <v>23</v>
      </c>
      <c r="B2298" s="7822" t="s">
        <v>378</v>
      </c>
      <c r="C2298" s="7822" t="s">
        <v>25</v>
      </c>
      <c r="D2298" s="7822" t="s">
        <v>379</v>
      </c>
      <c r="E2298" s="7822" t="s">
        <v>380</v>
      </c>
      <c r="F2298" s="7823">
        <f>R2298+R2299+R2300+R2301+R2302+R2303+R2304+R2305+R2306+R2307+R2308+R2309+R2310+R2311+R2312+R2313+R2314+R2315+R2316+R2317+R2318+R2319+R2320+R2321+R2322</f>
        <v>25</v>
      </c>
      <c r="G2298" s="7822" t="s">
        <v>36</v>
      </c>
      <c r="H2298" s="7824">
        <v>40.75</v>
      </c>
      <c r="I2298" s="7825">
        <v>40.75</v>
      </c>
      <c r="J2298" s="7826">
        <v>0.21579999999999999</v>
      </c>
      <c r="K2298" s="7827">
        <f>ROUND(I2298,2)+(ROUND(I2298,2)*J2298)</f>
        <v>49.543849999999999</v>
      </c>
      <c r="L2298" s="7828">
        <f>ROUND(S2298,2)+ROUND(S2299,2)+ROUND(S2300,2)+ROUND(S2301,2)+ROUND(S2302,2)+ROUND(S2303,2)+ROUND(S2304,2)+ROUND(S2305,2)+ROUND(S2306,2)+ROUND(S2307,2)+ROUND(S2308,2)+ROUND(S2309,2)+ROUND(S2310,2)+ROUND(S2311,2)+ROUND(S2312,2)+ROUND(S2313,2)+ROUND(S2314,2)+ROUND(S2315,2)+ROUND(S2316,2)+ROUND(S2317,2)+ROUND(S2318,2)+ROUND(S2319,2)+ROUND(S2320,2)+ROUND(S2321,2)+ROUND(S2322,2)</f>
        <v>1238.4999999999995</v>
      </c>
      <c r="M2298" s="7822"/>
      <c r="N2298" s="7822" t="s">
        <v>76</v>
      </c>
      <c r="O2298" s="7822" t="s">
        <v>308</v>
      </c>
      <c r="P2298" s="4713" t="s">
        <v>20</v>
      </c>
      <c r="Q2298" s="4713" t="s">
        <v>29</v>
      </c>
      <c r="R2298" s="4714">
        <v>1</v>
      </c>
      <c r="S2298" s="4715">
        <f>ROUND(K2298,2)*R2298</f>
        <v>49.54</v>
      </c>
    </row>
    <row r="2299" spans="1:19" ht="45" customHeight="1" x14ac:dyDescent="0.25">
      <c r="A2299" s="7451"/>
      <c r="B2299" s="7451"/>
      <c r="C2299" s="7451"/>
      <c r="D2299" s="7451"/>
      <c r="E2299" s="7451"/>
      <c r="F2299" s="7451"/>
      <c r="G2299" s="7451"/>
      <c r="H2299" s="7451"/>
      <c r="I2299" s="7451"/>
      <c r="J2299" s="7451"/>
      <c r="K2299" s="7451"/>
      <c r="L2299" s="7451"/>
      <c r="M2299" s="7451"/>
      <c r="N2299" s="7451"/>
      <c r="O2299" s="7451"/>
      <c r="P2299" s="4713" t="s">
        <v>30</v>
      </c>
      <c r="Q2299" s="4713" t="s">
        <v>48</v>
      </c>
      <c r="R2299" s="4716">
        <v>1</v>
      </c>
      <c r="S2299" s="4717">
        <f>ROUND(K2298,2)*R2299</f>
        <v>49.54</v>
      </c>
    </row>
    <row r="2300" spans="1:19" ht="45" customHeight="1" x14ac:dyDescent="0.25">
      <c r="A2300" s="7451"/>
      <c r="B2300" s="7451"/>
      <c r="C2300" s="7451"/>
      <c r="D2300" s="7451"/>
      <c r="E2300" s="7451"/>
      <c r="F2300" s="7451"/>
      <c r="G2300" s="7451"/>
      <c r="H2300" s="7451"/>
      <c r="I2300" s="7451"/>
      <c r="J2300" s="7451"/>
      <c r="K2300" s="7451"/>
      <c r="L2300" s="7451"/>
      <c r="M2300" s="7451"/>
      <c r="N2300" s="7451"/>
      <c r="O2300" s="7451"/>
      <c r="P2300" s="4713" t="s">
        <v>43</v>
      </c>
      <c r="Q2300" s="4713" t="s">
        <v>49</v>
      </c>
      <c r="R2300" s="4718">
        <v>1</v>
      </c>
      <c r="S2300" s="4719">
        <f>ROUND(K2298,2)*R2300</f>
        <v>49.54</v>
      </c>
    </row>
    <row r="2301" spans="1:19" ht="45" customHeight="1" x14ac:dyDescent="0.25">
      <c r="A2301" s="7451"/>
      <c r="B2301" s="7451"/>
      <c r="C2301" s="7451"/>
      <c r="D2301" s="7451"/>
      <c r="E2301" s="7451"/>
      <c r="F2301" s="7451"/>
      <c r="G2301" s="7451"/>
      <c r="H2301" s="7451"/>
      <c r="I2301" s="7451"/>
      <c r="J2301" s="7451"/>
      <c r="K2301" s="7451"/>
      <c r="L2301" s="7451"/>
      <c r="M2301" s="7451"/>
      <c r="N2301" s="7451"/>
      <c r="O2301" s="7451"/>
      <c r="P2301" s="4713" t="s">
        <v>50</v>
      </c>
      <c r="Q2301" s="4713" t="s">
        <v>51</v>
      </c>
      <c r="R2301" s="4720">
        <v>1</v>
      </c>
      <c r="S2301" s="4721">
        <f>ROUND(K2298,2)*R2301</f>
        <v>49.54</v>
      </c>
    </row>
    <row r="2302" spans="1:19" ht="45" customHeight="1" x14ac:dyDescent="0.25">
      <c r="A2302" s="7451"/>
      <c r="B2302" s="7451"/>
      <c r="C2302" s="7451"/>
      <c r="D2302" s="7451"/>
      <c r="E2302" s="7451"/>
      <c r="F2302" s="7451"/>
      <c r="G2302" s="7451"/>
      <c r="H2302" s="7451"/>
      <c r="I2302" s="7451"/>
      <c r="J2302" s="7451"/>
      <c r="K2302" s="7451"/>
      <c r="L2302" s="7451"/>
      <c r="M2302" s="7451"/>
      <c r="N2302" s="7451"/>
      <c r="O2302" s="7451"/>
      <c r="P2302" s="4713" t="s">
        <v>52</v>
      </c>
      <c r="Q2302" s="4713" t="s">
        <v>53</v>
      </c>
      <c r="R2302" s="4722">
        <v>1</v>
      </c>
      <c r="S2302" s="4723">
        <f>ROUND(K2298,2)*R2302</f>
        <v>49.54</v>
      </c>
    </row>
    <row r="2303" spans="1:19" ht="45" customHeight="1" x14ac:dyDescent="0.25">
      <c r="A2303" s="7451"/>
      <c r="B2303" s="7451"/>
      <c r="C2303" s="7451"/>
      <c r="D2303" s="7451"/>
      <c r="E2303" s="7451"/>
      <c r="F2303" s="7451"/>
      <c r="G2303" s="7451"/>
      <c r="H2303" s="7451"/>
      <c r="I2303" s="7451"/>
      <c r="J2303" s="7451"/>
      <c r="K2303" s="7451"/>
      <c r="L2303" s="7451"/>
      <c r="M2303" s="7451"/>
      <c r="N2303" s="7451"/>
      <c r="O2303" s="7451"/>
      <c r="P2303" s="4713" t="s">
        <v>54</v>
      </c>
      <c r="Q2303" s="4713" t="s">
        <v>55</v>
      </c>
      <c r="R2303" s="4724">
        <v>1</v>
      </c>
      <c r="S2303" s="4725">
        <f>ROUND(K2298,2)*R2303</f>
        <v>49.54</v>
      </c>
    </row>
    <row r="2304" spans="1:19" ht="45" customHeight="1" x14ac:dyDescent="0.25">
      <c r="A2304" s="7451"/>
      <c r="B2304" s="7451"/>
      <c r="C2304" s="7451"/>
      <c r="D2304" s="7451"/>
      <c r="E2304" s="7451"/>
      <c r="F2304" s="7451"/>
      <c r="G2304" s="7451"/>
      <c r="H2304" s="7451"/>
      <c r="I2304" s="7451"/>
      <c r="J2304" s="7451"/>
      <c r="K2304" s="7451"/>
      <c r="L2304" s="7451"/>
      <c r="M2304" s="7451"/>
      <c r="N2304" s="7451"/>
      <c r="O2304" s="7451"/>
      <c r="P2304" s="4713" t="s">
        <v>56</v>
      </c>
      <c r="Q2304" s="4713" t="s">
        <v>57</v>
      </c>
      <c r="R2304" s="4726">
        <v>1</v>
      </c>
      <c r="S2304" s="4727">
        <f>ROUND(K2298,2)*R2304</f>
        <v>49.54</v>
      </c>
    </row>
    <row r="2305" spans="1:19" ht="45" customHeight="1" x14ac:dyDescent="0.25">
      <c r="A2305" s="7451"/>
      <c r="B2305" s="7451"/>
      <c r="C2305" s="7451"/>
      <c r="D2305" s="7451"/>
      <c r="E2305" s="7451"/>
      <c r="F2305" s="7451"/>
      <c r="G2305" s="7451"/>
      <c r="H2305" s="7451"/>
      <c r="I2305" s="7451"/>
      <c r="J2305" s="7451"/>
      <c r="K2305" s="7451"/>
      <c r="L2305" s="7451"/>
      <c r="M2305" s="7451"/>
      <c r="N2305" s="7451"/>
      <c r="O2305" s="7451"/>
      <c r="P2305" s="4713" t="s">
        <v>58</v>
      </c>
      <c r="Q2305" s="4713" t="s">
        <v>59</v>
      </c>
      <c r="R2305" s="4728">
        <v>1</v>
      </c>
      <c r="S2305" s="4729">
        <f>ROUND(K2298,2)*R2305</f>
        <v>49.54</v>
      </c>
    </row>
    <row r="2306" spans="1:19" ht="45" customHeight="1" x14ac:dyDescent="0.25">
      <c r="A2306" s="7451"/>
      <c r="B2306" s="7451"/>
      <c r="C2306" s="7451"/>
      <c r="D2306" s="7451"/>
      <c r="E2306" s="7451"/>
      <c r="F2306" s="7451"/>
      <c r="G2306" s="7451"/>
      <c r="H2306" s="7451"/>
      <c r="I2306" s="7451"/>
      <c r="J2306" s="7451"/>
      <c r="K2306" s="7451"/>
      <c r="L2306" s="7451"/>
      <c r="M2306" s="7451"/>
      <c r="N2306" s="7451"/>
      <c r="O2306" s="7451"/>
      <c r="P2306" s="4713" t="s">
        <v>60</v>
      </c>
      <c r="Q2306" s="4713" t="s">
        <v>61</v>
      </c>
      <c r="R2306" s="4730">
        <v>1</v>
      </c>
      <c r="S2306" s="4731">
        <f>ROUND(K2298,2)*R2306</f>
        <v>49.54</v>
      </c>
    </row>
    <row r="2307" spans="1:19" ht="45" customHeight="1" x14ac:dyDescent="0.25">
      <c r="A2307" s="7451"/>
      <c r="B2307" s="7451"/>
      <c r="C2307" s="7451"/>
      <c r="D2307" s="7451"/>
      <c r="E2307" s="7451"/>
      <c r="F2307" s="7451"/>
      <c r="G2307" s="7451"/>
      <c r="H2307" s="7451"/>
      <c r="I2307" s="7451"/>
      <c r="J2307" s="7451"/>
      <c r="K2307" s="7451"/>
      <c r="L2307" s="7451"/>
      <c r="M2307" s="7451"/>
      <c r="N2307" s="7451"/>
      <c r="O2307" s="7451"/>
      <c r="P2307" s="4713" t="s">
        <v>62</v>
      </c>
      <c r="Q2307" s="4713" t="s">
        <v>63</v>
      </c>
      <c r="R2307" s="4732">
        <v>1</v>
      </c>
      <c r="S2307" s="4733">
        <f>ROUND(K2298,2)*R2307</f>
        <v>49.54</v>
      </c>
    </row>
    <row r="2308" spans="1:19" ht="45" customHeight="1" x14ac:dyDescent="0.25">
      <c r="A2308" s="7451"/>
      <c r="B2308" s="7451"/>
      <c r="C2308" s="7451"/>
      <c r="D2308" s="7451"/>
      <c r="E2308" s="7451"/>
      <c r="F2308" s="7451"/>
      <c r="G2308" s="7451"/>
      <c r="H2308" s="7451"/>
      <c r="I2308" s="7451"/>
      <c r="J2308" s="7451"/>
      <c r="K2308" s="7451"/>
      <c r="L2308" s="7451"/>
      <c r="M2308" s="7451"/>
      <c r="N2308" s="7451"/>
      <c r="O2308" s="7451"/>
      <c r="P2308" s="4713" t="s">
        <v>64</v>
      </c>
      <c r="Q2308" s="4713" t="s">
        <v>65</v>
      </c>
      <c r="R2308" s="4734">
        <v>1</v>
      </c>
      <c r="S2308" s="4735">
        <f>ROUND(K2298,2)*R2308</f>
        <v>49.54</v>
      </c>
    </row>
    <row r="2309" spans="1:19" ht="45" customHeight="1" x14ac:dyDescent="0.25">
      <c r="A2309" s="7451"/>
      <c r="B2309" s="7451"/>
      <c r="C2309" s="7451"/>
      <c r="D2309" s="7451"/>
      <c r="E2309" s="7451"/>
      <c r="F2309" s="7451"/>
      <c r="G2309" s="7451"/>
      <c r="H2309" s="7451"/>
      <c r="I2309" s="7451"/>
      <c r="J2309" s="7451"/>
      <c r="K2309" s="7451"/>
      <c r="L2309" s="7451"/>
      <c r="M2309" s="7451"/>
      <c r="N2309" s="7451"/>
      <c r="O2309" s="7451"/>
      <c r="P2309" s="4713" t="s">
        <v>66</v>
      </c>
      <c r="Q2309" s="4713" t="s">
        <v>67</v>
      </c>
      <c r="R2309" s="4736">
        <v>1</v>
      </c>
      <c r="S2309" s="4737">
        <f>ROUND(K2298,2)*R2309</f>
        <v>49.54</v>
      </c>
    </row>
    <row r="2310" spans="1:19" ht="45" customHeight="1" x14ac:dyDescent="0.25">
      <c r="A2310" s="7451"/>
      <c r="B2310" s="7451"/>
      <c r="C2310" s="7451"/>
      <c r="D2310" s="7451"/>
      <c r="E2310" s="7451"/>
      <c r="F2310" s="7451"/>
      <c r="G2310" s="7451"/>
      <c r="H2310" s="7451"/>
      <c r="I2310" s="7451"/>
      <c r="J2310" s="7451"/>
      <c r="K2310" s="7451"/>
      <c r="L2310" s="7451"/>
      <c r="M2310" s="7451"/>
      <c r="N2310" s="7451"/>
      <c r="O2310" s="7451"/>
      <c r="P2310" s="4713" t="s">
        <v>68</v>
      </c>
      <c r="Q2310" s="4713" t="s">
        <v>69</v>
      </c>
      <c r="R2310" s="4738">
        <v>1</v>
      </c>
      <c r="S2310" s="4739">
        <f>ROUND(K2298,2)*R2310</f>
        <v>49.54</v>
      </c>
    </row>
    <row r="2311" spans="1:19" ht="45" customHeight="1" x14ac:dyDescent="0.25">
      <c r="A2311" s="7451"/>
      <c r="B2311" s="7451"/>
      <c r="C2311" s="7451"/>
      <c r="D2311" s="7451"/>
      <c r="E2311" s="7451"/>
      <c r="F2311" s="7451"/>
      <c r="G2311" s="7451"/>
      <c r="H2311" s="7451"/>
      <c r="I2311" s="7451"/>
      <c r="J2311" s="7451"/>
      <c r="K2311" s="7451"/>
      <c r="L2311" s="7451"/>
      <c r="M2311" s="7451"/>
      <c r="N2311" s="7451"/>
      <c r="O2311" s="7451"/>
      <c r="P2311" s="4713" t="s">
        <v>70</v>
      </c>
      <c r="Q2311" s="4713" t="s">
        <v>71</v>
      </c>
      <c r="R2311" s="4740">
        <v>1</v>
      </c>
      <c r="S2311" s="4741">
        <f>ROUND(K2298,2)*R2311</f>
        <v>49.54</v>
      </c>
    </row>
    <row r="2312" spans="1:19" ht="45" customHeight="1" x14ac:dyDescent="0.25">
      <c r="A2312" s="7451"/>
      <c r="B2312" s="7451"/>
      <c r="C2312" s="7451"/>
      <c r="D2312" s="7451"/>
      <c r="E2312" s="7451"/>
      <c r="F2312" s="7451"/>
      <c r="G2312" s="7451"/>
      <c r="H2312" s="7451"/>
      <c r="I2312" s="7451"/>
      <c r="J2312" s="7451"/>
      <c r="K2312" s="7451"/>
      <c r="L2312" s="7451"/>
      <c r="M2312" s="7451"/>
      <c r="N2312" s="7451"/>
      <c r="O2312" s="7451"/>
      <c r="P2312" s="4713" t="s">
        <v>72</v>
      </c>
      <c r="Q2312" s="4713" t="s">
        <v>73</v>
      </c>
      <c r="R2312" s="4742">
        <v>1</v>
      </c>
      <c r="S2312" s="4743">
        <f>ROUND(K2298,2)*R2312</f>
        <v>49.54</v>
      </c>
    </row>
    <row r="2313" spans="1:19" ht="45" customHeight="1" x14ac:dyDescent="0.25">
      <c r="A2313" s="7451"/>
      <c r="B2313" s="7451"/>
      <c r="C2313" s="7451"/>
      <c r="D2313" s="7451"/>
      <c r="E2313" s="7451"/>
      <c r="F2313" s="7451"/>
      <c r="G2313" s="7451"/>
      <c r="H2313" s="7451"/>
      <c r="I2313" s="7451"/>
      <c r="J2313" s="7451"/>
      <c r="K2313" s="7451"/>
      <c r="L2313" s="7451"/>
      <c r="M2313" s="7451"/>
      <c r="N2313" s="7451"/>
      <c r="O2313" s="7451"/>
      <c r="P2313" s="4713" t="s">
        <v>74</v>
      </c>
      <c r="Q2313" s="4713" t="s">
        <v>75</v>
      </c>
      <c r="R2313" s="4744">
        <v>1</v>
      </c>
      <c r="S2313" s="4745">
        <f>ROUND(K2298,2)*R2313</f>
        <v>49.54</v>
      </c>
    </row>
    <row r="2314" spans="1:19" ht="45" customHeight="1" x14ac:dyDescent="0.25">
      <c r="A2314" s="7451"/>
      <c r="B2314" s="7451"/>
      <c r="C2314" s="7451"/>
      <c r="D2314" s="7451"/>
      <c r="E2314" s="7451"/>
      <c r="F2314" s="7451"/>
      <c r="G2314" s="7451"/>
      <c r="H2314" s="7451"/>
      <c r="I2314" s="7451"/>
      <c r="J2314" s="7451"/>
      <c r="K2314" s="7451"/>
      <c r="L2314" s="7451"/>
      <c r="M2314" s="7451"/>
      <c r="N2314" s="7451"/>
      <c r="O2314" s="7451"/>
      <c r="P2314" s="4713" t="s">
        <v>76</v>
      </c>
      <c r="Q2314" s="4713" t="s">
        <v>77</v>
      </c>
      <c r="R2314" s="4746">
        <v>1</v>
      </c>
      <c r="S2314" s="4747">
        <f>ROUND(K2298,2)*R2314</f>
        <v>49.54</v>
      </c>
    </row>
    <row r="2315" spans="1:19" ht="45" customHeight="1" x14ac:dyDescent="0.25">
      <c r="A2315" s="7451"/>
      <c r="B2315" s="7451"/>
      <c r="C2315" s="7451"/>
      <c r="D2315" s="7451"/>
      <c r="E2315" s="7451"/>
      <c r="F2315" s="7451"/>
      <c r="G2315" s="7451"/>
      <c r="H2315" s="7451"/>
      <c r="I2315" s="7451"/>
      <c r="J2315" s="7451"/>
      <c r="K2315" s="7451"/>
      <c r="L2315" s="7451"/>
      <c r="M2315" s="7451"/>
      <c r="N2315" s="7451"/>
      <c r="O2315" s="7451"/>
      <c r="P2315" s="4713" t="s">
        <v>78</v>
      </c>
      <c r="Q2315" s="4713" t="s">
        <v>79</v>
      </c>
      <c r="R2315" s="4748">
        <v>1</v>
      </c>
      <c r="S2315" s="4749">
        <f>ROUND(K2298,2)*R2315</f>
        <v>49.54</v>
      </c>
    </row>
    <row r="2316" spans="1:19" ht="45" customHeight="1" x14ac:dyDescent="0.25">
      <c r="A2316" s="7451"/>
      <c r="B2316" s="7451"/>
      <c r="C2316" s="7451"/>
      <c r="D2316" s="7451"/>
      <c r="E2316" s="7451"/>
      <c r="F2316" s="7451"/>
      <c r="G2316" s="7451"/>
      <c r="H2316" s="7451"/>
      <c r="I2316" s="7451"/>
      <c r="J2316" s="7451"/>
      <c r="K2316" s="7451"/>
      <c r="L2316" s="7451"/>
      <c r="M2316" s="7451"/>
      <c r="N2316" s="7451"/>
      <c r="O2316" s="7451"/>
      <c r="P2316" s="4713" t="s">
        <v>80</v>
      </c>
      <c r="Q2316" s="4713" t="s">
        <v>81</v>
      </c>
      <c r="R2316" s="4750">
        <v>1</v>
      </c>
      <c r="S2316" s="4751">
        <f>ROUND(K2298,2)*R2316</f>
        <v>49.54</v>
      </c>
    </row>
    <row r="2317" spans="1:19" ht="45" customHeight="1" x14ac:dyDescent="0.25">
      <c r="A2317" s="7451"/>
      <c r="B2317" s="7451"/>
      <c r="C2317" s="7451"/>
      <c r="D2317" s="7451"/>
      <c r="E2317" s="7451"/>
      <c r="F2317" s="7451"/>
      <c r="G2317" s="7451"/>
      <c r="H2317" s="7451"/>
      <c r="I2317" s="7451"/>
      <c r="J2317" s="7451"/>
      <c r="K2317" s="7451"/>
      <c r="L2317" s="7451"/>
      <c r="M2317" s="7451"/>
      <c r="N2317" s="7451"/>
      <c r="O2317" s="7451"/>
      <c r="P2317" s="4713" t="s">
        <v>82</v>
      </c>
      <c r="Q2317" s="4713" t="s">
        <v>83</v>
      </c>
      <c r="R2317" s="4752">
        <v>1</v>
      </c>
      <c r="S2317" s="4753">
        <f>ROUND(K2298,2)*R2317</f>
        <v>49.54</v>
      </c>
    </row>
    <row r="2318" spans="1:19" ht="45" customHeight="1" x14ac:dyDescent="0.25">
      <c r="A2318" s="7451"/>
      <c r="B2318" s="7451"/>
      <c r="C2318" s="7451"/>
      <c r="D2318" s="7451"/>
      <c r="E2318" s="7451"/>
      <c r="F2318" s="7451"/>
      <c r="G2318" s="7451"/>
      <c r="H2318" s="7451"/>
      <c r="I2318" s="7451"/>
      <c r="J2318" s="7451"/>
      <c r="K2318" s="7451"/>
      <c r="L2318" s="7451"/>
      <c r="M2318" s="7451"/>
      <c r="N2318" s="7451"/>
      <c r="O2318" s="7451"/>
      <c r="P2318" s="4713" t="s">
        <v>84</v>
      </c>
      <c r="Q2318" s="4713" t="s">
        <v>85</v>
      </c>
      <c r="R2318" s="4754">
        <v>1</v>
      </c>
      <c r="S2318" s="4755">
        <f>ROUND(K2298,2)*R2318</f>
        <v>49.54</v>
      </c>
    </row>
    <row r="2319" spans="1:19" ht="45" customHeight="1" x14ac:dyDescent="0.25">
      <c r="A2319" s="7451"/>
      <c r="B2319" s="7451"/>
      <c r="C2319" s="7451"/>
      <c r="D2319" s="7451"/>
      <c r="E2319" s="7451"/>
      <c r="F2319" s="7451"/>
      <c r="G2319" s="7451"/>
      <c r="H2319" s="7451"/>
      <c r="I2319" s="7451"/>
      <c r="J2319" s="7451"/>
      <c r="K2319" s="7451"/>
      <c r="L2319" s="7451"/>
      <c r="M2319" s="7451"/>
      <c r="N2319" s="7451"/>
      <c r="O2319" s="7451"/>
      <c r="P2319" s="4713" t="s">
        <v>86</v>
      </c>
      <c r="Q2319" s="4713" t="s">
        <v>87</v>
      </c>
      <c r="R2319" s="4756">
        <v>1</v>
      </c>
      <c r="S2319" s="4757">
        <f>ROUND(K2298,2)*R2319</f>
        <v>49.54</v>
      </c>
    </row>
    <row r="2320" spans="1:19" ht="45" customHeight="1" x14ac:dyDescent="0.25">
      <c r="A2320" s="7451"/>
      <c r="B2320" s="7451"/>
      <c r="C2320" s="7451"/>
      <c r="D2320" s="7451"/>
      <c r="E2320" s="7451"/>
      <c r="F2320" s="7451"/>
      <c r="G2320" s="7451"/>
      <c r="H2320" s="7451"/>
      <c r="I2320" s="7451"/>
      <c r="J2320" s="7451"/>
      <c r="K2320" s="7451"/>
      <c r="L2320" s="7451"/>
      <c r="M2320" s="7451"/>
      <c r="N2320" s="7451"/>
      <c r="O2320" s="7451"/>
      <c r="P2320" s="4713" t="s">
        <v>88</v>
      </c>
      <c r="Q2320" s="4713" t="s">
        <v>89</v>
      </c>
      <c r="R2320" s="4758">
        <v>1</v>
      </c>
      <c r="S2320" s="4759">
        <f>ROUND(K2298,2)*R2320</f>
        <v>49.54</v>
      </c>
    </row>
    <row r="2321" spans="1:19" ht="45" customHeight="1" x14ac:dyDescent="0.25">
      <c r="A2321" s="7451"/>
      <c r="B2321" s="7451"/>
      <c r="C2321" s="7451"/>
      <c r="D2321" s="7451"/>
      <c r="E2321" s="7451"/>
      <c r="F2321" s="7451"/>
      <c r="G2321" s="7451"/>
      <c r="H2321" s="7451"/>
      <c r="I2321" s="7451"/>
      <c r="J2321" s="7451"/>
      <c r="K2321" s="7451"/>
      <c r="L2321" s="7451"/>
      <c r="M2321" s="7451"/>
      <c r="N2321" s="7451"/>
      <c r="O2321" s="7451"/>
      <c r="P2321" s="4713" t="s">
        <v>90</v>
      </c>
      <c r="Q2321" s="4713" t="s">
        <v>91</v>
      </c>
      <c r="R2321" s="4760">
        <v>1</v>
      </c>
      <c r="S2321" s="4761">
        <f>ROUND(K2298,2)*R2321</f>
        <v>49.54</v>
      </c>
    </row>
    <row r="2322" spans="1:19" ht="45" customHeight="1" x14ac:dyDescent="0.25">
      <c r="A2322" s="7451"/>
      <c r="B2322" s="7451"/>
      <c r="C2322" s="7451"/>
      <c r="D2322" s="7451"/>
      <c r="E2322" s="7451"/>
      <c r="F2322" s="7451"/>
      <c r="G2322" s="7451"/>
      <c r="H2322" s="7451"/>
      <c r="I2322" s="7451"/>
      <c r="J2322" s="7451"/>
      <c r="K2322" s="7451"/>
      <c r="L2322" s="7451"/>
      <c r="M2322" s="7451"/>
      <c r="N2322" s="7451"/>
      <c r="O2322" s="7451"/>
      <c r="P2322" s="4713" t="s">
        <v>92</v>
      </c>
      <c r="Q2322" s="4713" t="s">
        <v>93</v>
      </c>
      <c r="R2322" s="4762">
        <v>1</v>
      </c>
      <c r="S2322" s="4763">
        <f>ROUND(K2298,2)*R2322</f>
        <v>49.54</v>
      </c>
    </row>
    <row r="2323" spans="1:19" ht="45" customHeight="1" x14ac:dyDescent="0.25">
      <c r="A2323" s="7801" t="s">
        <v>23</v>
      </c>
      <c r="B2323" s="7801" t="s">
        <v>381</v>
      </c>
      <c r="C2323" s="7801" t="s">
        <v>25</v>
      </c>
      <c r="D2323" s="7801" t="s">
        <v>382</v>
      </c>
      <c r="E2323" s="7801" t="s">
        <v>383</v>
      </c>
      <c r="F2323" s="7802">
        <f>R2323+R2324+R2325+R2326+R2327+R2328+R2329+R2330+R2331+R2332+R2333+R2334+R2335+R2336+R2337+R2338+R2339+R2340+R2341+R2342+R2343+R2344+R2345+R2346+R2347</f>
        <v>25</v>
      </c>
      <c r="G2323" s="7801" t="s">
        <v>36</v>
      </c>
      <c r="H2323" s="7803">
        <v>17.09</v>
      </c>
      <c r="I2323" s="7804">
        <v>17.09</v>
      </c>
      <c r="J2323" s="7805">
        <v>0.21579999999999999</v>
      </c>
      <c r="K2323" s="7806">
        <f>ROUND(I2323,2)+(ROUND(I2323,2)*J2323)</f>
        <v>20.778022</v>
      </c>
      <c r="L2323" s="7807">
        <f>ROUND(S2323,2)+ROUND(S2324,2)+ROUND(S2325,2)+ROUND(S2326,2)+ROUND(S2327,2)+ROUND(S2328,2)+ROUND(S2329,2)+ROUND(S2330,2)+ROUND(S2331,2)+ROUND(S2332,2)+ROUND(S2333,2)+ROUND(S2334,2)+ROUND(S2335,2)+ROUND(S2336,2)+ROUND(S2337,2)+ROUND(S2338,2)+ROUND(S2339,2)+ROUND(S2340,2)+ROUND(S2341,2)+ROUND(S2342,2)+ROUND(S2343,2)+ROUND(S2344,2)+ROUND(S2345,2)+ROUND(S2346,2)+ROUND(S2347,2)</f>
        <v>519.49999999999966</v>
      </c>
      <c r="M2323" s="7801"/>
      <c r="N2323" s="7801" t="s">
        <v>76</v>
      </c>
      <c r="O2323" s="7801" t="s">
        <v>308</v>
      </c>
      <c r="P2323" s="4764" t="s">
        <v>20</v>
      </c>
      <c r="Q2323" s="4764" t="s">
        <v>29</v>
      </c>
      <c r="R2323" s="4765">
        <v>1</v>
      </c>
      <c r="S2323" s="4766">
        <f>ROUND(K2323,2)*R2323</f>
        <v>20.78</v>
      </c>
    </row>
    <row r="2324" spans="1:19" ht="45" customHeight="1" x14ac:dyDescent="0.25">
      <c r="A2324" s="7451"/>
      <c r="B2324" s="7451"/>
      <c r="C2324" s="7451"/>
      <c r="D2324" s="7451"/>
      <c r="E2324" s="7451"/>
      <c r="F2324" s="7451"/>
      <c r="G2324" s="7451"/>
      <c r="H2324" s="7451"/>
      <c r="I2324" s="7451"/>
      <c r="J2324" s="7451"/>
      <c r="K2324" s="7451"/>
      <c r="L2324" s="7451"/>
      <c r="M2324" s="7451"/>
      <c r="N2324" s="7451"/>
      <c r="O2324" s="7451"/>
      <c r="P2324" s="4764" t="s">
        <v>30</v>
      </c>
      <c r="Q2324" s="4764" t="s">
        <v>48</v>
      </c>
      <c r="R2324" s="4767">
        <v>1</v>
      </c>
      <c r="S2324" s="4768">
        <f>ROUND(K2323,2)*R2324</f>
        <v>20.78</v>
      </c>
    </row>
    <row r="2325" spans="1:19" ht="45" customHeight="1" x14ac:dyDescent="0.25">
      <c r="A2325" s="7451"/>
      <c r="B2325" s="7451"/>
      <c r="C2325" s="7451"/>
      <c r="D2325" s="7451"/>
      <c r="E2325" s="7451"/>
      <c r="F2325" s="7451"/>
      <c r="G2325" s="7451"/>
      <c r="H2325" s="7451"/>
      <c r="I2325" s="7451"/>
      <c r="J2325" s="7451"/>
      <c r="K2325" s="7451"/>
      <c r="L2325" s="7451"/>
      <c r="M2325" s="7451"/>
      <c r="N2325" s="7451"/>
      <c r="O2325" s="7451"/>
      <c r="P2325" s="4764" t="s">
        <v>43</v>
      </c>
      <c r="Q2325" s="4764" t="s">
        <v>49</v>
      </c>
      <c r="R2325" s="4769">
        <v>1</v>
      </c>
      <c r="S2325" s="4770">
        <f>ROUND(K2323,2)*R2325</f>
        <v>20.78</v>
      </c>
    </row>
    <row r="2326" spans="1:19" ht="45" customHeight="1" x14ac:dyDescent="0.25">
      <c r="A2326" s="7451"/>
      <c r="B2326" s="7451"/>
      <c r="C2326" s="7451"/>
      <c r="D2326" s="7451"/>
      <c r="E2326" s="7451"/>
      <c r="F2326" s="7451"/>
      <c r="G2326" s="7451"/>
      <c r="H2326" s="7451"/>
      <c r="I2326" s="7451"/>
      <c r="J2326" s="7451"/>
      <c r="K2326" s="7451"/>
      <c r="L2326" s="7451"/>
      <c r="M2326" s="7451"/>
      <c r="N2326" s="7451"/>
      <c r="O2326" s="7451"/>
      <c r="P2326" s="4764" t="s">
        <v>50</v>
      </c>
      <c r="Q2326" s="4764" t="s">
        <v>51</v>
      </c>
      <c r="R2326" s="4771">
        <v>1</v>
      </c>
      <c r="S2326" s="4772">
        <f>ROUND(K2323,2)*R2326</f>
        <v>20.78</v>
      </c>
    </row>
    <row r="2327" spans="1:19" ht="45" customHeight="1" x14ac:dyDescent="0.25">
      <c r="A2327" s="7451"/>
      <c r="B2327" s="7451"/>
      <c r="C2327" s="7451"/>
      <c r="D2327" s="7451"/>
      <c r="E2327" s="7451"/>
      <c r="F2327" s="7451"/>
      <c r="G2327" s="7451"/>
      <c r="H2327" s="7451"/>
      <c r="I2327" s="7451"/>
      <c r="J2327" s="7451"/>
      <c r="K2327" s="7451"/>
      <c r="L2327" s="7451"/>
      <c r="M2327" s="7451"/>
      <c r="N2327" s="7451"/>
      <c r="O2327" s="7451"/>
      <c r="P2327" s="4764" t="s">
        <v>52</v>
      </c>
      <c r="Q2327" s="4764" t="s">
        <v>53</v>
      </c>
      <c r="R2327" s="4773">
        <v>1</v>
      </c>
      <c r="S2327" s="4774">
        <f>ROUND(K2323,2)*R2327</f>
        <v>20.78</v>
      </c>
    </row>
    <row r="2328" spans="1:19" ht="45" customHeight="1" x14ac:dyDescent="0.25">
      <c r="A2328" s="7451"/>
      <c r="B2328" s="7451"/>
      <c r="C2328" s="7451"/>
      <c r="D2328" s="7451"/>
      <c r="E2328" s="7451"/>
      <c r="F2328" s="7451"/>
      <c r="G2328" s="7451"/>
      <c r="H2328" s="7451"/>
      <c r="I2328" s="7451"/>
      <c r="J2328" s="7451"/>
      <c r="K2328" s="7451"/>
      <c r="L2328" s="7451"/>
      <c r="M2328" s="7451"/>
      <c r="N2328" s="7451"/>
      <c r="O2328" s="7451"/>
      <c r="P2328" s="4764" t="s">
        <v>54</v>
      </c>
      <c r="Q2328" s="4764" t="s">
        <v>55</v>
      </c>
      <c r="R2328" s="4775">
        <v>1</v>
      </c>
      <c r="S2328" s="4776">
        <f>ROUND(K2323,2)*R2328</f>
        <v>20.78</v>
      </c>
    </row>
    <row r="2329" spans="1:19" ht="45" customHeight="1" x14ac:dyDescent="0.25">
      <c r="A2329" s="7451"/>
      <c r="B2329" s="7451"/>
      <c r="C2329" s="7451"/>
      <c r="D2329" s="7451"/>
      <c r="E2329" s="7451"/>
      <c r="F2329" s="7451"/>
      <c r="G2329" s="7451"/>
      <c r="H2329" s="7451"/>
      <c r="I2329" s="7451"/>
      <c r="J2329" s="7451"/>
      <c r="K2329" s="7451"/>
      <c r="L2329" s="7451"/>
      <c r="M2329" s="7451"/>
      <c r="N2329" s="7451"/>
      <c r="O2329" s="7451"/>
      <c r="P2329" s="4764" t="s">
        <v>56</v>
      </c>
      <c r="Q2329" s="4764" t="s">
        <v>57</v>
      </c>
      <c r="R2329" s="4777">
        <v>1</v>
      </c>
      <c r="S2329" s="4778">
        <f>ROUND(K2323,2)*R2329</f>
        <v>20.78</v>
      </c>
    </row>
    <row r="2330" spans="1:19" ht="45" customHeight="1" x14ac:dyDescent="0.25">
      <c r="A2330" s="7451"/>
      <c r="B2330" s="7451"/>
      <c r="C2330" s="7451"/>
      <c r="D2330" s="7451"/>
      <c r="E2330" s="7451"/>
      <c r="F2330" s="7451"/>
      <c r="G2330" s="7451"/>
      <c r="H2330" s="7451"/>
      <c r="I2330" s="7451"/>
      <c r="J2330" s="7451"/>
      <c r="K2330" s="7451"/>
      <c r="L2330" s="7451"/>
      <c r="M2330" s="7451"/>
      <c r="N2330" s="7451"/>
      <c r="O2330" s="7451"/>
      <c r="P2330" s="4764" t="s">
        <v>58</v>
      </c>
      <c r="Q2330" s="4764" t="s">
        <v>59</v>
      </c>
      <c r="R2330" s="4779">
        <v>1</v>
      </c>
      <c r="S2330" s="4780">
        <f>ROUND(K2323,2)*R2330</f>
        <v>20.78</v>
      </c>
    </row>
    <row r="2331" spans="1:19" ht="45" customHeight="1" x14ac:dyDescent="0.25">
      <c r="A2331" s="7451"/>
      <c r="B2331" s="7451"/>
      <c r="C2331" s="7451"/>
      <c r="D2331" s="7451"/>
      <c r="E2331" s="7451"/>
      <c r="F2331" s="7451"/>
      <c r="G2331" s="7451"/>
      <c r="H2331" s="7451"/>
      <c r="I2331" s="7451"/>
      <c r="J2331" s="7451"/>
      <c r="K2331" s="7451"/>
      <c r="L2331" s="7451"/>
      <c r="M2331" s="7451"/>
      <c r="N2331" s="7451"/>
      <c r="O2331" s="7451"/>
      <c r="P2331" s="4764" t="s">
        <v>60</v>
      </c>
      <c r="Q2331" s="4764" t="s">
        <v>61</v>
      </c>
      <c r="R2331" s="4781">
        <v>1</v>
      </c>
      <c r="S2331" s="4782">
        <f>ROUND(K2323,2)*R2331</f>
        <v>20.78</v>
      </c>
    </row>
    <row r="2332" spans="1:19" ht="45" customHeight="1" x14ac:dyDescent="0.25">
      <c r="A2332" s="7451"/>
      <c r="B2332" s="7451"/>
      <c r="C2332" s="7451"/>
      <c r="D2332" s="7451"/>
      <c r="E2332" s="7451"/>
      <c r="F2332" s="7451"/>
      <c r="G2332" s="7451"/>
      <c r="H2332" s="7451"/>
      <c r="I2332" s="7451"/>
      <c r="J2332" s="7451"/>
      <c r="K2332" s="7451"/>
      <c r="L2332" s="7451"/>
      <c r="M2332" s="7451"/>
      <c r="N2332" s="7451"/>
      <c r="O2332" s="7451"/>
      <c r="P2332" s="4764" t="s">
        <v>62</v>
      </c>
      <c r="Q2332" s="4764" t="s">
        <v>63</v>
      </c>
      <c r="R2332" s="4783">
        <v>1</v>
      </c>
      <c r="S2332" s="4784">
        <f>ROUND(K2323,2)*R2332</f>
        <v>20.78</v>
      </c>
    </row>
    <row r="2333" spans="1:19" ht="45" customHeight="1" x14ac:dyDescent="0.25">
      <c r="A2333" s="7451"/>
      <c r="B2333" s="7451"/>
      <c r="C2333" s="7451"/>
      <c r="D2333" s="7451"/>
      <c r="E2333" s="7451"/>
      <c r="F2333" s="7451"/>
      <c r="G2333" s="7451"/>
      <c r="H2333" s="7451"/>
      <c r="I2333" s="7451"/>
      <c r="J2333" s="7451"/>
      <c r="K2333" s="7451"/>
      <c r="L2333" s="7451"/>
      <c r="M2333" s="7451"/>
      <c r="N2333" s="7451"/>
      <c r="O2333" s="7451"/>
      <c r="P2333" s="4764" t="s">
        <v>64</v>
      </c>
      <c r="Q2333" s="4764" t="s">
        <v>65</v>
      </c>
      <c r="R2333" s="4785">
        <v>1</v>
      </c>
      <c r="S2333" s="4786">
        <f>ROUND(K2323,2)*R2333</f>
        <v>20.78</v>
      </c>
    </row>
    <row r="2334" spans="1:19" ht="45" customHeight="1" x14ac:dyDescent="0.25">
      <c r="A2334" s="7451"/>
      <c r="B2334" s="7451"/>
      <c r="C2334" s="7451"/>
      <c r="D2334" s="7451"/>
      <c r="E2334" s="7451"/>
      <c r="F2334" s="7451"/>
      <c r="G2334" s="7451"/>
      <c r="H2334" s="7451"/>
      <c r="I2334" s="7451"/>
      <c r="J2334" s="7451"/>
      <c r="K2334" s="7451"/>
      <c r="L2334" s="7451"/>
      <c r="M2334" s="7451"/>
      <c r="N2334" s="7451"/>
      <c r="O2334" s="7451"/>
      <c r="P2334" s="4764" t="s">
        <v>66</v>
      </c>
      <c r="Q2334" s="4764" t="s">
        <v>67</v>
      </c>
      <c r="R2334" s="4787">
        <v>1</v>
      </c>
      <c r="S2334" s="4788">
        <f>ROUND(K2323,2)*R2334</f>
        <v>20.78</v>
      </c>
    </row>
    <row r="2335" spans="1:19" ht="45" customHeight="1" x14ac:dyDescent="0.25">
      <c r="A2335" s="7451"/>
      <c r="B2335" s="7451"/>
      <c r="C2335" s="7451"/>
      <c r="D2335" s="7451"/>
      <c r="E2335" s="7451"/>
      <c r="F2335" s="7451"/>
      <c r="G2335" s="7451"/>
      <c r="H2335" s="7451"/>
      <c r="I2335" s="7451"/>
      <c r="J2335" s="7451"/>
      <c r="K2335" s="7451"/>
      <c r="L2335" s="7451"/>
      <c r="M2335" s="7451"/>
      <c r="N2335" s="7451"/>
      <c r="O2335" s="7451"/>
      <c r="P2335" s="4764" t="s">
        <v>68</v>
      </c>
      <c r="Q2335" s="4764" t="s">
        <v>69</v>
      </c>
      <c r="R2335" s="4789">
        <v>1</v>
      </c>
      <c r="S2335" s="4790">
        <f>ROUND(K2323,2)*R2335</f>
        <v>20.78</v>
      </c>
    </row>
    <row r="2336" spans="1:19" ht="45" customHeight="1" x14ac:dyDescent="0.25">
      <c r="A2336" s="7451"/>
      <c r="B2336" s="7451"/>
      <c r="C2336" s="7451"/>
      <c r="D2336" s="7451"/>
      <c r="E2336" s="7451"/>
      <c r="F2336" s="7451"/>
      <c r="G2336" s="7451"/>
      <c r="H2336" s="7451"/>
      <c r="I2336" s="7451"/>
      <c r="J2336" s="7451"/>
      <c r="K2336" s="7451"/>
      <c r="L2336" s="7451"/>
      <c r="M2336" s="7451"/>
      <c r="N2336" s="7451"/>
      <c r="O2336" s="7451"/>
      <c r="P2336" s="4764" t="s">
        <v>70</v>
      </c>
      <c r="Q2336" s="4764" t="s">
        <v>71</v>
      </c>
      <c r="R2336" s="4791">
        <v>1</v>
      </c>
      <c r="S2336" s="4792">
        <f>ROUND(K2323,2)*R2336</f>
        <v>20.78</v>
      </c>
    </row>
    <row r="2337" spans="1:19" ht="45" customHeight="1" x14ac:dyDescent="0.25">
      <c r="A2337" s="7451"/>
      <c r="B2337" s="7451"/>
      <c r="C2337" s="7451"/>
      <c r="D2337" s="7451"/>
      <c r="E2337" s="7451"/>
      <c r="F2337" s="7451"/>
      <c r="G2337" s="7451"/>
      <c r="H2337" s="7451"/>
      <c r="I2337" s="7451"/>
      <c r="J2337" s="7451"/>
      <c r="K2337" s="7451"/>
      <c r="L2337" s="7451"/>
      <c r="M2337" s="7451"/>
      <c r="N2337" s="7451"/>
      <c r="O2337" s="7451"/>
      <c r="P2337" s="4764" t="s">
        <v>72</v>
      </c>
      <c r="Q2337" s="4764" t="s">
        <v>73</v>
      </c>
      <c r="R2337" s="4793">
        <v>1</v>
      </c>
      <c r="S2337" s="4794">
        <f>ROUND(K2323,2)*R2337</f>
        <v>20.78</v>
      </c>
    </row>
    <row r="2338" spans="1:19" ht="45" customHeight="1" x14ac:dyDescent="0.25">
      <c r="A2338" s="7451"/>
      <c r="B2338" s="7451"/>
      <c r="C2338" s="7451"/>
      <c r="D2338" s="7451"/>
      <c r="E2338" s="7451"/>
      <c r="F2338" s="7451"/>
      <c r="G2338" s="7451"/>
      <c r="H2338" s="7451"/>
      <c r="I2338" s="7451"/>
      <c r="J2338" s="7451"/>
      <c r="K2338" s="7451"/>
      <c r="L2338" s="7451"/>
      <c r="M2338" s="7451"/>
      <c r="N2338" s="7451"/>
      <c r="O2338" s="7451"/>
      <c r="P2338" s="4764" t="s">
        <v>74</v>
      </c>
      <c r="Q2338" s="4764" t="s">
        <v>75</v>
      </c>
      <c r="R2338" s="4795">
        <v>1</v>
      </c>
      <c r="S2338" s="4796">
        <f>ROUND(K2323,2)*R2338</f>
        <v>20.78</v>
      </c>
    </row>
    <row r="2339" spans="1:19" ht="45" customHeight="1" x14ac:dyDescent="0.25">
      <c r="A2339" s="7451"/>
      <c r="B2339" s="7451"/>
      <c r="C2339" s="7451"/>
      <c r="D2339" s="7451"/>
      <c r="E2339" s="7451"/>
      <c r="F2339" s="7451"/>
      <c r="G2339" s="7451"/>
      <c r="H2339" s="7451"/>
      <c r="I2339" s="7451"/>
      <c r="J2339" s="7451"/>
      <c r="K2339" s="7451"/>
      <c r="L2339" s="7451"/>
      <c r="M2339" s="7451"/>
      <c r="N2339" s="7451"/>
      <c r="O2339" s="7451"/>
      <c r="P2339" s="4764" t="s">
        <v>76</v>
      </c>
      <c r="Q2339" s="4764" t="s">
        <v>77</v>
      </c>
      <c r="R2339" s="4797">
        <v>1</v>
      </c>
      <c r="S2339" s="4798">
        <f>ROUND(K2323,2)*R2339</f>
        <v>20.78</v>
      </c>
    </row>
    <row r="2340" spans="1:19" ht="45" customHeight="1" x14ac:dyDescent="0.25">
      <c r="A2340" s="7451"/>
      <c r="B2340" s="7451"/>
      <c r="C2340" s="7451"/>
      <c r="D2340" s="7451"/>
      <c r="E2340" s="7451"/>
      <c r="F2340" s="7451"/>
      <c r="G2340" s="7451"/>
      <c r="H2340" s="7451"/>
      <c r="I2340" s="7451"/>
      <c r="J2340" s="7451"/>
      <c r="K2340" s="7451"/>
      <c r="L2340" s="7451"/>
      <c r="M2340" s="7451"/>
      <c r="N2340" s="7451"/>
      <c r="O2340" s="7451"/>
      <c r="P2340" s="4764" t="s">
        <v>78</v>
      </c>
      <c r="Q2340" s="4764" t="s">
        <v>79</v>
      </c>
      <c r="R2340" s="4799">
        <v>1</v>
      </c>
      <c r="S2340" s="4800">
        <f>ROUND(K2323,2)*R2340</f>
        <v>20.78</v>
      </c>
    </row>
    <row r="2341" spans="1:19" ht="45" customHeight="1" x14ac:dyDescent="0.25">
      <c r="A2341" s="7451"/>
      <c r="B2341" s="7451"/>
      <c r="C2341" s="7451"/>
      <c r="D2341" s="7451"/>
      <c r="E2341" s="7451"/>
      <c r="F2341" s="7451"/>
      <c r="G2341" s="7451"/>
      <c r="H2341" s="7451"/>
      <c r="I2341" s="7451"/>
      <c r="J2341" s="7451"/>
      <c r="K2341" s="7451"/>
      <c r="L2341" s="7451"/>
      <c r="M2341" s="7451"/>
      <c r="N2341" s="7451"/>
      <c r="O2341" s="7451"/>
      <c r="P2341" s="4764" t="s">
        <v>80</v>
      </c>
      <c r="Q2341" s="4764" t="s">
        <v>81</v>
      </c>
      <c r="R2341" s="4801">
        <v>1</v>
      </c>
      <c r="S2341" s="4802">
        <f>ROUND(K2323,2)*R2341</f>
        <v>20.78</v>
      </c>
    </row>
    <row r="2342" spans="1:19" ht="45" customHeight="1" x14ac:dyDescent="0.25">
      <c r="A2342" s="7451"/>
      <c r="B2342" s="7451"/>
      <c r="C2342" s="7451"/>
      <c r="D2342" s="7451"/>
      <c r="E2342" s="7451"/>
      <c r="F2342" s="7451"/>
      <c r="G2342" s="7451"/>
      <c r="H2342" s="7451"/>
      <c r="I2342" s="7451"/>
      <c r="J2342" s="7451"/>
      <c r="K2342" s="7451"/>
      <c r="L2342" s="7451"/>
      <c r="M2342" s="7451"/>
      <c r="N2342" s="7451"/>
      <c r="O2342" s="7451"/>
      <c r="P2342" s="4764" t="s">
        <v>82</v>
      </c>
      <c r="Q2342" s="4764" t="s">
        <v>83</v>
      </c>
      <c r="R2342" s="4803">
        <v>1</v>
      </c>
      <c r="S2342" s="4804">
        <f>ROUND(K2323,2)*R2342</f>
        <v>20.78</v>
      </c>
    </row>
    <row r="2343" spans="1:19" ht="45" customHeight="1" x14ac:dyDescent="0.25">
      <c r="A2343" s="7451"/>
      <c r="B2343" s="7451"/>
      <c r="C2343" s="7451"/>
      <c r="D2343" s="7451"/>
      <c r="E2343" s="7451"/>
      <c r="F2343" s="7451"/>
      <c r="G2343" s="7451"/>
      <c r="H2343" s="7451"/>
      <c r="I2343" s="7451"/>
      <c r="J2343" s="7451"/>
      <c r="K2343" s="7451"/>
      <c r="L2343" s="7451"/>
      <c r="M2343" s="7451"/>
      <c r="N2343" s="7451"/>
      <c r="O2343" s="7451"/>
      <c r="P2343" s="4764" t="s">
        <v>84</v>
      </c>
      <c r="Q2343" s="4764" t="s">
        <v>85</v>
      </c>
      <c r="R2343" s="4805">
        <v>1</v>
      </c>
      <c r="S2343" s="4806">
        <f>ROUND(K2323,2)*R2343</f>
        <v>20.78</v>
      </c>
    </row>
    <row r="2344" spans="1:19" ht="45" customHeight="1" x14ac:dyDescent="0.25">
      <c r="A2344" s="7451"/>
      <c r="B2344" s="7451"/>
      <c r="C2344" s="7451"/>
      <c r="D2344" s="7451"/>
      <c r="E2344" s="7451"/>
      <c r="F2344" s="7451"/>
      <c r="G2344" s="7451"/>
      <c r="H2344" s="7451"/>
      <c r="I2344" s="7451"/>
      <c r="J2344" s="7451"/>
      <c r="K2344" s="7451"/>
      <c r="L2344" s="7451"/>
      <c r="M2344" s="7451"/>
      <c r="N2344" s="7451"/>
      <c r="O2344" s="7451"/>
      <c r="P2344" s="4764" t="s">
        <v>86</v>
      </c>
      <c r="Q2344" s="4764" t="s">
        <v>87</v>
      </c>
      <c r="R2344" s="4807">
        <v>1</v>
      </c>
      <c r="S2344" s="4808">
        <f>ROUND(K2323,2)*R2344</f>
        <v>20.78</v>
      </c>
    </row>
    <row r="2345" spans="1:19" ht="45" customHeight="1" x14ac:dyDescent="0.25">
      <c r="A2345" s="7451"/>
      <c r="B2345" s="7451"/>
      <c r="C2345" s="7451"/>
      <c r="D2345" s="7451"/>
      <c r="E2345" s="7451"/>
      <c r="F2345" s="7451"/>
      <c r="G2345" s="7451"/>
      <c r="H2345" s="7451"/>
      <c r="I2345" s="7451"/>
      <c r="J2345" s="7451"/>
      <c r="K2345" s="7451"/>
      <c r="L2345" s="7451"/>
      <c r="M2345" s="7451"/>
      <c r="N2345" s="7451"/>
      <c r="O2345" s="7451"/>
      <c r="P2345" s="4764" t="s">
        <v>88</v>
      </c>
      <c r="Q2345" s="4764" t="s">
        <v>89</v>
      </c>
      <c r="R2345" s="4809">
        <v>1</v>
      </c>
      <c r="S2345" s="4810">
        <f>ROUND(K2323,2)*R2345</f>
        <v>20.78</v>
      </c>
    </row>
    <row r="2346" spans="1:19" ht="45" customHeight="1" x14ac:dyDescent="0.25">
      <c r="A2346" s="7451"/>
      <c r="B2346" s="7451"/>
      <c r="C2346" s="7451"/>
      <c r="D2346" s="7451"/>
      <c r="E2346" s="7451"/>
      <c r="F2346" s="7451"/>
      <c r="G2346" s="7451"/>
      <c r="H2346" s="7451"/>
      <c r="I2346" s="7451"/>
      <c r="J2346" s="7451"/>
      <c r="K2346" s="7451"/>
      <c r="L2346" s="7451"/>
      <c r="M2346" s="7451"/>
      <c r="N2346" s="7451"/>
      <c r="O2346" s="7451"/>
      <c r="P2346" s="4764" t="s">
        <v>90</v>
      </c>
      <c r="Q2346" s="4764" t="s">
        <v>91</v>
      </c>
      <c r="R2346" s="4811">
        <v>1</v>
      </c>
      <c r="S2346" s="4812">
        <f>ROUND(K2323,2)*R2346</f>
        <v>20.78</v>
      </c>
    </row>
    <row r="2347" spans="1:19" ht="45" customHeight="1" x14ac:dyDescent="0.25">
      <c r="A2347" s="7451"/>
      <c r="B2347" s="7451"/>
      <c r="C2347" s="7451"/>
      <c r="D2347" s="7451"/>
      <c r="E2347" s="7451"/>
      <c r="F2347" s="7451"/>
      <c r="G2347" s="7451"/>
      <c r="H2347" s="7451"/>
      <c r="I2347" s="7451"/>
      <c r="J2347" s="7451"/>
      <c r="K2347" s="7451"/>
      <c r="L2347" s="7451"/>
      <c r="M2347" s="7451"/>
      <c r="N2347" s="7451"/>
      <c r="O2347" s="7451"/>
      <c r="P2347" s="4764" t="s">
        <v>92</v>
      </c>
      <c r="Q2347" s="4764" t="s">
        <v>93</v>
      </c>
      <c r="R2347" s="4813">
        <v>1</v>
      </c>
      <c r="S2347" s="4814">
        <f>ROUND(K2323,2)*R2347</f>
        <v>20.78</v>
      </c>
    </row>
    <row r="2348" spans="1:19" ht="45" customHeight="1" x14ac:dyDescent="0.25">
      <c r="A2348" s="7808" t="s">
        <v>23</v>
      </c>
      <c r="B2348" s="7808" t="s">
        <v>384</v>
      </c>
      <c r="C2348" s="7808" t="s">
        <v>25</v>
      </c>
      <c r="D2348" s="7808" t="s">
        <v>385</v>
      </c>
      <c r="E2348" s="7808" t="s">
        <v>386</v>
      </c>
      <c r="F2348" s="7809">
        <f>R2348+R2349+R2350+R2351+R2352+R2353+R2354+R2355+R2356+R2357+R2358+R2359+R2360+R2361+R2362+R2363+R2364+R2365+R2366+R2367+R2368+R2369+R2370+R2371+R2372</f>
        <v>25</v>
      </c>
      <c r="G2348" s="7808" t="s">
        <v>36</v>
      </c>
      <c r="H2348" s="7810">
        <v>302.7</v>
      </c>
      <c r="I2348" s="7811">
        <v>302.7</v>
      </c>
      <c r="J2348" s="7812">
        <v>0.21579999999999999</v>
      </c>
      <c r="K2348" s="7813">
        <f>ROUND(I2348,2)+(ROUND(I2348,2)*J2348)</f>
        <v>368.02265999999997</v>
      </c>
      <c r="L2348" s="7814">
        <f>ROUND(S2348,2)+ROUND(S2349,2)+ROUND(S2350,2)+ROUND(S2351,2)+ROUND(S2352,2)+ROUND(S2353,2)+ROUND(S2354,2)+ROUND(S2355,2)+ROUND(S2356,2)+ROUND(S2357,2)+ROUND(S2358,2)+ROUND(S2359,2)+ROUND(S2360,2)+ROUND(S2361,2)+ROUND(S2362,2)+ROUND(S2363,2)+ROUND(S2364,2)+ROUND(S2365,2)+ROUND(S2366,2)+ROUND(S2367,2)+ROUND(S2368,2)+ROUND(S2369,2)+ROUND(S2370,2)+ROUND(S2371,2)+ROUND(S2372,2)</f>
        <v>9200.5000000000055</v>
      </c>
      <c r="M2348" s="7808"/>
      <c r="N2348" s="7808" t="s">
        <v>76</v>
      </c>
      <c r="O2348" s="7808" t="s">
        <v>308</v>
      </c>
      <c r="P2348" s="4815" t="s">
        <v>20</v>
      </c>
      <c r="Q2348" s="4815" t="s">
        <v>29</v>
      </c>
      <c r="R2348" s="4816">
        <v>1</v>
      </c>
      <c r="S2348" s="4817">
        <f>ROUND(K2348,2)*R2348</f>
        <v>368.02</v>
      </c>
    </row>
    <row r="2349" spans="1:19" ht="45" customHeight="1" x14ac:dyDescent="0.25">
      <c r="A2349" s="7451"/>
      <c r="B2349" s="7451"/>
      <c r="C2349" s="7451"/>
      <c r="D2349" s="7451"/>
      <c r="E2349" s="7451"/>
      <c r="F2349" s="7451"/>
      <c r="G2349" s="7451"/>
      <c r="H2349" s="7451"/>
      <c r="I2349" s="7451"/>
      <c r="J2349" s="7451"/>
      <c r="K2349" s="7451"/>
      <c r="L2349" s="7451"/>
      <c r="M2349" s="7451"/>
      <c r="N2349" s="7451"/>
      <c r="O2349" s="7451"/>
      <c r="P2349" s="4815" t="s">
        <v>30</v>
      </c>
      <c r="Q2349" s="4815" t="s">
        <v>48</v>
      </c>
      <c r="R2349" s="4818">
        <v>1</v>
      </c>
      <c r="S2349" s="4819">
        <f>ROUND(K2348,2)*R2349</f>
        <v>368.02</v>
      </c>
    </row>
    <row r="2350" spans="1:19" ht="45" customHeight="1" x14ac:dyDescent="0.25">
      <c r="A2350" s="7451"/>
      <c r="B2350" s="7451"/>
      <c r="C2350" s="7451"/>
      <c r="D2350" s="7451"/>
      <c r="E2350" s="7451"/>
      <c r="F2350" s="7451"/>
      <c r="G2350" s="7451"/>
      <c r="H2350" s="7451"/>
      <c r="I2350" s="7451"/>
      <c r="J2350" s="7451"/>
      <c r="K2350" s="7451"/>
      <c r="L2350" s="7451"/>
      <c r="M2350" s="7451"/>
      <c r="N2350" s="7451"/>
      <c r="O2350" s="7451"/>
      <c r="P2350" s="4815" t="s">
        <v>43</v>
      </c>
      <c r="Q2350" s="4815" t="s">
        <v>49</v>
      </c>
      <c r="R2350" s="4820">
        <v>1</v>
      </c>
      <c r="S2350" s="4821">
        <f>ROUND(K2348,2)*R2350</f>
        <v>368.02</v>
      </c>
    </row>
    <row r="2351" spans="1:19" ht="45" customHeight="1" x14ac:dyDescent="0.25">
      <c r="A2351" s="7451"/>
      <c r="B2351" s="7451"/>
      <c r="C2351" s="7451"/>
      <c r="D2351" s="7451"/>
      <c r="E2351" s="7451"/>
      <c r="F2351" s="7451"/>
      <c r="G2351" s="7451"/>
      <c r="H2351" s="7451"/>
      <c r="I2351" s="7451"/>
      <c r="J2351" s="7451"/>
      <c r="K2351" s="7451"/>
      <c r="L2351" s="7451"/>
      <c r="M2351" s="7451"/>
      <c r="N2351" s="7451"/>
      <c r="O2351" s="7451"/>
      <c r="P2351" s="4815" t="s">
        <v>50</v>
      </c>
      <c r="Q2351" s="4815" t="s">
        <v>51</v>
      </c>
      <c r="R2351" s="4822">
        <v>1</v>
      </c>
      <c r="S2351" s="4823">
        <f>ROUND(K2348,2)*R2351</f>
        <v>368.02</v>
      </c>
    </row>
    <row r="2352" spans="1:19" ht="45" customHeight="1" x14ac:dyDescent="0.25">
      <c r="A2352" s="7451"/>
      <c r="B2352" s="7451"/>
      <c r="C2352" s="7451"/>
      <c r="D2352" s="7451"/>
      <c r="E2352" s="7451"/>
      <c r="F2352" s="7451"/>
      <c r="G2352" s="7451"/>
      <c r="H2352" s="7451"/>
      <c r="I2352" s="7451"/>
      <c r="J2352" s="7451"/>
      <c r="K2352" s="7451"/>
      <c r="L2352" s="7451"/>
      <c r="M2352" s="7451"/>
      <c r="N2352" s="7451"/>
      <c r="O2352" s="7451"/>
      <c r="P2352" s="4815" t="s">
        <v>52</v>
      </c>
      <c r="Q2352" s="4815" t="s">
        <v>53</v>
      </c>
      <c r="R2352" s="4824">
        <v>1</v>
      </c>
      <c r="S2352" s="4825">
        <f>ROUND(K2348,2)*R2352</f>
        <v>368.02</v>
      </c>
    </row>
    <row r="2353" spans="1:19" ht="45" customHeight="1" x14ac:dyDescent="0.25">
      <c r="A2353" s="7451"/>
      <c r="B2353" s="7451"/>
      <c r="C2353" s="7451"/>
      <c r="D2353" s="7451"/>
      <c r="E2353" s="7451"/>
      <c r="F2353" s="7451"/>
      <c r="G2353" s="7451"/>
      <c r="H2353" s="7451"/>
      <c r="I2353" s="7451"/>
      <c r="J2353" s="7451"/>
      <c r="K2353" s="7451"/>
      <c r="L2353" s="7451"/>
      <c r="M2353" s="7451"/>
      <c r="N2353" s="7451"/>
      <c r="O2353" s="7451"/>
      <c r="P2353" s="4815" t="s">
        <v>54</v>
      </c>
      <c r="Q2353" s="4815" t="s">
        <v>55</v>
      </c>
      <c r="R2353" s="4826">
        <v>1</v>
      </c>
      <c r="S2353" s="4827">
        <f>ROUND(K2348,2)*R2353</f>
        <v>368.02</v>
      </c>
    </row>
    <row r="2354" spans="1:19" ht="45" customHeight="1" x14ac:dyDescent="0.25">
      <c r="A2354" s="7451"/>
      <c r="B2354" s="7451"/>
      <c r="C2354" s="7451"/>
      <c r="D2354" s="7451"/>
      <c r="E2354" s="7451"/>
      <c r="F2354" s="7451"/>
      <c r="G2354" s="7451"/>
      <c r="H2354" s="7451"/>
      <c r="I2354" s="7451"/>
      <c r="J2354" s="7451"/>
      <c r="K2354" s="7451"/>
      <c r="L2354" s="7451"/>
      <c r="M2354" s="7451"/>
      <c r="N2354" s="7451"/>
      <c r="O2354" s="7451"/>
      <c r="P2354" s="4815" t="s">
        <v>56</v>
      </c>
      <c r="Q2354" s="4815" t="s">
        <v>57</v>
      </c>
      <c r="R2354" s="4828">
        <v>1</v>
      </c>
      <c r="S2354" s="4829">
        <f>ROUND(K2348,2)*R2354</f>
        <v>368.02</v>
      </c>
    </row>
    <row r="2355" spans="1:19" ht="45" customHeight="1" x14ac:dyDescent="0.25">
      <c r="A2355" s="7451"/>
      <c r="B2355" s="7451"/>
      <c r="C2355" s="7451"/>
      <c r="D2355" s="7451"/>
      <c r="E2355" s="7451"/>
      <c r="F2355" s="7451"/>
      <c r="G2355" s="7451"/>
      <c r="H2355" s="7451"/>
      <c r="I2355" s="7451"/>
      <c r="J2355" s="7451"/>
      <c r="K2355" s="7451"/>
      <c r="L2355" s="7451"/>
      <c r="M2355" s="7451"/>
      <c r="N2355" s="7451"/>
      <c r="O2355" s="7451"/>
      <c r="P2355" s="4815" t="s">
        <v>58</v>
      </c>
      <c r="Q2355" s="4815" t="s">
        <v>59</v>
      </c>
      <c r="R2355" s="4830">
        <v>1</v>
      </c>
      <c r="S2355" s="4831">
        <f>ROUND(K2348,2)*R2355</f>
        <v>368.02</v>
      </c>
    </row>
    <row r="2356" spans="1:19" ht="45" customHeight="1" x14ac:dyDescent="0.25">
      <c r="A2356" s="7451"/>
      <c r="B2356" s="7451"/>
      <c r="C2356" s="7451"/>
      <c r="D2356" s="7451"/>
      <c r="E2356" s="7451"/>
      <c r="F2356" s="7451"/>
      <c r="G2356" s="7451"/>
      <c r="H2356" s="7451"/>
      <c r="I2356" s="7451"/>
      <c r="J2356" s="7451"/>
      <c r="K2356" s="7451"/>
      <c r="L2356" s="7451"/>
      <c r="M2356" s="7451"/>
      <c r="N2356" s="7451"/>
      <c r="O2356" s="7451"/>
      <c r="P2356" s="4815" t="s">
        <v>60</v>
      </c>
      <c r="Q2356" s="4815" t="s">
        <v>61</v>
      </c>
      <c r="R2356" s="4832">
        <v>1</v>
      </c>
      <c r="S2356" s="4833">
        <f>ROUND(K2348,2)*R2356</f>
        <v>368.02</v>
      </c>
    </row>
    <row r="2357" spans="1:19" ht="45" customHeight="1" x14ac:dyDescent="0.25">
      <c r="A2357" s="7451"/>
      <c r="B2357" s="7451"/>
      <c r="C2357" s="7451"/>
      <c r="D2357" s="7451"/>
      <c r="E2357" s="7451"/>
      <c r="F2357" s="7451"/>
      <c r="G2357" s="7451"/>
      <c r="H2357" s="7451"/>
      <c r="I2357" s="7451"/>
      <c r="J2357" s="7451"/>
      <c r="K2357" s="7451"/>
      <c r="L2357" s="7451"/>
      <c r="M2357" s="7451"/>
      <c r="N2357" s="7451"/>
      <c r="O2357" s="7451"/>
      <c r="P2357" s="4815" t="s">
        <v>62</v>
      </c>
      <c r="Q2357" s="4815" t="s">
        <v>63</v>
      </c>
      <c r="R2357" s="4834">
        <v>1</v>
      </c>
      <c r="S2357" s="4835">
        <f>ROUND(K2348,2)*R2357</f>
        <v>368.02</v>
      </c>
    </row>
    <row r="2358" spans="1:19" ht="45" customHeight="1" x14ac:dyDescent="0.25">
      <c r="A2358" s="7451"/>
      <c r="B2358" s="7451"/>
      <c r="C2358" s="7451"/>
      <c r="D2358" s="7451"/>
      <c r="E2358" s="7451"/>
      <c r="F2358" s="7451"/>
      <c r="G2358" s="7451"/>
      <c r="H2358" s="7451"/>
      <c r="I2358" s="7451"/>
      <c r="J2358" s="7451"/>
      <c r="K2358" s="7451"/>
      <c r="L2358" s="7451"/>
      <c r="M2358" s="7451"/>
      <c r="N2358" s="7451"/>
      <c r="O2358" s="7451"/>
      <c r="P2358" s="4815" t="s">
        <v>64</v>
      </c>
      <c r="Q2358" s="4815" t="s">
        <v>65</v>
      </c>
      <c r="R2358" s="4836">
        <v>1</v>
      </c>
      <c r="S2358" s="4837">
        <f>ROUND(K2348,2)*R2358</f>
        <v>368.02</v>
      </c>
    </row>
    <row r="2359" spans="1:19" ht="45" customHeight="1" x14ac:dyDescent="0.25">
      <c r="A2359" s="7451"/>
      <c r="B2359" s="7451"/>
      <c r="C2359" s="7451"/>
      <c r="D2359" s="7451"/>
      <c r="E2359" s="7451"/>
      <c r="F2359" s="7451"/>
      <c r="G2359" s="7451"/>
      <c r="H2359" s="7451"/>
      <c r="I2359" s="7451"/>
      <c r="J2359" s="7451"/>
      <c r="K2359" s="7451"/>
      <c r="L2359" s="7451"/>
      <c r="M2359" s="7451"/>
      <c r="N2359" s="7451"/>
      <c r="O2359" s="7451"/>
      <c r="P2359" s="4815" t="s">
        <v>66</v>
      </c>
      <c r="Q2359" s="4815" t="s">
        <v>67</v>
      </c>
      <c r="R2359" s="4838">
        <v>1</v>
      </c>
      <c r="S2359" s="4839">
        <f>ROUND(K2348,2)*R2359</f>
        <v>368.02</v>
      </c>
    </row>
    <row r="2360" spans="1:19" ht="45" customHeight="1" x14ac:dyDescent="0.25">
      <c r="A2360" s="7451"/>
      <c r="B2360" s="7451"/>
      <c r="C2360" s="7451"/>
      <c r="D2360" s="7451"/>
      <c r="E2360" s="7451"/>
      <c r="F2360" s="7451"/>
      <c r="G2360" s="7451"/>
      <c r="H2360" s="7451"/>
      <c r="I2360" s="7451"/>
      <c r="J2360" s="7451"/>
      <c r="K2360" s="7451"/>
      <c r="L2360" s="7451"/>
      <c r="M2360" s="7451"/>
      <c r="N2360" s="7451"/>
      <c r="O2360" s="7451"/>
      <c r="P2360" s="4815" t="s">
        <v>68</v>
      </c>
      <c r="Q2360" s="4815" t="s">
        <v>69</v>
      </c>
      <c r="R2360" s="4840">
        <v>1</v>
      </c>
      <c r="S2360" s="4841">
        <f>ROUND(K2348,2)*R2360</f>
        <v>368.02</v>
      </c>
    </row>
    <row r="2361" spans="1:19" ht="45" customHeight="1" x14ac:dyDescent="0.25">
      <c r="A2361" s="7451"/>
      <c r="B2361" s="7451"/>
      <c r="C2361" s="7451"/>
      <c r="D2361" s="7451"/>
      <c r="E2361" s="7451"/>
      <c r="F2361" s="7451"/>
      <c r="G2361" s="7451"/>
      <c r="H2361" s="7451"/>
      <c r="I2361" s="7451"/>
      <c r="J2361" s="7451"/>
      <c r="K2361" s="7451"/>
      <c r="L2361" s="7451"/>
      <c r="M2361" s="7451"/>
      <c r="N2361" s="7451"/>
      <c r="O2361" s="7451"/>
      <c r="P2361" s="4815" t="s">
        <v>70</v>
      </c>
      <c r="Q2361" s="4815" t="s">
        <v>71</v>
      </c>
      <c r="R2361" s="4842">
        <v>1</v>
      </c>
      <c r="S2361" s="4843">
        <f>ROUND(K2348,2)*R2361</f>
        <v>368.02</v>
      </c>
    </row>
    <row r="2362" spans="1:19" ht="45" customHeight="1" x14ac:dyDescent="0.25">
      <c r="A2362" s="7451"/>
      <c r="B2362" s="7451"/>
      <c r="C2362" s="7451"/>
      <c r="D2362" s="7451"/>
      <c r="E2362" s="7451"/>
      <c r="F2362" s="7451"/>
      <c r="G2362" s="7451"/>
      <c r="H2362" s="7451"/>
      <c r="I2362" s="7451"/>
      <c r="J2362" s="7451"/>
      <c r="K2362" s="7451"/>
      <c r="L2362" s="7451"/>
      <c r="M2362" s="7451"/>
      <c r="N2362" s="7451"/>
      <c r="O2362" s="7451"/>
      <c r="P2362" s="4815" t="s">
        <v>72</v>
      </c>
      <c r="Q2362" s="4815" t="s">
        <v>73</v>
      </c>
      <c r="R2362" s="4844">
        <v>1</v>
      </c>
      <c r="S2362" s="4845">
        <f>ROUND(K2348,2)*R2362</f>
        <v>368.02</v>
      </c>
    </row>
    <row r="2363" spans="1:19" ht="45" customHeight="1" x14ac:dyDescent="0.25">
      <c r="A2363" s="7451"/>
      <c r="B2363" s="7451"/>
      <c r="C2363" s="7451"/>
      <c r="D2363" s="7451"/>
      <c r="E2363" s="7451"/>
      <c r="F2363" s="7451"/>
      <c r="G2363" s="7451"/>
      <c r="H2363" s="7451"/>
      <c r="I2363" s="7451"/>
      <c r="J2363" s="7451"/>
      <c r="K2363" s="7451"/>
      <c r="L2363" s="7451"/>
      <c r="M2363" s="7451"/>
      <c r="N2363" s="7451"/>
      <c r="O2363" s="7451"/>
      <c r="P2363" s="4815" t="s">
        <v>74</v>
      </c>
      <c r="Q2363" s="4815" t="s">
        <v>75</v>
      </c>
      <c r="R2363" s="4846">
        <v>1</v>
      </c>
      <c r="S2363" s="4847">
        <f>ROUND(K2348,2)*R2363</f>
        <v>368.02</v>
      </c>
    </row>
    <row r="2364" spans="1:19" ht="45" customHeight="1" x14ac:dyDescent="0.25">
      <c r="A2364" s="7451"/>
      <c r="B2364" s="7451"/>
      <c r="C2364" s="7451"/>
      <c r="D2364" s="7451"/>
      <c r="E2364" s="7451"/>
      <c r="F2364" s="7451"/>
      <c r="G2364" s="7451"/>
      <c r="H2364" s="7451"/>
      <c r="I2364" s="7451"/>
      <c r="J2364" s="7451"/>
      <c r="K2364" s="7451"/>
      <c r="L2364" s="7451"/>
      <c r="M2364" s="7451"/>
      <c r="N2364" s="7451"/>
      <c r="O2364" s="7451"/>
      <c r="P2364" s="4815" t="s">
        <v>76</v>
      </c>
      <c r="Q2364" s="4815" t="s">
        <v>77</v>
      </c>
      <c r="R2364" s="4848">
        <v>1</v>
      </c>
      <c r="S2364" s="4849">
        <f>ROUND(K2348,2)*R2364</f>
        <v>368.02</v>
      </c>
    </row>
    <row r="2365" spans="1:19" ht="45" customHeight="1" x14ac:dyDescent="0.25">
      <c r="A2365" s="7451"/>
      <c r="B2365" s="7451"/>
      <c r="C2365" s="7451"/>
      <c r="D2365" s="7451"/>
      <c r="E2365" s="7451"/>
      <c r="F2365" s="7451"/>
      <c r="G2365" s="7451"/>
      <c r="H2365" s="7451"/>
      <c r="I2365" s="7451"/>
      <c r="J2365" s="7451"/>
      <c r="K2365" s="7451"/>
      <c r="L2365" s="7451"/>
      <c r="M2365" s="7451"/>
      <c r="N2365" s="7451"/>
      <c r="O2365" s="7451"/>
      <c r="P2365" s="4815" t="s">
        <v>78</v>
      </c>
      <c r="Q2365" s="4815" t="s">
        <v>79</v>
      </c>
      <c r="R2365" s="4850">
        <v>1</v>
      </c>
      <c r="S2365" s="4851">
        <f>ROUND(K2348,2)*R2365</f>
        <v>368.02</v>
      </c>
    </row>
    <row r="2366" spans="1:19" ht="45" customHeight="1" x14ac:dyDescent="0.25">
      <c r="A2366" s="7451"/>
      <c r="B2366" s="7451"/>
      <c r="C2366" s="7451"/>
      <c r="D2366" s="7451"/>
      <c r="E2366" s="7451"/>
      <c r="F2366" s="7451"/>
      <c r="G2366" s="7451"/>
      <c r="H2366" s="7451"/>
      <c r="I2366" s="7451"/>
      <c r="J2366" s="7451"/>
      <c r="K2366" s="7451"/>
      <c r="L2366" s="7451"/>
      <c r="M2366" s="7451"/>
      <c r="N2366" s="7451"/>
      <c r="O2366" s="7451"/>
      <c r="P2366" s="4815" t="s">
        <v>80</v>
      </c>
      <c r="Q2366" s="4815" t="s">
        <v>81</v>
      </c>
      <c r="R2366" s="4852">
        <v>1</v>
      </c>
      <c r="S2366" s="4853">
        <f>ROUND(K2348,2)*R2366</f>
        <v>368.02</v>
      </c>
    </row>
    <row r="2367" spans="1:19" ht="45" customHeight="1" x14ac:dyDescent="0.25">
      <c r="A2367" s="7451"/>
      <c r="B2367" s="7451"/>
      <c r="C2367" s="7451"/>
      <c r="D2367" s="7451"/>
      <c r="E2367" s="7451"/>
      <c r="F2367" s="7451"/>
      <c r="G2367" s="7451"/>
      <c r="H2367" s="7451"/>
      <c r="I2367" s="7451"/>
      <c r="J2367" s="7451"/>
      <c r="K2367" s="7451"/>
      <c r="L2367" s="7451"/>
      <c r="M2367" s="7451"/>
      <c r="N2367" s="7451"/>
      <c r="O2367" s="7451"/>
      <c r="P2367" s="4815" t="s">
        <v>82</v>
      </c>
      <c r="Q2367" s="4815" t="s">
        <v>83</v>
      </c>
      <c r="R2367" s="4854">
        <v>1</v>
      </c>
      <c r="S2367" s="4855">
        <f>ROUND(K2348,2)*R2367</f>
        <v>368.02</v>
      </c>
    </row>
    <row r="2368" spans="1:19" ht="45" customHeight="1" x14ac:dyDescent="0.25">
      <c r="A2368" s="7451"/>
      <c r="B2368" s="7451"/>
      <c r="C2368" s="7451"/>
      <c r="D2368" s="7451"/>
      <c r="E2368" s="7451"/>
      <c r="F2368" s="7451"/>
      <c r="G2368" s="7451"/>
      <c r="H2368" s="7451"/>
      <c r="I2368" s="7451"/>
      <c r="J2368" s="7451"/>
      <c r="K2368" s="7451"/>
      <c r="L2368" s="7451"/>
      <c r="M2368" s="7451"/>
      <c r="N2368" s="7451"/>
      <c r="O2368" s="7451"/>
      <c r="P2368" s="4815" t="s">
        <v>84</v>
      </c>
      <c r="Q2368" s="4815" t="s">
        <v>85</v>
      </c>
      <c r="R2368" s="4856">
        <v>1</v>
      </c>
      <c r="S2368" s="4857">
        <f>ROUND(K2348,2)*R2368</f>
        <v>368.02</v>
      </c>
    </row>
    <row r="2369" spans="1:19" ht="45" customHeight="1" x14ac:dyDescent="0.25">
      <c r="A2369" s="7451"/>
      <c r="B2369" s="7451"/>
      <c r="C2369" s="7451"/>
      <c r="D2369" s="7451"/>
      <c r="E2369" s="7451"/>
      <c r="F2369" s="7451"/>
      <c r="G2369" s="7451"/>
      <c r="H2369" s="7451"/>
      <c r="I2369" s="7451"/>
      <c r="J2369" s="7451"/>
      <c r="K2369" s="7451"/>
      <c r="L2369" s="7451"/>
      <c r="M2369" s="7451"/>
      <c r="N2369" s="7451"/>
      <c r="O2369" s="7451"/>
      <c r="P2369" s="4815" t="s">
        <v>86</v>
      </c>
      <c r="Q2369" s="4815" t="s">
        <v>87</v>
      </c>
      <c r="R2369" s="4858">
        <v>1</v>
      </c>
      <c r="S2369" s="4859">
        <f>ROUND(K2348,2)*R2369</f>
        <v>368.02</v>
      </c>
    </row>
    <row r="2370" spans="1:19" ht="45" customHeight="1" x14ac:dyDescent="0.25">
      <c r="A2370" s="7451"/>
      <c r="B2370" s="7451"/>
      <c r="C2370" s="7451"/>
      <c r="D2370" s="7451"/>
      <c r="E2370" s="7451"/>
      <c r="F2370" s="7451"/>
      <c r="G2370" s="7451"/>
      <c r="H2370" s="7451"/>
      <c r="I2370" s="7451"/>
      <c r="J2370" s="7451"/>
      <c r="K2370" s="7451"/>
      <c r="L2370" s="7451"/>
      <c r="M2370" s="7451"/>
      <c r="N2370" s="7451"/>
      <c r="O2370" s="7451"/>
      <c r="P2370" s="4815" t="s">
        <v>88</v>
      </c>
      <c r="Q2370" s="4815" t="s">
        <v>89</v>
      </c>
      <c r="R2370" s="4860">
        <v>1</v>
      </c>
      <c r="S2370" s="4861">
        <f>ROUND(K2348,2)*R2370</f>
        <v>368.02</v>
      </c>
    </row>
    <row r="2371" spans="1:19" ht="45" customHeight="1" x14ac:dyDescent="0.25">
      <c r="A2371" s="7451"/>
      <c r="B2371" s="7451"/>
      <c r="C2371" s="7451"/>
      <c r="D2371" s="7451"/>
      <c r="E2371" s="7451"/>
      <c r="F2371" s="7451"/>
      <c r="G2371" s="7451"/>
      <c r="H2371" s="7451"/>
      <c r="I2371" s="7451"/>
      <c r="J2371" s="7451"/>
      <c r="K2371" s="7451"/>
      <c r="L2371" s="7451"/>
      <c r="M2371" s="7451"/>
      <c r="N2371" s="7451"/>
      <c r="O2371" s="7451"/>
      <c r="P2371" s="4815" t="s">
        <v>90</v>
      </c>
      <c r="Q2371" s="4815" t="s">
        <v>91</v>
      </c>
      <c r="R2371" s="4862">
        <v>1</v>
      </c>
      <c r="S2371" s="4863">
        <f>ROUND(K2348,2)*R2371</f>
        <v>368.02</v>
      </c>
    </row>
    <row r="2372" spans="1:19" ht="45" customHeight="1" x14ac:dyDescent="0.25">
      <c r="A2372" s="7451"/>
      <c r="B2372" s="7451"/>
      <c r="C2372" s="7451"/>
      <c r="D2372" s="7451"/>
      <c r="E2372" s="7451"/>
      <c r="F2372" s="7451"/>
      <c r="G2372" s="7451"/>
      <c r="H2372" s="7451"/>
      <c r="I2372" s="7451"/>
      <c r="J2372" s="7451"/>
      <c r="K2372" s="7451"/>
      <c r="L2372" s="7451"/>
      <c r="M2372" s="7451"/>
      <c r="N2372" s="7451"/>
      <c r="O2372" s="7451"/>
      <c r="P2372" s="4815" t="s">
        <v>92</v>
      </c>
      <c r="Q2372" s="4815" t="s">
        <v>93</v>
      </c>
      <c r="R2372" s="4864">
        <v>1</v>
      </c>
      <c r="S2372" s="4865">
        <f>ROUND(K2348,2)*R2372</f>
        <v>368.02</v>
      </c>
    </row>
    <row r="2373" spans="1:19" ht="45" customHeight="1" x14ac:dyDescent="0.25">
      <c r="A2373" s="7787" t="s">
        <v>23</v>
      </c>
      <c r="B2373" s="7787" t="s">
        <v>387</v>
      </c>
      <c r="C2373" s="7787" t="s">
        <v>25</v>
      </c>
      <c r="D2373" s="7787" t="s">
        <v>388</v>
      </c>
      <c r="E2373" s="7787" t="s">
        <v>389</v>
      </c>
      <c r="F2373" s="7788">
        <f>R2373+R2374+R2375+R2376+R2377+R2378+R2379+R2380+R2381+R2382+R2383+R2384+R2385+R2386+R2387+R2388+R2389+R2390+R2391+R2392+R2393+R2394+R2395+R2396+R2397</f>
        <v>25</v>
      </c>
      <c r="G2373" s="7787" t="s">
        <v>36</v>
      </c>
      <c r="H2373" s="7789">
        <v>24.73</v>
      </c>
      <c r="I2373" s="7790">
        <v>24.73</v>
      </c>
      <c r="J2373" s="7791">
        <v>0.21579999999999999</v>
      </c>
      <c r="K2373" s="7792">
        <f>ROUND(I2373,2)+(ROUND(I2373,2)*J2373)</f>
        <v>30.066734</v>
      </c>
      <c r="L2373" s="7793">
        <f>ROUND(S2373,2)+ROUND(S2374,2)+ROUND(S2375,2)+ROUND(S2376,2)+ROUND(S2377,2)+ROUND(S2378,2)+ROUND(S2379,2)+ROUND(S2380,2)+ROUND(S2381,2)+ROUND(S2382,2)+ROUND(S2383,2)+ROUND(S2384,2)+ROUND(S2385,2)+ROUND(S2386,2)+ROUND(S2387,2)+ROUND(S2388,2)+ROUND(S2389,2)+ROUND(S2390,2)+ROUND(S2391,2)+ROUND(S2392,2)+ROUND(S2393,2)+ROUND(S2394,2)+ROUND(S2395,2)+ROUND(S2396,2)+ROUND(S2397,2)</f>
        <v>751.75000000000034</v>
      </c>
      <c r="M2373" s="7787"/>
      <c r="N2373" s="7787" t="s">
        <v>76</v>
      </c>
      <c r="O2373" s="7787" t="s">
        <v>308</v>
      </c>
      <c r="P2373" s="4866" t="s">
        <v>20</v>
      </c>
      <c r="Q2373" s="4866" t="s">
        <v>29</v>
      </c>
      <c r="R2373" s="4867">
        <v>1</v>
      </c>
      <c r="S2373" s="4868">
        <f>ROUND(K2373,2)*R2373</f>
        <v>30.07</v>
      </c>
    </row>
    <row r="2374" spans="1:19" ht="45" customHeight="1" x14ac:dyDescent="0.25">
      <c r="A2374" s="7451"/>
      <c r="B2374" s="7451"/>
      <c r="C2374" s="7451"/>
      <c r="D2374" s="7451"/>
      <c r="E2374" s="7451"/>
      <c r="F2374" s="7451"/>
      <c r="G2374" s="7451"/>
      <c r="H2374" s="7451"/>
      <c r="I2374" s="7451"/>
      <c r="J2374" s="7451"/>
      <c r="K2374" s="7451"/>
      <c r="L2374" s="7451"/>
      <c r="M2374" s="7451"/>
      <c r="N2374" s="7451"/>
      <c r="O2374" s="7451"/>
      <c r="P2374" s="4866" t="s">
        <v>30</v>
      </c>
      <c r="Q2374" s="4866" t="s">
        <v>48</v>
      </c>
      <c r="R2374" s="4869">
        <v>1</v>
      </c>
      <c r="S2374" s="4870">
        <f>ROUND(K2373,2)*R2374</f>
        <v>30.07</v>
      </c>
    </row>
    <row r="2375" spans="1:19" ht="45" customHeight="1" x14ac:dyDescent="0.25">
      <c r="A2375" s="7451"/>
      <c r="B2375" s="7451"/>
      <c r="C2375" s="7451"/>
      <c r="D2375" s="7451"/>
      <c r="E2375" s="7451"/>
      <c r="F2375" s="7451"/>
      <c r="G2375" s="7451"/>
      <c r="H2375" s="7451"/>
      <c r="I2375" s="7451"/>
      <c r="J2375" s="7451"/>
      <c r="K2375" s="7451"/>
      <c r="L2375" s="7451"/>
      <c r="M2375" s="7451"/>
      <c r="N2375" s="7451"/>
      <c r="O2375" s="7451"/>
      <c r="P2375" s="4866" t="s">
        <v>43</v>
      </c>
      <c r="Q2375" s="4866" t="s">
        <v>49</v>
      </c>
      <c r="R2375" s="4871">
        <v>1</v>
      </c>
      <c r="S2375" s="4872">
        <f>ROUND(K2373,2)*R2375</f>
        <v>30.07</v>
      </c>
    </row>
    <row r="2376" spans="1:19" ht="45" customHeight="1" x14ac:dyDescent="0.25">
      <c r="A2376" s="7451"/>
      <c r="B2376" s="7451"/>
      <c r="C2376" s="7451"/>
      <c r="D2376" s="7451"/>
      <c r="E2376" s="7451"/>
      <c r="F2376" s="7451"/>
      <c r="G2376" s="7451"/>
      <c r="H2376" s="7451"/>
      <c r="I2376" s="7451"/>
      <c r="J2376" s="7451"/>
      <c r="K2376" s="7451"/>
      <c r="L2376" s="7451"/>
      <c r="M2376" s="7451"/>
      <c r="N2376" s="7451"/>
      <c r="O2376" s="7451"/>
      <c r="P2376" s="4866" t="s">
        <v>50</v>
      </c>
      <c r="Q2376" s="4866" t="s">
        <v>51</v>
      </c>
      <c r="R2376" s="4873">
        <v>1</v>
      </c>
      <c r="S2376" s="4874">
        <f>ROUND(K2373,2)*R2376</f>
        <v>30.07</v>
      </c>
    </row>
    <row r="2377" spans="1:19" ht="45" customHeight="1" x14ac:dyDescent="0.25">
      <c r="A2377" s="7451"/>
      <c r="B2377" s="7451"/>
      <c r="C2377" s="7451"/>
      <c r="D2377" s="7451"/>
      <c r="E2377" s="7451"/>
      <c r="F2377" s="7451"/>
      <c r="G2377" s="7451"/>
      <c r="H2377" s="7451"/>
      <c r="I2377" s="7451"/>
      <c r="J2377" s="7451"/>
      <c r="K2377" s="7451"/>
      <c r="L2377" s="7451"/>
      <c r="M2377" s="7451"/>
      <c r="N2377" s="7451"/>
      <c r="O2377" s="7451"/>
      <c r="P2377" s="4866" t="s">
        <v>52</v>
      </c>
      <c r="Q2377" s="4866" t="s">
        <v>53</v>
      </c>
      <c r="R2377" s="4875">
        <v>1</v>
      </c>
      <c r="S2377" s="4876">
        <f>ROUND(K2373,2)*R2377</f>
        <v>30.07</v>
      </c>
    </row>
    <row r="2378" spans="1:19" ht="45" customHeight="1" x14ac:dyDescent="0.25">
      <c r="A2378" s="7451"/>
      <c r="B2378" s="7451"/>
      <c r="C2378" s="7451"/>
      <c r="D2378" s="7451"/>
      <c r="E2378" s="7451"/>
      <c r="F2378" s="7451"/>
      <c r="G2378" s="7451"/>
      <c r="H2378" s="7451"/>
      <c r="I2378" s="7451"/>
      <c r="J2378" s="7451"/>
      <c r="K2378" s="7451"/>
      <c r="L2378" s="7451"/>
      <c r="M2378" s="7451"/>
      <c r="N2378" s="7451"/>
      <c r="O2378" s="7451"/>
      <c r="P2378" s="4866" t="s">
        <v>54</v>
      </c>
      <c r="Q2378" s="4866" t="s">
        <v>55</v>
      </c>
      <c r="R2378" s="4877">
        <v>1</v>
      </c>
      <c r="S2378" s="4878">
        <f>ROUND(K2373,2)*R2378</f>
        <v>30.07</v>
      </c>
    </row>
    <row r="2379" spans="1:19" ht="45" customHeight="1" x14ac:dyDescent="0.25">
      <c r="A2379" s="7451"/>
      <c r="B2379" s="7451"/>
      <c r="C2379" s="7451"/>
      <c r="D2379" s="7451"/>
      <c r="E2379" s="7451"/>
      <c r="F2379" s="7451"/>
      <c r="G2379" s="7451"/>
      <c r="H2379" s="7451"/>
      <c r="I2379" s="7451"/>
      <c r="J2379" s="7451"/>
      <c r="K2379" s="7451"/>
      <c r="L2379" s="7451"/>
      <c r="M2379" s="7451"/>
      <c r="N2379" s="7451"/>
      <c r="O2379" s="7451"/>
      <c r="P2379" s="4866" t="s">
        <v>56</v>
      </c>
      <c r="Q2379" s="4866" t="s">
        <v>57</v>
      </c>
      <c r="R2379" s="4879">
        <v>1</v>
      </c>
      <c r="S2379" s="4880">
        <f>ROUND(K2373,2)*R2379</f>
        <v>30.07</v>
      </c>
    </row>
    <row r="2380" spans="1:19" ht="45" customHeight="1" x14ac:dyDescent="0.25">
      <c r="A2380" s="7451"/>
      <c r="B2380" s="7451"/>
      <c r="C2380" s="7451"/>
      <c r="D2380" s="7451"/>
      <c r="E2380" s="7451"/>
      <c r="F2380" s="7451"/>
      <c r="G2380" s="7451"/>
      <c r="H2380" s="7451"/>
      <c r="I2380" s="7451"/>
      <c r="J2380" s="7451"/>
      <c r="K2380" s="7451"/>
      <c r="L2380" s="7451"/>
      <c r="M2380" s="7451"/>
      <c r="N2380" s="7451"/>
      <c r="O2380" s="7451"/>
      <c r="P2380" s="4866" t="s">
        <v>58</v>
      </c>
      <c r="Q2380" s="4866" t="s">
        <v>59</v>
      </c>
      <c r="R2380" s="4881">
        <v>1</v>
      </c>
      <c r="S2380" s="4882">
        <f>ROUND(K2373,2)*R2380</f>
        <v>30.07</v>
      </c>
    </row>
    <row r="2381" spans="1:19" ht="45" customHeight="1" x14ac:dyDescent="0.25">
      <c r="A2381" s="7451"/>
      <c r="B2381" s="7451"/>
      <c r="C2381" s="7451"/>
      <c r="D2381" s="7451"/>
      <c r="E2381" s="7451"/>
      <c r="F2381" s="7451"/>
      <c r="G2381" s="7451"/>
      <c r="H2381" s="7451"/>
      <c r="I2381" s="7451"/>
      <c r="J2381" s="7451"/>
      <c r="K2381" s="7451"/>
      <c r="L2381" s="7451"/>
      <c r="M2381" s="7451"/>
      <c r="N2381" s="7451"/>
      <c r="O2381" s="7451"/>
      <c r="P2381" s="4866" t="s">
        <v>60</v>
      </c>
      <c r="Q2381" s="4866" t="s">
        <v>61</v>
      </c>
      <c r="R2381" s="4883">
        <v>1</v>
      </c>
      <c r="S2381" s="4884">
        <f>ROUND(K2373,2)*R2381</f>
        <v>30.07</v>
      </c>
    </row>
    <row r="2382" spans="1:19" ht="45" customHeight="1" x14ac:dyDescent="0.25">
      <c r="A2382" s="7451"/>
      <c r="B2382" s="7451"/>
      <c r="C2382" s="7451"/>
      <c r="D2382" s="7451"/>
      <c r="E2382" s="7451"/>
      <c r="F2382" s="7451"/>
      <c r="G2382" s="7451"/>
      <c r="H2382" s="7451"/>
      <c r="I2382" s="7451"/>
      <c r="J2382" s="7451"/>
      <c r="K2382" s="7451"/>
      <c r="L2382" s="7451"/>
      <c r="M2382" s="7451"/>
      <c r="N2382" s="7451"/>
      <c r="O2382" s="7451"/>
      <c r="P2382" s="4866" t="s">
        <v>62</v>
      </c>
      <c r="Q2382" s="4866" t="s">
        <v>63</v>
      </c>
      <c r="R2382" s="4885">
        <v>1</v>
      </c>
      <c r="S2382" s="4886">
        <f>ROUND(K2373,2)*R2382</f>
        <v>30.07</v>
      </c>
    </row>
    <row r="2383" spans="1:19" ht="45" customHeight="1" x14ac:dyDescent="0.25">
      <c r="A2383" s="7451"/>
      <c r="B2383" s="7451"/>
      <c r="C2383" s="7451"/>
      <c r="D2383" s="7451"/>
      <c r="E2383" s="7451"/>
      <c r="F2383" s="7451"/>
      <c r="G2383" s="7451"/>
      <c r="H2383" s="7451"/>
      <c r="I2383" s="7451"/>
      <c r="J2383" s="7451"/>
      <c r="K2383" s="7451"/>
      <c r="L2383" s="7451"/>
      <c r="M2383" s="7451"/>
      <c r="N2383" s="7451"/>
      <c r="O2383" s="7451"/>
      <c r="P2383" s="4866" t="s">
        <v>64</v>
      </c>
      <c r="Q2383" s="4866" t="s">
        <v>65</v>
      </c>
      <c r="R2383" s="4887">
        <v>1</v>
      </c>
      <c r="S2383" s="4888">
        <f>ROUND(K2373,2)*R2383</f>
        <v>30.07</v>
      </c>
    </row>
    <row r="2384" spans="1:19" ht="45" customHeight="1" x14ac:dyDescent="0.25">
      <c r="A2384" s="7451"/>
      <c r="B2384" s="7451"/>
      <c r="C2384" s="7451"/>
      <c r="D2384" s="7451"/>
      <c r="E2384" s="7451"/>
      <c r="F2384" s="7451"/>
      <c r="G2384" s="7451"/>
      <c r="H2384" s="7451"/>
      <c r="I2384" s="7451"/>
      <c r="J2384" s="7451"/>
      <c r="K2384" s="7451"/>
      <c r="L2384" s="7451"/>
      <c r="M2384" s="7451"/>
      <c r="N2384" s="7451"/>
      <c r="O2384" s="7451"/>
      <c r="P2384" s="4866" t="s">
        <v>66</v>
      </c>
      <c r="Q2384" s="4866" t="s">
        <v>67</v>
      </c>
      <c r="R2384" s="4889">
        <v>1</v>
      </c>
      <c r="S2384" s="4890">
        <f>ROUND(K2373,2)*R2384</f>
        <v>30.07</v>
      </c>
    </row>
    <row r="2385" spans="1:19" ht="45" customHeight="1" x14ac:dyDescent="0.25">
      <c r="A2385" s="7451"/>
      <c r="B2385" s="7451"/>
      <c r="C2385" s="7451"/>
      <c r="D2385" s="7451"/>
      <c r="E2385" s="7451"/>
      <c r="F2385" s="7451"/>
      <c r="G2385" s="7451"/>
      <c r="H2385" s="7451"/>
      <c r="I2385" s="7451"/>
      <c r="J2385" s="7451"/>
      <c r="K2385" s="7451"/>
      <c r="L2385" s="7451"/>
      <c r="M2385" s="7451"/>
      <c r="N2385" s="7451"/>
      <c r="O2385" s="7451"/>
      <c r="P2385" s="4866" t="s">
        <v>68</v>
      </c>
      <c r="Q2385" s="4866" t="s">
        <v>69</v>
      </c>
      <c r="R2385" s="4891">
        <v>1</v>
      </c>
      <c r="S2385" s="4892">
        <f>ROUND(K2373,2)*R2385</f>
        <v>30.07</v>
      </c>
    </row>
    <row r="2386" spans="1:19" ht="45" customHeight="1" x14ac:dyDescent="0.25">
      <c r="A2386" s="7451"/>
      <c r="B2386" s="7451"/>
      <c r="C2386" s="7451"/>
      <c r="D2386" s="7451"/>
      <c r="E2386" s="7451"/>
      <c r="F2386" s="7451"/>
      <c r="G2386" s="7451"/>
      <c r="H2386" s="7451"/>
      <c r="I2386" s="7451"/>
      <c r="J2386" s="7451"/>
      <c r="K2386" s="7451"/>
      <c r="L2386" s="7451"/>
      <c r="M2386" s="7451"/>
      <c r="N2386" s="7451"/>
      <c r="O2386" s="7451"/>
      <c r="P2386" s="4866" t="s">
        <v>70</v>
      </c>
      <c r="Q2386" s="4866" t="s">
        <v>71</v>
      </c>
      <c r="R2386" s="4893">
        <v>1</v>
      </c>
      <c r="S2386" s="4894">
        <f>ROUND(K2373,2)*R2386</f>
        <v>30.07</v>
      </c>
    </row>
    <row r="2387" spans="1:19" ht="45" customHeight="1" x14ac:dyDescent="0.25">
      <c r="A2387" s="7451"/>
      <c r="B2387" s="7451"/>
      <c r="C2387" s="7451"/>
      <c r="D2387" s="7451"/>
      <c r="E2387" s="7451"/>
      <c r="F2387" s="7451"/>
      <c r="G2387" s="7451"/>
      <c r="H2387" s="7451"/>
      <c r="I2387" s="7451"/>
      <c r="J2387" s="7451"/>
      <c r="K2387" s="7451"/>
      <c r="L2387" s="7451"/>
      <c r="M2387" s="7451"/>
      <c r="N2387" s="7451"/>
      <c r="O2387" s="7451"/>
      <c r="P2387" s="4866" t="s">
        <v>72</v>
      </c>
      <c r="Q2387" s="4866" t="s">
        <v>73</v>
      </c>
      <c r="R2387" s="4895">
        <v>1</v>
      </c>
      <c r="S2387" s="4896">
        <f>ROUND(K2373,2)*R2387</f>
        <v>30.07</v>
      </c>
    </row>
    <row r="2388" spans="1:19" ht="45" customHeight="1" x14ac:dyDescent="0.25">
      <c r="A2388" s="7451"/>
      <c r="B2388" s="7451"/>
      <c r="C2388" s="7451"/>
      <c r="D2388" s="7451"/>
      <c r="E2388" s="7451"/>
      <c r="F2388" s="7451"/>
      <c r="G2388" s="7451"/>
      <c r="H2388" s="7451"/>
      <c r="I2388" s="7451"/>
      <c r="J2388" s="7451"/>
      <c r="K2388" s="7451"/>
      <c r="L2388" s="7451"/>
      <c r="M2388" s="7451"/>
      <c r="N2388" s="7451"/>
      <c r="O2388" s="7451"/>
      <c r="P2388" s="4866" t="s">
        <v>74</v>
      </c>
      <c r="Q2388" s="4866" t="s">
        <v>75</v>
      </c>
      <c r="R2388" s="4897">
        <v>1</v>
      </c>
      <c r="S2388" s="4898">
        <f>ROUND(K2373,2)*R2388</f>
        <v>30.07</v>
      </c>
    </row>
    <row r="2389" spans="1:19" ht="45" customHeight="1" x14ac:dyDescent="0.25">
      <c r="A2389" s="7451"/>
      <c r="B2389" s="7451"/>
      <c r="C2389" s="7451"/>
      <c r="D2389" s="7451"/>
      <c r="E2389" s="7451"/>
      <c r="F2389" s="7451"/>
      <c r="G2389" s="7451"/>
      <c r="H2389" s="7451"/>
      <c r="I2389" s="7451"/>
      <c r="J2389" s="7451"/>
      <c r="K2389" s="7451"/>
      <c r="L2389" s="7451"/>
      <c r="M2389" s="7451"/>
      <c r="N2389" s="7451"/>
      <c r="O2389" s="7451"/>
      <c r="P2389" s="4866" t="s">
        <v>76</v>
      </c>
      <c r="Q2389" s="4866" t="s">
        <v>77</v>
      </c>
      <c r="R2389" s="4899">
        <v>1</v>
      </c>
      <c r="S2389" s="4900">
        <f>ROUND(K2373,2)*R2389</f>
        <v>30.07</v>
      </c>
    </row>
    <row r="2390" spans="1:19" ht="45" customHeight="1" x14ac:dyDescent="0.25">
      <c r="A2390" s="7451"/>
      <c r="B2390" s="7451"/>
      <c r="C2390" s="7451"/>
      <c r="D2390" s="7451"/>
      <c r="E2390" s="7451"/>
      <c r="F2390" s="7451"/>
      <c r="G2390" s="7451"/>
      <c r="H2390" s="7451"/>
      <c r="I2390" s="7451"/>
      <c r="J2390" s="7451"/>
      <c r="K2390" s="7451"/>
      <c r="L2390" s="7451"/>
      <c r="M2390" s="7451"/>
      <c r="N2390" s="7451"/>
      <c r="O2390" s="7451"/>
      <c r="P2390" s="4866" t="s">
        <v>78</v>
      </c>
      <c r="Q2390" s="4866" t="s">
        <v>79</v>
      </c>
      <c r="R2390" s="4901">
        <v>1</v>
      </c>
      <c r="S2390" s="4902">
        <f>ROUND(K2373,2)*R2390</f>
        <v>30.07</v>
      </c>
    </row>
    <row r="2391" spans="1:19" ht="45" customHeight="1" x14ac:dyDescent="0.25">
      <c r="A2391" s="7451"/>
      <c r="B2391" s="7451"/>
      <c r="C2391" s="7451"/>
      <c r="D2391" s="7451"/>
      <c r="E2391" s="7451"/>
      <c r="F2391" s="7451"/>
      <c r="G2391" s="7451"/>
      <c r="H2391" s="7451"/>
      <c r="I2391" s="7451"/>
      <c r="J2391" s="7451"/>
      <c r="K2391" s="7451"/>
      <c r="L2391" s="7451"/>
      <c r="M2391" s="7451"/>
      <c r="N2391" s="7451"/>
      <c r="O2391" s="7451"/>
      <c r="P2391" s="4866" t="s">
        <v>80</v>
      </c>
      <c r="Q2391" s="4866" t="s">
        <v>81</v>
      </c>
      <c r="R2391" s="4903">
        <v>1</v>
      </c>
      <c r="S2391" s="4904">
        <f>ROUND(K2373,2)*R2391</f>
        <v>30.07</v>
      </c>
    </row>
    <row r="2392" spans="1:19" ht="45" customHeight="1" x14ac:dyDescent="0.25">
      <c r="A2392" s="7451"/>
      <c r="B2392" s="7451"/>
      <c r="C2392" s="7451"/>
      <c r="D2392" s="7451"/>
      <c r="E2392" s="7451"/>
      <c r="F2392" s="7451"/>
      <c r="G2392" s="7451"/>
      <c r="H2392" s="7451"/>
      <c r="I2392" s="7451"/>
      <c r="J2392" s="7451"/>
      <c r="K2392" s="7451"/>
      <c r="L2392" s="7451"/>
      <c r="M2392" s="7451"/>
      <c r="N2392" s="7451"/>
      <c r="O2392" s="7451"/>
      <c r="P2392" s="4866" t="s">
        <v>82</v>
      </c>
      <c r="Q2392" s="4866" t="s">
        <v>83</v>
      </c>
      <c r="R2392" s="4905">
        <v>1</v>
      </c>
      <c r="S2392" s="4906">
        <f>ROUND(K2373,2)*R2392</f>
        <v>30.07</v>
      </c>
    </row>
    <row r="2393" spans="1:19" ht="45" customHeight="1" x14ac:dyDescent="0.25">
      <c r="A2393" s="7451"/>
      <c r="B2393" s="7451"/>
      <c r="C2393" s="7451"/>
      <c r="D2393" s="7451"/>
      <c r="E2393" s="7451"/>
      <c r="F2393" s="7451"/>
      <c r="G2393" s="7451"/>
      <c r="H2393" s="7451"/>
      <c r="I2393" s="7451"/>
      <c r="J2393" s="7451"/>
      <c r="K2393" s="7451"/>
      <c r="L2393" s="7451"/>
      <c r="M2393" s="7451"/>
      <c r="N2393" s="7451"/>
      <c r="O2393" s="7451"/>
      <c r="P2393" s="4866" t="s">
        <v>84</v>
      </c>
      <c r="Q2393" s="4866" t="s">
        <v>85</v>
      </c>
      <c r="R2393" s="4907">
        <v>1</v>
      </c>
      <c r="S2393" s="4908">
        <f>ROUND(K2373,2)*R2393</f>
        <v>30.07</v>
      </c>
    </row>
    <row r="2394" spans="1:19" ht="45" customHeight="1" x14ac:dyDescent="0.25">
      <c r="A2394" s="7451"/>
      <c r="B2394" s="7451"/>
      <c r="C2394" s="7451"/>
      <c r="D2394" s="7451"/>
      <c r="E2394" s="7451"/>
      <c r="F2394" s="7451"/>
      <c r="G2394" s="7451"/>
      <c r="H2394" s="7451"/>
      <c r="I2394" s="7451"/>
      <c r="J2394" s="7451"/>
      <c r="K2394" s="7451"/>
      <c r="L2394" s="7451"/>
      <c r="M2394" s="7451"/>
      <c r="N2394" s="7451"/>
      <c r="O2394" s="7451"/>
      <c r="P2394" s="4866" t="s">
        <v>86</v>
      </c>
      <c r="Q2394" s="4866" t="s">
        <v>87</v>
      </c>
      <c r="R2394" s="4909">
        <v>1</v>
      </c>
      <c r="S2394" s="4910">
        <f>ROUND(K2373,2)*R2394</f>
        <v>30.07</v>
      </c>
    </row>
    <row r="2395" spans="1:19" ht="45" customHeight="1" x14ac:dyDescent="0.25">
      <c r="A2395" s="7451"/>
      <c r="B2395" s="7451"/>
      <c r="C2395" s="7451"/>
      <c r="D2395" s="7451"/>
      <c r="E2395" s="7451"/>
      <c r="F2395" s="7451"/>
      <c r="G2395" s="7451"/>
      <c r="H2395" s="7451"/>
      <c r="I2395" s="7451"/>
      <c r="J2395" s="7451"/>
      <c r="K2395" s="7451"/>
      <c r="L2395" s="7451"/>
      <c r="M2395" s="7451"/>
      <c r="N2395" s="7451"/>
      <c r="O2395" s="7451"/>
      <c r="P2395" s="4866" t="s">
        <v>88</v>
      </c>
      <c r="Q2395" s="4866" t="s">
        <v>89</v>
      </c>
      <c r="R2395" s="4911">
        <v>1</v>
      </c>
      <c r="S2395" s="4912">
        <f>ROUND(K2373,2)*R2395</f>
        <v>30.07</v>
      </c>
    </row>
    <row r="2396" spans="1:19" ht="45" customHeight="1" x14ac:dyDescent="0.25">
      <c r="A2396" s="7451"/>
      <c r="B2396" s="7451"/>
      <c r="C2396" s="7451"/>
      <c r="D2396" s="7451"/>
      <c r="E2396" s="7451"/>
      <c r="F2396" s="7451"/>
      <c r="G2396" s="7451"/>
      <c r="H2396" s="7451"/>
      <c r="I2396" s="7451"/>
      <c r="J2396" s="7451"/>
      <c r="K2396" s="7451"/>
      <c r="L2396" s="7451"/>
      <c r="M2396" s="7451"/>
      <c r="N2396" s="7451"/>
      <c r="O2396" s="7451"/>
      <c r="P2396" s="4866" t="s">
        <v>90</v>
      </c>
      <c r="Q2396" s="4866" t="s">
        <v>91</v>
      </c>
      <c r="R2396" s="4913">
        <v>1</v>
      </c>
      <c r="S2396" s="4914">
        <f>ROUND(K2373,2)*R2396</f>
        <v>30.07</v>
      </c>
    </row>
    <row r="2397" spans="1:19" ht="45" customHeight="1" x14ac:dyDescent="0.25">
      <c r="A2397" s="7451"/>
      <c r="B2397" s="7451"/>
      <c r="C2397" s="7451"/>
      <c r="D2397" s="7451"/>
      <c r="E2397" s="7451"/>
      <c r="F2397" s="7451"/>
      <c r="G2397" s="7451"/>
      <c r="H2397" s="7451"/>
      <c r="I2397" s="7451"/>
      <c r="J2397" s="7451"/>
      <c r="K2397" s="7451"/>
      <c r="L2397" s="7451"/>
      <c r="M2397" s="7451"/>
      <c r="N2397" s="7451"/>
      <c r="O2397" s="7451"/>
      <c r="P2397" s="4866" t="s">
        <v>92</v>
      </c>
      <c r="Q2397" s="4866" t="s">
        <v>93</v>
      </c>
      <c r="R2397" s="4915">
        <v>1</v>
      </c>
      <c r="S2397" s="4916">
        <f>ROUND(K2373,2)*R2397</f>
        <v>30.07</v>
      </c>
    </row>
    <row r="2398" spans="1:19" ht="45" customHeight="1" x14ac:dyDescent="0.25">
      <c r="A2398" s="4917" t="s">
        <v>19</v>
      </c>
      <c r="B2398" s="4917" t="s">
        <v>78</v>
      </c>
      <c r="C2398" s="4917" t="s">
        <v>21</v>
      </c>
      <c r="D2398" s="4917" t="s">
        <v>21</v>
      </c>
      <c r="E2398" s="4917" t="s">
        <v>390</v>
      </c>
      <c r="F2398" s="4917" t="s">
        <v>21</v>
      </c>
      <c r="G2398" s="4917" t="s">
        <v>21</v>
      </c>
      <c r="H2398" s="4917" t="s">
        <v>21</v>
      </c>
      <c r="I2398" s="4917" t="s">
        <v>21</v>
      </c>
      <c r="J2398" s="4917" t="s">
        <v>21</v>
      </c>
      <c r="K2398" s="4917" t="s">
        <v>21</v>
      </c>
      <c r="L2398" s="4918">
        <f>ROUND(L2399,2)+ROUND(L2424,2)+ROUND(L2449,2)+ROUND(L2474,2)+ROUND(L2499,2)+ROUND(L2524,2)+ROUND(L2549,2)+ROUND(L2574,2)+ROUND(L2599,2)+ROUND(L2624,2)+ROUND(L2649,2)+ROUND(L2674,2)+ROUND(L2699,2)+ROUND(L2724,2)+ROUND(L2749,2)+ROUND(L2774,2)</f>
        <v>90430.5</v>
      </c>
      <c r="M2398" s="4917" t="s">
        <v>21</v>
      </c>
      <c r="N2398" s="4917" t="s">
        <v>21</v>
      </c>
      <c r="O2398" s="4917" t="s">
        <v>21</v>
      </c>
      <c r="P2398" s="4917" t="s">
        <v>21</v>
      </c>
      <c r="Q2398" s="4917" t="s">
        <v>21</v>
      </c>
      <c r="R2398" s="4917" t="s">
        <v>21</v>
      </c>
      <c r="S2398" s="4917" t="s">
        <v>21</v>
      </c>
    </row>
    <row r="2399" spans="1:19" ht="45" customHeight="1" x14ac:dyDescent="0.25">
      <c r="A2399" s="7794" t="s">
        <v>23</v>
      </c>
      <c r="B2399" s="7794" t="s">
        <v>391</v>
      </c>
      <c r="C2399" s="7794" t="s">
        <v>25</v>
      </c>
      <c r="D2399" s="7794" t="s">
        <v>392</v>
      </c>
      <c r="E2399" s="7794" t="s">
        <v>393</v>
      </c>
      <c r="F2399" s="7795">
        <f>R2399+R2400+R2401+R2402+R2403+R2404+R2405+R2406+R2407+R2408+R2409+R2410+R2411+R2412+R2413+R2414+R2415+R2416+R2417+R2418+R2419+R2420+R2421+R2422+R2423</f>
        <v>156</v>
      </c>
      <c r="G2399" s="7794" t="s">
        <v>102</v>
      </c>
      <c r="H2399" s="7796">
        <v>22.74</v>
      </c>
      <c r="I2399" s="7797">
        <v>22.74</v>
      </c>
      <c r="J2399" s="7798">
        <v>0.21579999999999999</v>
      </c>
      <c r="K2399" s="7799">
        <f>ROUND(I2399,2)+(ROUND(I2399,2)*J2399)</f>
        <v>27.647291999999997</v>
      </c>
      <c r="L2399" s="7800">
        <f>ROUND(S2399,2)+ROUND(S2400,2)+ROUND(S2401,2)+ROUND(S2402,2)+ROUND(S2403,2)+ROUND(S2404,2)+ROUND(S2405,2)+ROUND(S2406,2)+ROUND(S2407,2)+ROUND(S2408,2)+ROUND(S2409,2)+ROUND(S2410,2)+ROUND(S2411,2)+ROUND(S2412,2)+ROUND(S2413,2)+ROUND(S2414,2)+ROUND(S2415,2)+ROUND(S2416,2)+ROUND(S2417,2)+ROUND(S2418,2)+ROUND(S2419,2)+ROUND(S2420,2)+ROUND(S2421,2)+ROUND(S2422,2)+ROUND(S2423,2)</f>
        <v>4313.5</v>
      </c>
      <c r="M2399" s="7794"/>
      <c r="N2399" s="7794" t="s">
        <v>78</v>
      </c>
      <c r="O2399" s="7794" t="s">
        <v>394</v>
      </c>
      <c r="P2399" s="4919" t="s">
        <v>20</v>
      </c>
      <c r="Q2399" s="4919" t="s">
        <v>29</v>
      </c>
      <c r="R2399" s="4920">
        <v>6.24</v>
      </c>
      <c r="S2399" s="4921">
        <f>ROUND(K2399,2)*R2399</f>
        <v>172.536</v>
      </c>
    </row>
    <row r="2400" spans="1:19" ht="45" customHeight="1" x14ac:dyDescent="0.25">
      <c r="A2400" s="7451"/>
      <c r="B2400" s="7451"/>
      <c r="C2400" s="7451"/>
      <c r="D2400" s="7451"/>
      <c r="E2400" s="7451"/>
      <c r="F2400" s="7451"/>
      <c r="G2400" s="7451"/>
      <c r="H2400" s="7451"/>
      <c r="I2400" s="7451"/>
      <c r="J2400" s="7451"/>
      <c r="K2400" s="7451"/>
      <c r="L2400" s="7451"/>
      <c r="M2400" s="7451"/>
      <c r="N2400" s="7451"/>
      <c r="O2400" s="7451"/>
      <c r="P2400" s="4919" t="s">
        <v>30</v>
      </c>
      <c r="Q2400" s="4919" t="s">
        <v>48</v>
      </c>
      <c r="R2400" s="4922">
        <v>6.24</v>
      </c>
      <c r="S2400" s="4923">
        <f>ROUND(K2399,2)*R2400</f>
        <v>172.536</v>
      </c>
    </row>
    <row r="2401" spans="1:19" ht="45" customHeight="1" x14ac:dyDescent="0.25">
      <c r="A2401" s="7451"/>
      <c r="B2401" s="7451"/>
      <c r="C2401" s="7451"/>
      <c r="D2401" s="7451"/>
      <c r="E2401" s="7451"/>
      <c r="F2401" s="7451"/>
      <c r="G2401" s="7451"/>
      <c r="H2401" s="7451"/>
      <c r="I2401" s="7451"/>
      <c r="J2401" s="7451"/>
      <c r="K2401" s="7451"/>
      <c r="L2401" s="7451"/>
      <c r="M2401" s="7451"/>
      <c r="N2401" s="7451"/>
      <c r="O2401" s="7451"/>
      <c r="P2401" s="4919" t="s">
        <v>43</v>
      </c>
      <c r="Q2401" s="4919" t="s">
        <v>49</v>
      </c>
      <c r="R2401" s="4924">
        <v>6.24</v>
      </c>
      <c r="S2401" s="4925">
        <f>ROUND(K2399,2)*R2401</f>
        <v>172.536</v>
      </c>
    </row>
    <row r="2402" spans="1:19" ht="45" customHeight="1" x14ac:dyDescent="0.25">
      <c r="A2402" s="7451"/>
      <c r="B2402" s="7451"/>
      <c r="C2402" s="7451"/>
      <c r="D2402" s="7451"/>
      <c r="E2402" s="7451"/>
      <c r="F2402" s="7451"/>
      <c r="G2402" s="7451"/>
      <c r="H2402" s="7451"/>
      <c r="I2402" s="7451"/>
      <c r="J2402" s="7451"/>
      <c r="K2402" s="7451"/>
      <c r="L2402" s="7451"/>
      <c r="M2402" s="7451"/>
      <c r="N2402" s="7451"/>
      <c r="O2402" s="7451"/>
      <c r="P2402" s="4919" t="s">
        <v>50</v>
      </c>
      <c r="Q2402" s="4919" t="s">
        <v>51</v>
      </c>
      <c r="R2402" s="4926">
        <v>6.24</v>
      </c>
      <c r="S2402" s="4927">
        <f>ROUND(K2399,2)*R2402</f>
        <v>172.536</v>
      </c>
    </row>
    <row r="2403" spans="1:19" ht="45" customHeight="1" x14ac:dyDescent="0.25">
      <c r="A2403" s="7451"/>
      <c r="B2403" s="7451"/>
      <c r="C2403" s="7451"/>
      <c r="D2403" s="7451"/>
      <c r="E2403" s="7451"/>
      <c r="F2403" s="7451"/>
      <c r="G2403" s="7451"/>
      <c r="H2403" s="7451"/>
      <c r="I2403" s="7451"/>
      <c r="J2403" s="7451"/>
      <c r="K2403" s="7451"/>
      <c r="L2403" s="7451"/>
      <c r="M2403" s="7451"/>
      <c r="N2403" s="7451"/>
      <c r="O2403" s="7451"/>
      <c r="P2403" s="4919" t="s">
        <v>52</v>
      </c>
      <c r="Q2403" s="4919" t="s">
        <v>53</v>
      </c>
      <c r="R2403" s="4928">
        <v>6.24</v>
      </c>
      <c r="S2403" s="4929">
        <f>ROUND(K2399,2)*R2403</f>
        <v>172.536</v>
      </c>
    </row>
    <row r="2404" spans="1:19" ht="45" customHeight="1" x14ac:dyDescent="0.25">
      <c r="A2404" s="7451"/>
      <c r="B2404" s="7451"/>
      <c r="C2404" s="7451"/>
      <c r="D2404" s="7451"/>
      <c r="E2404" s="7451"/>
      <c r="F2404" s="7451"/>
      <c r="G2404" s="7451"/>
      <c r="H2404" s="7451"/>
      <c r="I2404" s="7451"/>
      <c r="J2404" s="7451"/>
      <c r="K2404" s="7451"/>
      <c r="L2404" s="7451"/>
      <c r="M2404" s="7451"/>
      <c r="N2404" s="7451"/>
      <c r="O2404" s="7451"/>
      <c r="P2404" s="4919" t="s">
        <v>54</v>
      </c>
      <c r="Q2404" s="4919" t="s">
        <v>55</v>
      </c>
      <c r="R2404" s="4930">
        <v>6.24</v>
      </c>
      <c r="S2404" s="4931">
        <f>ROUND(K2399,2)*R2404</f>
        <v>172.536</v>
      </c>
    </row>
    <row r="2405" spans="1:19" ht="45" customHeight="1" x14ac:dyDescent="0.25">
      <c r="A2405" s="7451"/>
      <c r="B2405" s="7451"/>
      <c r="C2405" s="7451"/>
      <c r="D2405" s="7451"/>
      <c r="E2405" s="7451"/>
      <c r="F2405" s="7451"/>
      <c r="G2405" s="7451"/>
      <c r="H2405" s="7451"/>
      <c r="I2405" s="7451"/>
      <c r="J2405" s="7451"/>
      <c r="K2405" s="7451"/>
      <c r="L2405" s="7451"/>
      <c r="M2405" s="7451"/>
      <c r="N2405" s="7451"/>
      <c r="O2405" s="7451"/>
      <c r="P2405" s="4919" t="s">
        <v>56</v>
      </c>
      <c r="Q2405" s="4919" t="s">
        <v>57</v>
      </c>
      <c r="R2405" s="4932">
        <v>6.24</v>
      </c>
      <c r="S2405" s="4933">
        <f>ROUND(K2399,2)*R2405</f>
        <v>172.536</v>
      </c>
    </row>
    <row r="2406" spans="1:19" ht="45" customHeight="1" x14ac:dyDescent="0.25">
      <c r="A2406" s="7451"/>
      <c r="B2406" s="7451"/>
      <c r="C2406" s="7451"/>
      <c r="D2406" s="7451"/>
      <c r="E2406" s="7451"/>
      <c r="F2406" s="7451"/>
      <c r="G2406" s="7451"/>
      <c r="H2406" s="7451"/>
      <c r="I2406" s="7451"/>
      <c r="J2406" s="7451"/>
      <c r="K2406" s="7451"/>
      <c r="L2406" s="7451"/>
      <c r="M2406" s="7451"/>
      <c r="N2406" s="7451"/>
      <c r="O2406" s="7451"/>
      <c r="P2406" s="4919" t="s">
        <v>58</v>
      </c>
      <c r="Q2406" s="4919" t="s">
        <v>59</v>
      </c>
      <c r="R2406" s="4934">
        <v>6.24</v>
      </c>
      <c r="S2406" s="4935">
        <f>ROUND(K2399,2)*R2406</f>
        <v>172.536</v>
      </c>
    </row>
    <row r="2407" spans="1:19" ht="45" customHeight="1" x14ac:dyDescent="0.25">
      <c r="A2407" s="7451"/>
      <c r="B2407" s="7451"/>
      <c r="C2407" s="7451"/>
      <c r="D2407" s="7451"/>
      <c r="E2407" s="7451"/>
      <c r="F2407" s="7451"/>
      <c r="G2407" s="7451"/>
      <c r="H2407" s="7451"/>
      <c r="I2407" s="7451"/>
      <c r="J2407" s="7451"/>
      <c r="K2407" s="7451"/>
      <c r="L2407" s="7451"/>
      <c r="M2407" s="7451"/>
      <c r="N2407" s="7451"/>
      <c r="O2407" s="7451"/>
      <c r="P2407" s="4919" t="s">
        <v>60</v>
      </c>
      <c r="Q2407" s="4919" t="s">
        <v>61</v>
      </c>
      <c r="R2407" s="4936">
        <v>6.24</v>
      </c>
      <c r="S2407" s="4937">
        <f>ROUND(K2399,2)*R2407</f>
        <v>172.536</v>
      </c>
    </row>
    <row r="2408" spans="1:19" ht="45" customHeight="1" x14ac:dyDescent="0.25">
      <c r="A2408" s="7451"/>
      <c r="B2408" s="7451"/>
      <c r="C2408" s="7451"/>
      <c r="D2408" s="7451"/>
      <c r="E2408" s="7451"/>
      <c r="F2408" s="7451"/>
      <c r="G2408" s="7451"/>
      <c r="H2408" s="7451"/>
      <c r="I2408" s="7451"/>
      <c r="J2408" s="7451"/>
      <c r="K2408" s="7451"/>
      <c r="L2408" s="7451"/>
      <c r="M2408" s="7451"/>
      <c r="N2408" s="7451"/>
      <c r="O2408" s="7451"/>
      <c r="P2408" s="4919" t="s">
        <v>62</v>
      </c>
      <c r="Q2408" s="4919" t="s">
        <v>63</v>
      </c>
      <c r="R2408" s="4938">
        <v>6.24</v>
      </c>
      <c r="S2408" s="4939">
        <f>ROUND(K2399,2)*R2408</f>
        <v>172.536</v>
      </c>
    </row>
    <row r="2409" spans="1:19" ht="45" customHeight="1" x14ac:dyDescent="0.25">
      <c r="A2409" s="7451"/>
      <c r="B2409" s="7451"/>
      <c r="C2409" s="7451"/>
      <c r="D2409" s="7451"/>
      <c r="E2409" s="7451"/>
      <c r="F2409" s="7451"/>
      <c r="G2409" s="7451"/>
      <c r="H2409" s="7451"/>
      <c r="I2409" s="7451"/>
      <c r="J2409" s="7451"/>
      <c r="K2409" s="7451"/>
      <c r="L2409" s="7451"/>
      <c r="M2409" s="7451"/>
      <c r="N2409" s="7451"/>
      <c r="O2409" s="7451"/>
      <c r="P2409" s="4919" t="s">
        <v>64</v>
      </c>
      <c r="Q2409" s="4919" t="s">
        <v>65</v>
      </c>
      <c r="R2409" s="4940">
        <v>6.24</v>
      </c>
      <c r="S2409" s="4941">
        <f>ROUND(K2399,2)*R2409</f>
        <v>172.536</v>
      </c>
    </row>
    <row r="2410" spans="1:19" ht="45" customHeight="1" x14ac:dyDescent="0.25">
      <c r="A2410" s="7451"/>
      <c r="B2410" s="7451"/>
      <c r="C2410" s="7451"/>
      <c r="D2410" s="7451"/>
      <c r="E2410" s="7451"/>
      <c r="F2410" s="7451"/>
      <c r="G2410" s="7451"/>
      <c r="H2410" s="7451"/>
      <c r="I2410" s="7451"/>
      <c r="J2410" s="7451"/>
      <c r="K2410" s="7451"/>
      <c r="L2410" s="7451"/>
      <c r="M2410" s="7451"/>
      <c r="N2410" s="7451"/>
      <c r="O2410" s="7451"/>
      <c r="P2410" s="4919" t="s">
        <v>66</v>
      </c>
      <c r="Q2410" s="4919" t="s">
        <v>67</v>
      </c>
      <c r="R2410" s="4942">
        <v>6.24</v>
      </c>
      <c r="S2410" s="4943">
        <f>ROUND(K2399,2)*R2410</f>
        <v>172.536</v>
      </c>
    </row>
    <row r="2411" spans="1:19" ht="45" customHeight="1" x14ac:dyDescent="0.25">
      <c r="A2411" s="7451"/>
      <c r="B2411" s="7451"/>
      <c r="C2411" s="7451"/>
      <c r="D2411" s="7451"/>
      <c r="E2411" s="7451"/>
      <c r="F2411" s="7451"/>
      <c r="G2411" s="7451"/>
      <c r="H2411" s="7451"/>
      <c r="I2411" s="7451"/>
      <c r="J2411" s="7451"/>
      <c r="K2411" s="7451"/>
      <c r="L2411" s="7451"/>
      <c r="M2411" s="7451"/>
      <c r="N2411" s="7451"/>
      <c r="O2411" s="7451"/>
      <c r="P2411" s="4919" t="s">
        <v>68</v>
      </c>
      <c r="Q2411" s="4919" t="s">
        <v>69</v>
      </c>
      <c r="R2411" s="4944">
        <v>6.24</v>
      </c>
      <c r="S2411" s="4945">
        <f>ROUND(K2399,2)*R2411</f>
        <v>172.536</v>
      </c>
    </row>
    <row r="2412" spans="1:19" ht="45" customHeight="1" x14ac:dyDescent="0.25">
      <c r="A2412" s="7451"/>
      <c r="B2412" s="7451"/>
      <c r="C2412" s="7451"/>
      <c r="D2412" s="7451"/>
      <c r="E2412" s="7451"/>
      <c r="F2412" s="7451"/>
      <c r="G2412" s="7451"/>
      <c r="H2412" s="7451"/>
      <c r="I2412" s="7451"/>
      <c r="J2412" s="7451"/>
      <c r="K2412" s="7451"/>
      <c r="L2412" s="7451"/>
      <c r="M2412" s="7451"/>
      <c r="N2412" s="7451"/>
      <c r="O2412" s="7451"/>
      <c r="P2412" s="4919" t="s">
        <v>70</v>
      </c>
      <c r="Q2412" s="4919" t="s">
        <v>71</v>
      </c>
      <c r="R2412" s="4946">
        <v>6.24</v>
      </c>
      <c r="S2412" s="4947">
        <f>ROUND(K2399,2)*R2412</f>
        <v>172.536</v>
      </c>
    </row>
    <row r="2413" spans="1:19" ht="45" customHeight="1" x14ac:dyDescent="0.25">
      <c r="A2413" s="7451"/>
      <c r="B2413" s="7451"/>
      <c r="C2413" s="7451"/>
      <c r="D2413" s="7451"/>
      <c r="E2413" s="7451"/>
      <c r="F2413" s="7451"/>
      <c r="G2413" s="7451"/>
      <c r="H2413" s="7451"/>
      <c r="I2413" s="7451"/>
      <c r="J2413" s="7451"/>
      <c r="K2413" s="7451"/>
      <c r="L2413" s="7451"/>
      <c r="M2413" s="7451"/>
      <c r="N2413" s="7451"/>
      <c r="O2413" s="7451"/>
      <c r="P2413" s="4919" t="s">
        <v>72</v>
      </c>
      <c r="Q2413" s="4919" t="s">
        <v>73</v>
      </c>
      <c r="R2413" s="4948">
        <v>6.24</v>
      </c>
      <c r="S2413" s="4949">
        <f>ROUND(K2399,2)*R2413</f>
        <v>172.536</v>
      </c>
    </row>
    <row r="2414" spans="1:19" ht="45" customHeight="1" x14ac:dyDescent="0.25">
      <c r="A2414" s="7451"/>
      <c r="B2414" s="7451"/>
      <c r="C2414" s="7451"/>
      <c r="D2414" s="7451"/>
      <c r="E2414" s="7451"/>
      <c r="F2414" s="7451"/>
      <c r="G2414" s="7451"/>
      <c r="H2414" s="7451"/>
      <c r="I2414" s="7451"/>
      <c r="J2414" s="7451"/>
      <c r="K2414" s="7451"/>
      <c r="L2414" s="7451"/>
      <c r="M2414" s="7451"/>
      <c r="N2414" s="7451"/>
      <c r="O2414" s="7451"/>
      <c r="P2414" s="4919" t="s">
        <v>74</v>
      </c>
      <c r="Q2414" s="4919" t="s">
        <v>75</v>
      </c>
      <c r="R2414" s="4950">
        <v>6.24</v>
      </c>
      <c r="S2414" s="4951">
        <f>ROUND(K2399,2)*R2414</f>
        <v>172.536</v>
      </c>
    </row>
    <row r="2415" spans="1:19" ht="45" customHeight="1" x14ac:dyDescent="0.25">
      <c r="A2415" s="7451"/>
      <c r="B2415" s="7451"/>
      <c r="C2415" s="7451"/>
      <c r="D2415" s="7451"/>
      <c r="E2415" s="7451"/>
      <c r="F2415" s="7451"/>
      <c r="G2415" s="7451"/>
      <c r="H2415" s="7451"/>
      <c r="I2415" s="7451"/>
      <c r="J2415" s="7451"/>
      <c r="K2415" s="7451"/>
      <c r="L2415" s="7451"/>
      <c r="M2415" s="7451"/>
      <c r="N2415" s="7451"/>
      <c r="O2415" s="7451"/>
      <c r="P2415" s="4919" t="s">
        <v>76</v>
      </c>
      <c r="Q2415" s="4919" t="s">
        <v>77</v>
      </c>
      <c r="R2415" s="4952">
        <v>6.24</v>
      </c>
      <c r="S2415" s="4953">
        <f>ROUND(K2399,2)*R2415</f>
        <v>172.536</v>
      </c>
    </row>
    <row r="2416" spans="1:19" ht="45" customHeight="1" x14ac:dyDescent="0.25">
      <c r="A2416" s="7451"/>
      <c r="B2416" s="7451"/>
      <c r="C2416" s="7451"/>
      <c r="D2416" s="7451"/>
      <c r="E2416" s="7451"/>
      <c r="F2416" s="7451"/>
      <c r="G2416" s="7451"/>
      <c r="H2416" s="7451"/>
      <c r="I2416" s="7451"/>
      <c r="J2416" s="7451"/>
      <c r="K2416" s="7451"/>
      <c r="L2416" s="7451"/>
      <c r="M2416" s="7451"/>
      <c r="N2416" s="7451"/>
      <c r="O2416" s="7451"/>
      <c r="P2416" s="4919" t="s">
        <v>78</v>
      </c>
      <c r="Q2416" s="4919" t="s">
        <v>79</v>
      </c>
      <c r="R2416" s="4954">
        <v>6.24</v>
      </c>
      <c r="S2416" s="4955">
        <f>ROUND(K2399,2)*R2416</f>
        <v>172.536</v>
      </c>
    </row>
    <row r="2417" spans="1:19" ht="45" customHeight="1" x14ac:dyDescent="0.25">
      <c r="A2417" s="7451"/>
      <c r="B2417" s="7451"/>
      <c r="C2417" s="7451"/>
      <c r="D2417" s="7451"/>
      <c r="E2417" s="7451"/>
      <c r="F2417" s="7451"/>
      <c r="G2417" s="7451"/>
      <c r="H2417" s="7451"/>
      <c r="I2417" s="7451"/>
      <c r="J2417" s="7451"/>
      <c r="K2417" s="7451"/>
      <c r="L2417" s="7451"/>
      <c r="M2417" s="7451"/>
      <c r="N2417" s="7451"/>
      <c r="O2417" s="7451"/>
      <c r="P2417" s="4919" t="s">
        <v>80</v>
      </c>
      <c r="Q2417" s="4919" t="s">
        <v>81</v>
      </c>
      <c r="R2417" s="4956">
        <v>6.24</v>
      </c>
      <c r="S2417" s="4957">
        <f>ROUND(K2399,2)*R2417</f>
        <v>172.536</v>
      </c>
    </row>
    <row r="2418" spans="1:19" ht="45" customHeight="1" x14ac:dyDescent="0.25">
      <c r="A2418" s="7451"/>
      <c r="B2418" s="7451"/>
      <c r="C2418" s="7451"/>
      <c r="D2418" s="7451"/>
      <c r="E2418" s="7451"/>
      <c r="F2418" s="7451"/>
      <c r="G2418" s="7451"/>
      <c r="H2418" s="7451"/>
      <c r="I2418" s="7451"/>
      <c r="J2418" s="7451"/>
      <c r="K2418" s="7451"/>
      <c r="L2418" s="7451"/>
      <c r="M2418" s="7451"/>
      <c r="N2418" s="7451"/>
      <c r="O2418" s="7451"/>
      <c r="P2418" s="4919" t="s">
        <v>82</v>
      </c>
      <c r="Q2418" s="4919" t="s">
        <v>83</v>
      </c>
      <c r="R2418" s="4958">
        <v>6.24</v>
      </c>
      <c r="S2418" s="4959">
        <f>ROUND(K2399,2)*R2418</f>
        <v>172.536</v>
      </c>
    </row>
    <row r="2419" spans="1:19" ht="45" customHeight="1" x14ac:dyDescent="0.25">
      <c r="A2419" s="7451"/>
      <c r="B2419" s="7451"/>
      <c r="C2419" s="7451"/>
      <c r="D2419" s="7451"/>
      <c r="E2419" s="7451"/>
      <c r="F2419" s="7451"/>
      <c r="G2419" s="7451"/>
      <c r="H2419" s="7451"/>
      <c r="I2419" s="7451"/>
      <c r="J2419" s="7451"/>
      <c r="K2419" s="7451"/>
      <c r="L2419" s="7451"/>
      <c r="M2419" s="7451"/>
      <c r="N2419" s="7451"/>
      <c r="O2419" s="7451"/>
      <c r="P2419" s="4919" t="s">
        <v>84</v>
      </c>
      <c r="Q2419" s="4919" t="s">
        <v>85</v>
      </c>
      <c r="R2419" s="4960">
        <v>6.24</v>
      </c>
      <c r="S2419" s="4961">
        <f>ROUND(K2399,2)*R2419</f>
        <v>172.536</v>
      </c>
    </row>
    <row r="2420" spans="1:19" ht="45" customHeight="1" x14ac:dyDescent="0.25">
      <c r="A2420" s="7451"/>
      <c r="B2420" s="7451"/>
      <c r="C2420" s="7451"/>
      <c r="D2420" s="7451"/>
      <c r="E2420" s="7451"/>
      <c r="F2420" s="7451"/>
      <c r="G2420" s="7451"/>
      <c r="H2420" s="7451"/>
      <c r="I2420" s="7451"/>
      <c r="J2420" s="7451"/>
      <c r="K2420" s="7451"/>
      <c r="L2420" s="7451"/>
      <c r="M2420" s="7451"/>
      <c r="N2420" s="7451"/>
      <c r="O2420" s="7451"/>
      <c r="P2420" s="4919" t="s">
        <v>86</v>
      </c>
      <c r="Q2420" s="4919" t="s">
        <v>87</v>
      </c>
      <c r="R2420" s="4962">
        <v>6.24</v>
      </c>
      <c r="S2420" s="4963">
        <f>ROUND(K2399,2)*R2420</f>
        <v>172.536</v>
      </c>
    </row>
    <row r="2421" spans="1:19" ht="45" customHeight="1" x14ac:dyDescent="0.25">
      <c r="A2421" s="7451"/>
      <c r="B2421" s="7451"/>
      <c r="C2421" s="7451"/>
      <c r="D2421" s="7451"/>
      <c r="E2421" s="7451"/>
      <c r="F2421" s="7451"/>
      <c r="G2421" s="7451"/>
      <c r="H2421" s="7451"/>
      <c r="I2421" s="7451"/>
      <c r="J2421" s="7451"/>
      <c r="K2421" s="7451"/>
      <c r="L2421" s="7451"/>
      <c r="M2421" s="7451"/>
      <c r="N2421" s="7451"/>
      <c r="O2421" s="7451"/>
      <c r="P2421" s="4919" t="s">
        <v>88</v>
      </c>
      <c r="Q2421" s="4919" t="s">
        <v>89</v>
      </c>
      <c r="R2421" s="4964">
        <v>6.24</v>
      </c>
      <c r="S2421" s="4965">
        <f>ROUND(K2399,2)*R2421</f>
        <v>172.536</v>
      </c>
    </row>
    <row r="2422" spans="1:19" ht="45" customHeight="1" x14ac:dyDescent="0.25">
      <c r="A2422" s="7451"/>
      <c r="B2422" s="7451"/>
      <c r="C2422" s="7451"/>
      <c r="D2422" s="7451"/>
      <c r="E2422" s="7451"/>
      <c r="F2422" s="7451"/>
      <c r="G2422" s="7451"/>
      <c r="H2422" s="7451"/>
      <c r="I2422" s="7451"/>
      <c r="J2422" s="7451"/>
      <c r="K2422" s="7451"/>
      <c r="L2422" s="7451"/>
      <c r="M2422" s="7451"/>
      <c r="N2422" s="7451"/>
      <c r="O2422" s="7451"/>
      <c r="P2422" s="4919" t="s">
        <v>90</v>
      </c>
      <c r="Q2422" s="4919" t="s">
        <v>91</v>
      </c>
      <c r="R2422" s="4966">
        <v>6.24</v>
      </c>
      <c r="S2422" s="4967">
        <f>ROUND(K2399,2)*R2422</f>
        <v>172.536</v>
      </c>
    </row>
    <row r="2423" spans="1:19" ht="45" customHeight="1" x14ac:dyDescent="0.25">
      <c r="A2423" s="7451"/>
      <c r="B2423" s="7451"/>
      <c r="C2423" s="7451"/>
      <c r="D2423" s="7451"/>
      <c r="E2423" s="7451"/>
      <c r="F2423" s="7451"/>
      <c r="G2423" s="7451"/>
      <c r="H2423" s="7451"/>
      <c r="I2423" s="7451"/>
      <c r="J2423" s="7451"/>
      <c r="K2423" s="7451"/>
      <c r="L2423" s="7451"/>
      <c r="M2423" s="7451"/>
      <c r="N2423" s="7451"/>
      <c r="O2423" s="7451"/>
      <c r="P2423" s="4919" t="s">
        <v>92</v>
      </c>
      <c r="Q2423" s="4919" t="s">
        <v>93</v>
      </c>
      <c r="R2423" s="4968">
        <v>6.24</v>
      </c>
      <c r="S2423" s="4969">
        <f>ROUND(K2399,2)*R2423</f>
        <v>172.536</v>
      </c>
    </row>
    <row r="2424" spans="1:19" ht="45" customHeight="1" x14ac:dyDescent="0.25">
      <c r="A2424" s="7773" t="s">
        <v>23</v>
      </c>
      <c r="B2424" s="7773" t="s">
        <v>395</v>
      </c>
      <c r="C2424" s="7773" t="s">
        <v>25</v>
      </c>
      <c r="D2424" s="7773" t="s">
        <v>396</v>
      </c>
      <c r="E2424" s="7773" t="s">
        <v>397</v>
      </c>
      <c r="F2424" s="7774">
        <f>R2424+R2425+R2426+R2427+R2428+R2429+R2430+R2431+R2432+R2433+R2434+R2435+R2436+R2437+R2438+R2439+R2440+R2441+R2442+R2443+R2444+R2445+R2446+R2447+R2448</f>
        <v>68.999999999999972</v>
      </c>
      <c r="G2424" s="7773" t="s">
        <v>102</v>
      </c>
      <c r="H2424" s="7775">
        <v>28.42</v>
      </c>
      <c r="I2424" s="7776">
        <v>28.42</v>
      </c>
      <c r="J2424" s="7777">
        <v>0.21579999999999999</v>
      </c>
      <c r="K2424" s="7778">
        <f>ROUND(I2424,2)+(ROUND(I2424,2)*J2424)</f>
        <v>34.553035999999999</v>
      </c>
      <c r="L2424" s="7779">
        <f>ROUND(S2424,2)+ROUND(S2425,2)+ROUND(S2426,2)+ROUND(S2427,2)+ROUND(S2428,2)+ROUND(S2429,2)+ROUND(S2430,2)+ROUND(S2431,2)+ROUND(S2432,2)+ROUND(S2433,2)+ROUND(S2434,2)+ROUND(S2435,2)+ROUND(S2436,2)+ROUND(S2437,2)+ROUND(S2438,2)+ROUND(S2439,2)+ROUND(S2440,2)+ROUND(S2441,2)+ROUND(S2442,2)+ROUND(S2443,2)+ROUND(S2444,2)+ROUND(S2445,2)+ROUND(S2446,2)+ROUND(S2447,2)+ROUND(S2448,2)</f>
        <v>2383.9999999999995</v>
      </c>
      <c r="M2424" s="7773"/>
      <c r="N2424" s="7773" t="s">
        <v>78</v>
      </c>
      <c r="O2424" s="7773" t="s">
        <v>394</v>
      </c>
      <c r="P2424" s="4970" t="s">
        <v>20</v>
      </c>
      <c r="Q2424" s="4970" t="s">
        <v>29</v>
      </c>
      <c r="R2424" s="4971">
        <v>2.76</v>
      </c>
      <c r="S2424" s="4972">
        <f>ROUND(K2424,2)*R2424</f>
        <v>95.35799999999999</v>
      </c>
    </row>
    <row r="2425" spans="1:19" ht="45" customHeight="1" x14ac:dyDescent="0.25">
      <c r="A2425" s="7451"/>
      <c r="B2425" s="7451"/>
      <c r="C2425" s="7451"/>
      <c r="D2425" s="7451"/>
      <c r="E2425" s="7451"/>
      <c r="F2425" s="7451"/>
      <c r="G2425" s="7451"/>
      <c r="H2425" s="7451"/>
      <c r="I2425" s="7451"/>
      <c r="J2425" s="7451"/>
      <c r="K2425" s="7451"/>
      <c r="L2425" s="7451"/>
      <c r="M2425" s="7451"/>
      <c r="N2425" s="7451"/>
      <c r="O2425" s="7451"/>
      <c r="P2425" s="4970" t="s">
        <v>30</v>
      </c>
      <c r="Q2425" s="4970" t="s">
        <v>48</v>
      </c>
      <c r="R2425" s="4973">
        <v>2.76</v>
      </c>
      <c r="S2425" s="4974">
        <f>ROUND(K2424,2)*R2425</f>
        <v>95.35799999999999</v>
      </c>
    </row>
    <row r="2426" spans="1:19" ht="45" customHeight="1" x14ac:dyDescent="0.25">
      <c r="A2426" s="7451"/>
      <c r="B2426" s="7451"/>
      <c r="C2426" s="7451"/>
      <c r="D2426" s="7451"/>
      <c r="E2426" s="7451"/>
      <c r="F2426" s="7451"/>
      <c r="G2426" s="7451"/>
      <c r="H2426" s="7451"/>
      <c r="I2426" s="7451"/>
      <c r="J2426" s="7451"/>
      <c r="K2426" s="7451"/>
      <c r="L2426" s="7451"/>
      <c r="M2426" s="7451"/>
      <c r="N2426" s="7451"/>
      <c r="O2426" s="7451"/>
      <c r="P2426" s="4970" t="s">
        <v>43</v>
      </c>
      <c r="Q2426" s="4970" t="s">
        <v>49</v>
      </c>
      <c r="R2426" s="4975">
        <v>2.76</v>
      </c>
      <c r="S2426" s="4976">
        <f>ROUND(K2424,2)*R2426</f>
        <v>95.35799999999999</v>
      </c>
    </row>
    <row r="2427" spans="1:19" ht="45" customHeight="1" x14ac:dyDescent="0.25">
      <c r="A2427" s="7451"/>
      <c r="B2427" s="7451"/>
      <c r="C2427" s="7451"/>
      <c r="D2427" s="7451"/>
      <c r="E2427" s="7451"/>
      <c r="F2427" s="7451"/>
      <c r="G2427" s="7451"/>
      <c r="H2427" s="7451"/>
      <c r="I2427" s="7451"/>
      <c r="J2427" s="7451"/>
      <c r="K2427" s="7451"/>
      <c r="L2427" s="7451"/>
      <c r="M2427" s="7451"/>
      <c r="N2427" s="7451"/>
      <c r="O2427" s="7451"/>
      <c r="P2427" s="4970" t="s">
        <v>50</v>
      </c>
      <c r="Q2427" s="4970" t="s">
        <v>51</v>
      </c>
      <c r="R2427" s="4977">
        <v>2.76</v>
      </c>
      <c r="S2427" s="4978">
        <f>ROUND(K2424,2)*R2427</f>
        <v>95.35799999999999</v>
      </c>
    </row>
    <row r="2428" spans="1:19" ht="45" customHeight="1" x14ac:dyDescent="0.25">
      <c r="A2428" s="7451"/>
      <c r="B2428" s="7451"/>
      <c r="C2428" s="7451"/>
      <c r="D2428" s="7451"/>
      <c r="E2428" s="7451"/>
      <c r="F2428" s="7451"/>
      <c r="G2428" s="7451"/>
      <c r="H2428" s="7451"/>
      <c r="I2428" s="7451"/>
      <c r="J2428" s="7451"/>
      <c r="K2428" s="7451"/>
      <c r="L2428" s="7451"/>
      <c r="M2428" s="7451"/>
      <c r="N2428" s="7451"/>
      <c r="O2428" s="7451"/>
      <c r="P2428" s="4970" t="s">
        <v>52</v>
      </c>
      <c r="Q2428" s="4970" t="s">
        <v>53</v>
      </c>
      <c r="R2428" s="4979">
        <v>2.76</v>
      </c>
      <c r="S2428" s="4980">
        <f>ROUND(K2424,2)*R2428</f>
        <v>95.35799999999999</v>
      </c>
    </row>
    <row r="2429" spans="1:19" ht="45" customHeight="1" x14ac:dyDescent="0.25">
      <c r="A2429" s="7451"/>
      <c r="B2429" s="7451"/>
      <c r="C2429" s="7451"/>
      <c r="D2429" s="7451"/>
      <c r="E2429" s="7451"/>
      <c r="F2429" s="7451"/>
      <c r="G2429" s="7451"/>
      <c r="H2429" s="7451"/>
      <c r="I2429" s="7451"/>
      <c r="J2429" s="7451"/>
      <c r="K2429" s="7451"/>
      <c r="L2429" s="7451"/>
      <c r="M2429" s="7451"/>
      <c r="N2429" s="7451"/>
      <c r="O2429" s="7451"/>
      <c r="P2429" s="4970" t="s">
        <v>54</v>
      </c>
      <c r="Q2429" s="4970" t="s">
        <v>55</v>
      </c>
      <c r="R2429" s="4981">
        <v>2.76</v>
      </c>
      <c r="S2429" s="4982">
        <f>ROUND(K2424,2)*R2429</f>
        <v>95.35799999999999</v>
      </c>
    </row>
    <row r="2430" spans="1:19" ht="45" customHeight="1" x14ac:dyDescent="0.25">
      <c r="A2430" s="7451"/>
      <c r="B2430" s="7451"/>
      <c r="C2430" s="7451"/>
      <c r="D2430" s="7451"/>
      <c r="E2430" s="7451"/>
      <c r="F2430" s="7451"/>
      <c r="G2430" s="7451"/>
      <c r="H2430" s="7451"/>
      <c r="I2430" s="7451"/>
      <c r="J2430" s="7451"/>
      <c r="K2430" s="7451"/>
      <c r="L2430" s="7451"/>
      <c r="M2430" s="7451"/>
      <c r="N2430" s="7451"/>
      <c r="O2430" s="7451"/>
      <c r="P2430" s="4970" t="s">
        <v>56</v>
      </c>
      <c r="Q2430" s="4970" t="s">
        <v>57</v>
      </c>
      <c r="R2430" s="4983">
        <v>2.76</v>
      </c>
      <c r="S2430" s="4984">
        <f>ROUND(K2424,2)*R2430</f>
        <v>95.35799999999999</v>
      </c>
    </row>
    <row r="2431" spans="1:19" ht="45" customHeight="1" x14ac:dyDescent="0.25">
      <c r="A2431" s="7451"/>
      <c r="B2431" s="7451"/>
      <c r="C2431" s="7451"/>
      <c r="D2431" s="7451"/>
      <c r="E2431" s="7451"/>
      <c r="F2431" s="7451"/>
      <c r="G2431" s="7451"/>
      <c r="H2431" s="7451"/>
      <c r="I2431" s="7451"/>
      <c r="J2431" s="7451"/>
      <c r="K2431" s="7451"/>
      <c r="L2431" s="7451"/>
      <c r="M2431" s="7451"/>
      <c r="N2431" s="7451"/>
      <c r="O2431" s="7451"/>
      <c r="P2431" s="4970" t="s">
        <v>58</v>
      </c>
      <c r="Q2431" s="4970" t="s">
        <v>59</v>
      </c>
      <c r="R2431" s="4985">
        <v>2.76</v>
      </c>
      <c r="S2431" s="4986">
        <f>ROUND(K2424,2)*R2431</f>
        <v>95.35799999999999</v>
      </c>
    </row>
    <row r="2432" spans="1:19" ht="45" customHeight="1" x14ac:dyDescent="0.25">
      <c r="A2432" s="7451"/>
      <c r="B2432" s="7451"/>
      <c r="C2432" s="7451"/>
      <c r="D2432" s="7451"/>
      <c r="E2432" s="7451"/>
      <c r="F2432" s="7451"/>
      <c r="G2432" s="7451"/>
      <c r="H2432" s="7451"/>
      <c r="I2432" s="7451"/>
      <c r="J2432" s="7451"/>
      <c r="K2432" s="7451"/>
      <c r="L2432" s="7451"/>
      <c r="M2432" s="7451"/>
      <c r="N2432" s="7451"/>
      <c r="O2432" s="7451"/>
      <c r="P2432" s="4970" t="s">
        <v>60</v>
      </c>
      <c r="Q2432" s="4970" t="s">
        <v>61</v>
      </c>
      <c r="R2432" s="4987">
        <v>2.76</v>
      </c>
      <c r="S2432" s="4988">
        <f>ROUND(K2424,2)*R2432</f>
        <v>95.35799999999999</v>
      </c>
    </row>
    <row r="2433" spans="1:19" ht="45" customHeight="1" x14ac:dyDescent="0.25">
      <c r="A2433" s="7451"/>
      <c r="B2433" s="7451"/>
      <c r="C2433" s="7451"/>
      <c r="D2433" s="7451"/>
      <c r="E2433" s="7451"/>
      <c r="F2433" s="7451"/>
      <c r="G2433" s="7451"/>
      <c r="H2433" s="7451"/>
      <c r="I2433" s="7451"/>
      <c r="J2433" s="7451"/>
      <c r="K2433" s="7451"/>
      <c r="L2433" s="7451"/>
      <c r="M2433" s="7451"/>
      <c r="N2433" s="7451"/>
      <c r="O2433" s="7451"/>
      <c r="P2433" s="4970" t="s">
        <v>62</v>
      </c>
      <c r="Q2433" s="4970" t="s">
        <v>63</v>
      </c>
      <c r="R2433" s="4989">
        <v>2.76</v>
      </c>
      <c r="S2433" s="4990">
        <f>ROUND(K2424,2)*R2433</f>
        <v>95.35799999999999</v>
      </c>
    </row>
    <row r="2434" spans="1:19" ht="45" customHeight="1" x14ac:dyDescent="0.25">
      <c r="A2434" s="7451"/>
      <c r="B2434" s="7451"/>
      <c r="C2434" s="7451"/>
      <c r="D2434" s="7451"/>
      <c r="E2434" s="7451"/>
      <c r="F2434" s="7451"/>
      <c r="G2434" s="7451"/>
      <c r="H2434" s="7451"/>
      <c r="I2434" s="7451"/>
      <c r="J2434" s="7451"/>
      <c r="K2434" s="7451"/>
      <c r="L2434" s="7451"/>
      <c r="M2434" s="7451"/>
      <c r="N2434" s="7451"/>
      <c r="O2434" s="7451"/>
      <c r="P2434" s="4970" t="s">
        <v>64</v>
      </c>
      <c r="Q2434" s="4970" t="s">
        <v>65</v>
      </c>
      <c r="R2434" s="4991">
        <v>2.76</v>
      </c>
      <c r="S2434" s="4992">
        <f>ROUND(K2424,2)*R2434</f>
        <v>95.35799999999999</v>
      </c>
    </row>
    <row r="2435" spans="1:19" ht="45" customHeight="1" x14ac:dyDescent="0.25">
      <c r="A2435" s="7451"/>
      <c r="B2435" s="7451"/>
      <c r="C2435" s="7451"/>
      <c r="D2435" s="7451"/>
      <c r="E2435" s="7451"/>
      <c r="F2435" s="7451"/>
      <c r="G2435" s="7451"/>
      <c r="H2435" s="7451"/>
      <c r="I2435" s="7451"/>
      <c r="J2435" s="7451"/>
      <c r="K2435" s="7451"/>
      <c r="L2435" s="7451"/>
      <c r="M2435" s="7451"/>
      <c r="N2435" s="7451"/>
      <c r="O2435" s="7451"/>
      <c r="P2435" s="4970" t="s">
        <v>66</v>
      </c>
      <c r="Q2435" s="4970" t="s">
        <v>67</v>
      </c>
      <c r="R2435" s="4993">
        <v>2.76</v>
      </c>
      <c r="S2435" s="4994">
        <f>ROUND(K2424,2)*R2435</f>
        <v>95.35799999999999</v>
      </c>
    </row>
    <row r="2436" spans="1:19" ht="45" customHeight="1" x14ac:dyDescent="0.25">
      <c r="A2436" s="7451"/>
      <c r="B2436" s="7451"/>
      <c r="C2436" s="7451"/>
      <c r="D2436" s="7451"/>
      <c r="E2436" s="7451"/>
      <c r="F2436" s="7451"/>
      <c r="G2436" s="7451"/>
      <c r="H2436" s="7451"/>
      <c r="I2436" s="7451"/>
      <c r="J2436" s="7451"/>
      <c r="K2436" s="7451"/>
      <c r="L2436" s="7451"/>
      <c r="M2436" s="7451"/>
      <c r="N2436" s="7451"/>
      <c r="O2436" s="7451"/>
      <c r="P2436" s="4970" t="s">
        <v>68</v>
      </c>
      <c r="Q2436" s="4970" t="s">
        <v>69</v>
      </c>
      <c r="R2436" s="4995">
        <v>2.76</v>
      </c>
      <c r="S2436" s="4996">
        <f>ROUND(K2424,2)*R2436</f>
        <v>95.35799999999999</v>
      </c>
    </row>
    <row r="2437" spans="1:19" ht="45" customHeight="1" x14ac:dyDescent="0.25">
      <c r="A2437" s="7451"/>
      <c r="B2437" s="7451"/>
      <c r="C2437" s="7451"/>
      <c r="D2437" s="7451"/>
      <c r="E2437" s="7451"/>
      <c r="F2437" s="7451"/>
      <c r="G2437" s="7451"/>
      <c r="H2437" s="7451"/>
      <c r="I2437" s="7451"/>
      <c r="J2437" s="7451"/>
      <c r="K2437" s="7451"/>
      <c r="L2437" s="7451"/>
      <c r="M2437" s="7451"/>
      <c r="N2437" s="7451"/>
      <c r="O2437" s="7451"/>
      <c r="P2437" s="4970" t="s">
        <v>70</v>
      </c>
      <c r="Q2437" s="4970" t="s">
        <v>71</v>
      </c>
      <c r="R2437" s="4997">
        <v>2.76</v>
      </c>
      <c r="S2437" s="4998">
        <f>ROUND(K2424,2)*R2437</f>
        <v>95.35799999999999</v>
      </c>
    </row>
    <row r="2438" spans="1:19" ht="45" customHeight="1" x14ac:dyDescent="0.25">
      <c r="A2438" s="7451"/>
      <c r="B2438" s="7451"/>
      <c r="C2438" s="7451"/>
      <c r="D2438" s="7451"/>
      <c r="E2438" s="7451"/>
      <c r="F2438" s="7451"/>
      <c r="G2438" s="7451"/>
      <c r="H2438" s="7451"/>
      <c r="I2438" s="7451"/>
      <c r="J2438" s="7451"/>
      <c r="K2438" s="7451"/>
      <c r="L2438" s="7451"/>
      <c r="M2438" s="7451"/>
      <c r="N2438" s="7451"/>
      <c r="O2438" s="7451"/>
      <c r="P2438" s="4970" t="s">
        <v>72</v>
      </c>
      <c r="Q2438" s="4970" t="s">
        <v>73</v>
      </c>
      <c r="R2438" s="4999">
        <v>2.76</v>
      </c>
      <c r="S2438" s="5000">
        <f>ROUND(K2424,2)*R2438</f>
        <v>95.35799999999999</v>
      </c>
    </row>
    <row r="2439" spans="1:19" ht="45" customHeight="1" x14ac:dyDescent="0.25">
      <c r="A2439" s="7451"/>
      <c r="B2439" s="7451"/>
      <c r="C2439" s="7451"/>
      <c r="D2439" s="7451"/>
      <c r="E2439" s="7451"/>
      <c r="F2439" s="7451"/>
      <c r="G2439" s="7451"/>
      <c r="H2439" s="7451"/>
      <c r="I2439" s="7451"/>
      <c r="J2439" s="7451"/>
      <c r="K2439" s="7451"/>
      <c r="L2439" s="7451"/>
      <c r="M2439" s="7451"/>
      <c r="N2439" s="7451"/>
      <c r="O2439" s="7451"/>
      <c r="P2439" s="4970" t="s">
        <v>74</v>
      </c>
      <c r="Q2439" s="4970" t="s">
        <v>75</v>
      </c>
      <c r="R2439" s="5001">
        <v>2.76</v>
      </c>
      <c r="S2439" s="5002">
        <f>ROUND(K2424,2)*R2439</f>
        <v>95.35799999999999</v>
      </c>
    </row>
    <row r="2440" spans="1:19" ht="45" customHeight="1" x14ac:dyDescent="0.25">
      <c r="A2440" s="7451"/>
      <c r="B2440" s="7451"/>
      <c r="C2440" s="7451"/>
      <c r="D2440" s="7451"/>
      <c r="E2440" s="7451"/>
      <c r="F2440" s="7451"/>
      <c r="G2440" s="7451"/>
      <c r="H2440" s="7451"/>
      <c r="I2440" s="7451"/>
      <c r="J2440" s="7451"/>
      <c r="K2440" s="7451"/>
      <c r="L2440" s="7451"/>
      <c r="M2440" s="7451"/>
      <c r="N2440" s="7451"/>
      <c r="O2440" s="7451"/>
      <c r="P2440" s="4970" t="s">
        <v>76</v>
      </c>
      <c r="Q2440" s="4970" t="s">
        <v>77</v>
      </c>
      <c r="R2440" s="5003">
        <v>2.76</v>
      </c>
      <c r="S2440" s="5004">
        <f>ROUND(K2424,2)*R2440</f>
        <v>95.35799999999999</v>
      </c>
    </row>
    <row r="2441" spans="1:19" ht="45" customHeight="1" x14ac:dyDescent="0.25">
      <c r="A2441" s="7451"/>
      <c r="B2441" s="7451"/>
      <c r="C2441" s="7451"/>
      <c r="D2441" s="7451"/>
      <c r="E2441" s="7451"/>
      <c r="F2441" s="7451"/>
      <c r="G2441" s="7451"/>
      <c r="H2441" s="7451"/>
      <c r="I2441" s="7451"/>
      <c r="J2441" s="7451"/>
      <c r="K2441" s="7451"/>
      <c r="L2441" s="7451"/>
      <c r="M2441" s="7451"/>
      <c r="N2441" s="7451"/>
      <c r="O2441" s="7451"/>
      <c r="P2441" s="4970" t="s">
        <v>78</v>
      </c>
      <c r="Q2441" s="4970" t="s">
        <v>79</v>
      </c>
      <c r="R2441" s="5005">
        <v>2.76</v>
      </c>
      <c r="S2441" s="5006">
        <f>ROUND(K2424,2)*R2441</f>
        <v>95.35799999999999</v>
      </c>
    </row>
    <row r="2442" spans="1:19" ht="45" customHeight="1" x14ac:dyDescent="0.25">
      <c r="A2442" s="7451"/>
      <c r="B2442" s="7451"/>
      <c r="C2442" s="7451"/>
      <c r="D2442" s="7451"/>
      <c r="E2442" s="7451"/>
      <c r="F2442" s="7451"/>
      <c r="G2442" s="7451"/>
      <c r="H2442" s="7451"/>
      <c r="I2442" s="7451"/>
      <c r="J2442" s="7451"/>
      <c r="K2442" s="7451"/>
      <c r="L2442" s="7451"/>
      <c r="M2442" s="7451"/>
      <c r="N2442" s="7451"/>
      <c r="O2442" s="7451"/>
      <c r="P2442" s="4970" t="s">
        <v>80</v>
      </c>
      <c r="Q2442" s="4970" t="s">
        <v>81</v>
      </c>
      <c r="R2442" s="5007">
        <v>2.76</v>
      </c>
      <c r="S2442" s="5008">
        <f>ROUND(K2424,2)*R2442</f>
        <v>95.35799999999999</v>
      </c>
    </row>
    <row r="2443" spans="1:19" ht="45" customHeight="1" x14ac:dyDescent="0.25">
      <c r="A2443" s="7451"/>
      <c r="B2443" s="7451"/>
      <c r="C2443" s="7451"/>
      <c r="D2443" s="7451"/>
      <c r="E2443" s="7451"/>
      <c r="F2443" s="7451"/>
      <c r="G2443" s="7451"/>
      <c r="H2443" s="7451"/>
      <c r="I2443" s="7451"/>
      <c r="J2443" s="7451"/>
      <c r="K2443" s="7451"/>
      <c r="L2443" s="7451"/>
      <c r="M2443" s="7451"/>
      <c r="N2443" s="7451"/>
      <c r="O2443" s="7451"/>
      <c r="P2443" s="4970" t="s">
        <v>82</v>
      </c>
      <c r="Q2443" s="4970" t="s">
        <v>83</v>
      </c>
      <c r="R2443" s="5009">
        <v>2.76</v>
      </c>
      <c r="S2443" s="5010">
        <f>ROUND(K2424,2)*R2443</f>
        <v>95.35799999999999</v>
      </c>
    </row>
    <row r="2444" spans="1:19" ht="45" customHeight="1" x14ac:dyDescent="0.25">
      <c r="A2444" s="7451"/>
      <c r="B2444" s="7451"/>
      <c r="C2444" s="7451"/>
      <c r="D2444" s="7451"/>
      <c r="E2444" s="7451"/>
      <c r="F2444" s="7451"/>
      <c r="G2444" s="7451"/>
      <c r="H2444" s="7451"/>
      <c r="I2444" s="7451"/>
      <c r="J2444" s="7451"/>
      <c r="K2444" s="7451"/>
      <c r="L2444" s="7451"/>
      <c r="M2444" s="7451"/>
      <c r="N2444" s="7451"/>
      <c r="O2444" s="7451"/>
      <c r="P2444" s="4970" t="s">
        <v>84</v>
      </c>
      <c r="Q2444" s="4970" t="s">
        <v>85</v>
      </c>
      <c r="R2444" s="5011">
        <v>2.76</v>
      </c>
      <c r="S2444" s="5012">
        <f>ROUND(K2424,2)*R2444</f>
        <v>95.35799999999999</v>
      </c>
    </row>
    <row r="2445" spans="1:19" ht="45" customHeight="1" x14ac:dyDescent="0.25">
      <c r="A2445" s="7451"/>
      <c r="B2445" s="7451"/>
      <c r="C2445" s="7451"/>
      <c r="D2445" s="7451"/>
      <c r="E2445" s="7451"/>
      <c r="F2445" s="7451"/>
      <c r="G2445" s="7451"/>
      <c r="H2445" s="7451"/>
      <c r="I2445" s="7451"/>
      <c r="J2445" s="7451"/>
      <c r="K2445" s="7451"/>
      <c r="L2445" s="7451"/>
      <c r="M2445" s="7451"/>
      <c r="N2445" s="7451"/>
      <c r="O2445" s="7451"/>
      <c r="P2445" s="4970" t="s">
        <v>86</v>
      </c>
      <c r="Q2445" s="4970" t="s">
        <v>87</v>
      </c>
      <c r="R2445" s="5013">
        <v>2.76</v>
      </c>
      <c r="S2445" s="5014">
        <f>ROUND(K2424,2)*R2445</f>
        <v>95.35799999999999</v>
      </c>
    </row>
    <row r="2446" spans="1:19" ht="45" customHeight="1" x14ac:dyDescent="0.25">
      <c r="A2446" s="7451"/>
      <c r="B2446" s="7451"/>
      <c r="C2446" s="7451"/>
      <c r="D2446" s="7451"/>
      <c r="E2446" s="7451"/>
      <c r="F2446" s="7451"/>
      <c r="G2446" s="7451"/>
      <c r="H2446" s="7451"/>
      <c r="I2446" s="7451"/>
      <c r="J2446" s="7451"/>
      <c r="K2446" s="7451"/>
      <c r="L2446" s="7451"/>
      <c r="M2446" s="7451"/>
      <c r="N2446" s="7451"/>
      <c r="O2446" s="7451"/>
      <c r="P2446" s="4970" t="s">
        <v>88</v>
      </c>
      <c r="Q2446" s="4970" t="s">
        <v>89</v>
      </c>
      <c r="R2446" s="5015">
        <v>2.76</v>
      </c>
      <c r="S2446" s="5016">
        <f>ROUND(K2424,2)*R2446</f>
        <v>95.35799999999999</v>
      </c>
    </row>
    <row r="2447" spans="1:19" ht="45" customHeight="1" x14ac:dyDescent="0.25">
      <c r="A2447" s="7451"/>
      <c r="B2447" s="7451"/>
      <c r="C2447" s="7451"/>
      <c r="D2447" s="7451"/>
      <c r="E2447" s="7451"/>
      <c r="F2447" s="7451"/>
      <c r="G2447" s="7451"/>
      <c r="H2447" s="7451"/>
      <c r="I2447" s="7451"/>
      <c r="J2447" s="7451"/>
      <c r="K2447" s="7451"/>
      <c r="L2447" s="7451"/>
      <c r="M2447" s="7451"/>
      <c r="N2447" s="7451"/>
      <c r="O2447" s="7451"/>
      <c r="P2447" s="4970" t="s">
        <v>90</v>
      </c>
      <c r="Q2447" s="4970" t="s">
        <v>91</v>
      </c>
      <c r="R2447" s="5017">
        <v>2.76</v>
      </c>
      <c r="S2447" s="5018">
        <f>ROUND(K2424,2)*R2447</f>
        <v>95.35799999999999</v>
      </c>
    </row>
    <row r="2448" spans="1:19" ht="45" customHeight="1" x14ac:dyDescent="0.25">
      <c r="A2448" s="7451"/>
      <c r="B2448" s="7451"/>
      <c r="C2448" s="7451"/>
      <c r="D2448" s="7451"/>
      <c r="E2448" s="7451"/>
      <c r="F2448" s="7451"/>
      <c r="G2448" s="7451"/>
      <c r="H2448" s="7451"/>
      <c r="I2448" s="7451"/>
      <c r="J2448" s="7451"/>
      <c r="K2448" s="7451"/>
      <c r="L2448" s="7451"/>
      <c r="M2448" s="7451"/>
      <c r="N2448" s="7451"/>
      <c r="O2448" s="7451"/>
      <c r="P2448" s="4970" t="s">
        <v>92</v>
      </c>
      <c r="Q2448" s="4970" t="s">
        <v>93</v>
      </c>
      <c r="R2448" s="5019">
        <v>2.76</v>
      </c>
      <c r="S2448" s="5020">
        <f>ROUND(K2424,2)*R2448</f>
        <v>95.35799999999999</v>
      </c>
    </row>
    <row r="2449" spans="1:19" ht="45" customHeight="1" x14ac:dyDescent="0.25">
      <c r="A2449" s="7780" t="s">
        <v>23</v>
      </c>
      <c r="B2449" s="7780" t="s">
        <v>398</v>
      </c>
      <c r="C2449" s="7780" t="s">
        <v>25</v>
      </c>
      <c r="D2449" s="7780" t="s">
        <v>399</v>
      </c>
      <c r="E2449" s="7780" t="s">
        <v>400</v>
      </c>
      <c r="F2449" s="7781">
        <f>R2449+R2450+R2451+R2452+R2453+R2454+R2455+R2456+R2457+R2458+R2459+R2460+R2461+R2462+R2463+R2464+R2465+R2466+R2467+R2468+R2469+R2470+R2471+R2472+R2473</f>
        <v>319.25</v>
      </c>
      <c r="G2449" s="7780" t="s">
        <v>102</v>
      </c>
      <c r="H2449" s="7782">
        <v>35.31</v>
      </c>
      <c r="I2449" s="7783">
        <v>35.31</v>
      </c>
      <c r="J2449" s="7784">
        <v>0.21579999999999999</v>
      </c>
      <c r="K2449" s="7785">
        <f>ROUND(I2449,2)+(ROUND(I2449,2)*J2449)</f>
        <v>42.929898000000001</v>
      </c>
      <c r="L2449" s="7786">
        <f>ROUND(S2449,2)+ROUND(S2450,2)+ROUND(S2451,2)+ROUND(S2452,2)+ROUND(S2453,2)+ROUND(S2454,2)+ROUND(S2455,2)+ROUND(S2456,2)+ROUND(S2457,2)+ROUND(S2458,2)+ROUND(S2459,2)+ROUND(S2460,2)+ROUND(S2461,2)+ROUND(S2462,2)+ROUND(S2463,2)+ROUND(S2464,2)+ROUND(S2465,2)+ROUND(S2466,2)+ROUND(S2467,2)+ROUND(S2468,2)+ROUND(S2469,2)+ROUND(S2470,2)+ROUND(S2471,2)+ROUND(S2472,2)+ROUND(S2473,2)</f>
        <v>13705.499999999996</v>
      </c>
      <c r="M2449" s="7780"/>
      <c r="N2449" s="7780" t="s">
        <v>78</v>
      </c>
      <c r="O2449" s="7780" t="s">
        <v>394</v>
      </c>
      <c r="P2449" s="5021" t="s">
        <v>20</v>
      </c>
      <c r="Q2449" s="5021" t="s">
        <v>29</v>
      </c>
      <c r="R2449" s="5022">
        <v>12.77</v>
      </c>
      <c r="S2449" s="5023">
        <f>ROUND(K2449,2)*R2449</f>
        <v>548.21609999999998</v>
      </c>
    </row>
    <row r="2450" spans="1:19" ht="45" customHeight="1" x14ac:dyDescent="0.25">
      <c r="A2450" s="7451"/>
      <c r="B2450" s="7451"/>
      <c r="C2450" s="7451"/>
      <c r="D2450" s="7451"/>
      <c r="E2450" s="7451"/>
      <c r="F2450" s="7451"/>
      <c r="G2450" s="7451"/>
      <c r="H2450" s="7451"/>
      <c r="I2450" s="7451"/>
      <c r="J2450" s="7451"/>
      <c r="K2450" s="7451"/>
      <c r="L2450" s="7451"/>
      <c r="M2450" s="7451"/>
      <c r="N2450" s="7451"/>
      <c r="O2450" s="7451"/>
      <c r="P2450" s="5021" t="s">
        <v>30</v>
      </c>
      <c r="Q2450" s="5021" t="s">
        <v>48</v>
      </c>
      <c r="R2450" s="5024">
        <v>12.77</v>
      </c>
      <c r="S2450" s="5025">
        <f>ROUND(K2449,2)*R2450</f>
        <v>548.21609999999998</v>
      </c>
    </row>
    <row r="2451" spans="1:19" ht="45" customHeight="1" x14ac:dyDescent="0.25">
      <c r="A2451" s="7451"/>
      <c r="B2451" s="7451"/>
      <c r="C2451" s="7451"/>
      <c r="D2451" s="7451"/>
      <c r="E2451" s="7451"/>
      <c r="F2451" s="7451"/>
      <c r="G2451" s="7451"/>
      <c r="H2451" s="7451"/>
      <c r="I2451" s="7451"/>
      <c r="J2451" s="7451"/>
      <c r="K2451" s="7451"/>
      <c r="L2451" s="7451"/>
      <c r="M2451" s="7451"/>
      <c r="N2451" s="7451"/>
      <c r="O2451" s="7451"/>
      <c r="P2451" s="5021" t="s">
        <v>43</v>
      </c>
      <c r="Q2451" s="5021" t="s">
        <v>49</v>
      </c>
      <c r="R2451" s="5026">
        <v>12.77</v>
      </c>
      <c r="S2451" s="5027">
        <f>ROUND(K2449,2)*R2451</f>
        <v>548.21609999999998</v>
      </c>
    </row>
    <row r="2452" spans="1:19" ht="45" customHeight="1" x14ac:dyDescent="0.25">
      <c r="A2452" s="7451"/>
      <c r="B2452" s="7451"/>
      <c r="C2452" s="7451"/>
      <c r="D2452" s="7451"/>
      <c r="E2452" s="7451"/>
      <c r="F2452" s="7451"/>
      <c r="G2452" s="7451"/>
      <c r="H2452" s="7451"/>
      <c r="I2452" s="7451"/>
      <c r="J2452" s="7451"/>
      <c r="K2452" s="7451"/>
      <c r="L2452" s="7451"/>
      <c r="M2452" s="7451"/>
      <c r="N2452" s="7451"/>
      <c r="O2452" s="7451"/>
      <c r="P2452" s="5021" t="s">
        <v>50</v>
      </c>
      <c r="Q2452" s="5021" t="s">
        <v>51</v>
      </c>
      <c r="R2452" s="5028">
        <v>12.77</v>
      </c>
      <c r="S2452" s="5029">
        <f>ROUND(K2449,2)*R2452</f>
        <v>548.21609999999998</v>
      </c>
    </row>
    <row r="2453" spans="1:19" ht="45" customHeight="1" x14ac:dyDescent="0.25">
      <c r="A2453" s="7451"/>
      <c r="B2453" s="7451"/>
      <c r="C2453" s="7451"/>
      <c r="D2453" s="7451"/>
      <c r="E2453" s="7451"/>
      <c r="F2453" s="7451"/>
      <c r="G2453" s="7451"/>
      <c r="H2453" s="7451"/>
      <c r="I2453" s="7451"/>
      <c r="J2453" s="7451"/>
      <c r="K2453" s="7451"/>
      <c r="L2453" s="7451"/>
      <c r="M2453" s="7451"/>
      <c r="N2453" s="7451"/>
      <c r="O2453" s="7451"/>
      <c r="P2453" s="5021" t="s">
        <v>52</v>
      </c>
      <c r="Q2453" s="5021" t="s">
        <v>53</v>
      </c>
      <c r="R2453" s="5030">
        <v>12.77</v>
      </c>
      <c r="S2453" s="5031">
        <f>ROUND(K2449,2)*R2453</f>
        <v>548.21609999999998</v>
      </c>
    </row>
    <row r="2454" spans="1:19" ht="45" customHeight="1" x14ac:dyDescent="0.25">
      <c r="A2454" s="7451"/>
      <c r="B2454" s="7451"/>
      <c r="C2454" s="7451"/>
      <c r="D2454" s="7451"/>
      <c r="E2454" s="7451"/>
      <c r="F2454" s="7451"/>
      <c r="G2454" s="7451"/>
      <c r="H2454" s="7451"/>
      <c r="I2454" s="7451"/>
      <c r="J2454" s="7451"/>
      <c r="K2454" s="7451"/>
      <c r="L2454" s="7451"/>
      <c r="M2454" s="7451"/>
      <c r="N2454" s="7451"/>
      <c r="O2454" s="7451"/>
      <c r="P2454" s="5021" t="s">
        <v>54</v>
      </c>
      <c r="Q2454" s="5021" t="s">
        <v>55</v>
      </c>
      <c r="R2454" s="5032">
        <v>12.77</v>
      </c>
      <c r="S2454" s="5033">
        <f>ROUND(K2449,2)*R2454</f>
        <v>548.21609999999998</v>
      </c>
    </row>
    <row r="2455" spans="1:19" ht="45" customHeight="1" x14ac:dyDescent="0.25">
      <c r="A2455" s="7451"/>
      <c r="B2455" s="7451"/>
      <c r="C2455" s="7451"/>
      <c r="D2455" s="7451"/>
      <c r="E2455" s="7451"/>
      <c r="F2455" s="7451"/>
      <c r="G2455" s="7451"/>
      <c r="H2455" s="7451"/>
      <c r="I2455" s="7451"/>
      <c r="J2455" s="7451"/>
      <c r="K2455" s="7451"/>
      <c r="L2455" s="7451"/>
      <c r="M2455" s="7451"/>
      <c r="N2455" s="7451"/>
      <c r="O2455" s="7451"/>
      <c r="P2455" s="5021" t="s">
        <v>56</v>
      </c>
      <c r="Q2455" s="5021" t="s">
        <v>57</v>
      </c>
      <c r="R2455" s="5034">
        <v>12.77</v>
      </c>
      <c r="S2455" s="5035">
        <f>ROUND(K2449,2)*R2455</f>
        <v>548.21609999999998</v>
      </c>
    </row>
    <row r="2456" spans="1:19" ht="45" customHeight="1" x14ac:dyDescent="0.25">
      <c r="A2456" s="7451"/>
      <c r="B2456" s="7451"/>
      <c r="C2456" s="7451"/>
      <c r="D2456" s="7451"/>
      <c r="E2456" s="7451"/>
      <c r="F2456" s="7451"/>
      <c r="G2456" s="7451"/>
      <c r="H2456" s="7451"/>
      <c r="I2456" s="7451"/>
      <c r="J2456" s="7451"/>
      <c r="K2456" s="7451"/>
      <c r="L2456" s="7451"/>
      <c r="M2456" s="7451"/>
      <c r="N2456" s="7451"/>
      <c r="O2456" s="7451"/>
      <c r="P2456" s="5021" t="s">
        <v>58</v>
      </c>
      <c r="Q2456" s="5021" t="s">
        <v>59</v>
      </c>
      <c r="R2456" s="5036">
        <v>12.77</v>
      </c>
      <c r="S2456" s="5037">
        <f>ROUND(K2449,2)*R2456</f>
        <v>548.21609999999998</v>
      </c>
    </row>
    <row r="2457" spans="1:19" ht="45" customHeight="1" x14ac:dyDescent="0.25">
      <c r="A2457" s="7451"/>
      <c r="B2457" s="7451"/>
      <c r="C2457" s="7451"/>
      <c r="D2457" s="7451"/>
      <c r="E2457" s="7451"/>
      <c r="F2457" s="7451"/>
      <c r="G2457" s="7451"/>
      <c r="H2457" s="7451"/>
      <c r="I2457" s="7451"/>
      <c r="J2457" s="7451"/>
      <c r="K2457" s="7451"/>
      <c r="L2457" s="7451"/>
      <c r="M2457" s="7451"/>
      <c r="N2457" s="7451"/>
      <c r="O2457" s="7451"/>
      <c r="P2457" s="5021" t="s">
        <v>60</v>
      </c>
      <c r="Q2457" s="5021" t="s">
        <v>61</v>
      </c>
      <c r="R2457" s="5038">
        <v>12.77</v>
      </c>
      <c r="S2457" s="5039">
        <f>ROUND(K2449,2)*R2457</f>
        <v>548.21609999999998</v>
      </c>
    </row>
    <row r="2458" spans="1:19" ht="45" customHeight="1" x14ac:dyDescent="0.25">
      <c r="A2458" s="7451"/>
      <c r="B2458" s="7451"/>
      <c r="C2458" s="7451"/>
      <c r="D2458" s="7451"/>
      <c r="E2458" s="7451"/>
      <c r="F2458" s="7451"/>
      <c r="G2458" s="7451"/>
      <c r="H2458" s="7451"/>
      <c r="I2458" s="7451"/>
      <c r="J2458" s="7451"/>
      <c r="K2458" s="7451"/>
      <c r="L2458" s="7451"/>
      <c r="M2458" s="7451"/>
      <c r="N2458" s="7451"/>
      <c r="O2458" s="7451"/>
      <c r="P2458" s="5021" t="s">
        <v>62</v>
      </c>
      <c r="Q2458" s="5021" t="s">
        <v>63</v>
      </c>
      <c r="R2458" s="5040">
        <v>12.77</v>
      </c>
      <c r="S2458" s="5041">
        <f>ROUND(K2449,2)*R2458</f>
        <v>548.21609999999998</v>
      </c>
    </row>
    <row r="2459" spans="1:19" ht="45" customHeight="1" x14ac:dyDescent="0.25">
      <c r="A2459" s="7451"/>
      <c r="B2459" s="7451"/>
      <c r="C2459" s="7451"/>
      <c r="D2459" s="7451"/>
      <c r="E2459" s="7451"/>
      <c r="F2459" s="7451"/>
      <c r="G2459" s="7451"/>
      <c r="H2459" s="7451"/>
      <c r="I2459" s="7451"/>
      <c r="J2459" s="7451"/>
      <c r="K2459" s="7451"/>
      <c r="L2459" s="7451"/>
      <c r="M2459" s="7451"/>
      <c r="N2459" s="7451"/>
      <c r="O2459" s="7451"/>
      <c r="P2459" s="5021" t="s">
        <v>64</v>
      </c>
      <c r="Q2459" s="5021" t="s">
        <v>65</v>
      </c>
      <c r="R2459" s="5042">
        <v>12.77</v>
      </c>
      <c r="S2459" s="5043">
        <f>ROUND(K2449,2)*R2459</f>
        <v>548.21609999999998</v>
      </c>
    </row>
    <row r="2460" spans="1:19" ht="45" customHeight="1" x14ac:dyDescent="0.25">
      <c r="A2460" s="7451"/>
      <c r="B2460" s="7451"/>
      <c r="C2460" s="7451"/>
      <c r="D2460" s="7451"/>
      <c r="E2460" s="7451"/>
      <c r="F2460" s="7451"/>
      <c r="G2460" s="7451"/>
      <c r="H2460" s="7451"/>
      <c r="I2460" s="7451"/>
      <c r="J2460" s="7451"/>
      <c r="K2460" s="7451"/>
      <c r="L2460" s="7451"/>
      <c r="M2460" s="7451"/>
      <c r="N2460" s="7451"/>
      <c r="O2460" s="7451"/>
      <c r="P2460" s="5021" t="s">
        <v>66</v>
      </c>
      <c r="Q2460" s="5021" t="s">
        <v>67</v>
      </c>
      <c r="R2460" s="5044">
        <v>12.77</v>
      </c>
      <c r="S2460" s="5045">
        <f>ROUND(K2449,2)*R2460</f>
        <v>548.21609999999998</v>
      </c>
    </row>
    <row r="2461" spans="1:19" ht="45" customHeight="1" x14ac:dyDescent="0.25">
      <c r="A2461" s="7451"/>
      <c r="B2461" s="7451"/>
      <c r="C2461" s="7451"/>
      <c r="D2461" s="7451"/>
      <c r="E2461" s="7451"/>
      <c r="F2461" s="7451"/>
      <c r="G2461" s="7451"/>
      <c r="H2461" s="7451"/>
      <c r="I2461" s="7451"/>
      <c r="J2461" s="7451"/>
      <c r="K2461" s="7451"/>
      <c r="L2461" s="7451"/>
      <c r="M2461" s="7451"/>
      <c r="N2461" s="7451"/>
      <c r="O2461" s="7451"/>
      <c r="P2461" s="5021" t="s">
        <v>68</v>
      </c>
      <c r="Q2461" s="5021" t="s">
        <v>69</v>
      </c>
      <c r="R2461" s="5046">
        <v>12.77</v>
      </c>
      <c r="S2461" s="5047">
        <f>ROUND(K2449,2)*R2461</f>
        <v>548.21609999999998</v>
      </c>
    </row>
    <row r="2462" spans="1:19" ht="45" customHeight="1" x14ac:dyDescent="0.25">
      <c r="A2462" s="7451"/>
      <c r="B2462" s="7451"/>
      <c r="C2462" s="7451"/>
      <c r="D2462" s="7451"/>
      <c r="E2462" s="7451"/>
      <c r="F2462" s="7451"/>
      <c r="G2462" s="7451"/>
      <c r="H2462" s="7451"/>
      <c r="I2462" s="7451"/>
      <c r="J2462" s="7451"/>
      <c r="K2462" s="7451"/>
      <c r="L2462" s="7451"/>
      <c r="M2462" s="7451"/>
      <c r="N2462" s="7451"/>
      <c r="O2462" s="7451"/>
      <c r="P2462" s="5021" t="s">
        <v>70</v>
      </c>
      <c r="Q2462" s="5021" t="s">
        <v>71</v>
      </c>
      <c r="R2462" s="5048">
        <v>12.77</v>
      </c>
      <c r="S2462" s="5049">
        <f>ROUND(K2449,2)*R2462</f>
        <v>548.21609999999998</v>
      </c>
    </row>
    <row r="2463" spans="1:19" ht="45" customHeight="1" x14ac:dyDescent="0.25">
      <c r="A2463" s="7451"/>
      <c r="B2463" s="7451"/>
      <c r="C2463" s="7451"/>
      <c r="D2463" s="7451"/>
      <c r="E2463" s="7451"/>
      <c r="F2463" s="7451"/>
      <c r="G2463" s="7451"/>
      <c r="H2463" s="7451"/>
      <c r="I2463" s="7451"/>
      <c r="J2463" s="7451"/>
      <c r="K2463" s="7451"/>
      <c r="L2463" s="7451"/>
      <c r="M2463" s="7451"/>
      <c r="N2463" s="7451"/>
      <c r="O2463" s="7451"/>
      <c r="P2463" s="5021" t="s">
        <v>72</v>
      </c>
      <c r="Q2463" s="5021" t="s">
        <v>73</v>
      </c>
      <c r="R2463" s="5050">
        <v>12.77</v>
      </c>
      <c r="S2463" s="5051">
        <f>ROUND(K2449,2)*R2463</f>
        <v>548.21609999999998</v>
      </c>
    </row>
    <row r="2464" spans="1:19" ht="45" customHeight="1" x14ac:dyDescent="0.25">
      <c r="A2464" s="7451"/>
      <c r="B2464" s="7451"/>
      <c r="C2464" s="7451"/>
      <c r="D2464" s="7451"/>
      <c r="E2464" s="7451"/>
      <c r="F2464" s="7451"/>
      <c r="G2464" s="7451"/>
      <c r="H2464" s="7451"/>
      <c r="I2464" s="7451"/>
      <c r="J2464" s="7451"/>
      <c r="K2464" s="7451"/>
      <c r="L2464" s="7451"/>
      <c r="M2464" s="7451"/>
      <c r="N2464" s="7451"/>
      <c r="O2464" s="7451"/>
      <c r="P2464" s="5021" t="s">
        <v>74</v>
      </c>
      <c r="Q2464" s="5021" t="s">
        <v>75</v>
      </c>
      <c r="R2464" s="5052">
        <v>12.77</v>
      </c>
      <c r="S2464" s="5053">
        <f>ROUND(K2449,2)*R2464</f>
        <v>548.21609999999998</v>
      </c>
    </row>
    <row r="2465" spans="1:19" ht="45" customHeight="1" x14ac:dyDescent="0.25">
      <c r="A2465" s="7451"/>
      <c r="B2465" s="7451"/>
      <c r="C2465" s="7451"/>
      <c r="D2465" s="7451"/>
      <c r="E2465" s="7451"/>
      <c r="F2465" s="7451"/>
      <c r="G2465" s="7451"/>
      <c r="H2465" s="7451"/>
      <c r="I2465" s="7451"/>
      <c r="J2465" s="7451"/>
      <c r="K2465" s="7451"/>
      <c r="L2465" s="7451"/>
      <c r="M2465" s="7451"/>
      <c r="N2465" s="7451"/>
      <c r="O2465" s="7451"/>
      <c r="P2465" s="5021" t="s">
        <v>76</v>
      </c>
      <c r="Q2465" s="5021" t="s">
        <v>77</v>
      </c>
      <c r="R2465" s="5054">
        <v>12.77</v>
      </c>
      <c r="S2465" s="5055">
        <f>ROUND(K2449,2)*R2465</f>
        <v>548.21609999999998</v>
      </c>
    </row>
    <row r="2466" spans="1:19" ht="45" customHeight="1" x14ac:dyDescent="0.25">
      <c r="A2466" s="7451"/>
      <c r="B2466" s="7451"/>
      <c r="C2466" s="7451"/>
      <c r="D2466" s="7451"/>
      <c r="E2466" s="7451"/>
      <c r="F2466" s="7451"/>
      <c r="G2466" s="7451"/>
      <c r="H2466" s="7451"/>
      <c r="I2466" s="7451"/>
      <c r="J2466" s="7451"/>
      <c r="K2466" s="7451"/>
      <c r="L2466" s="7451"/>
      <c r="M2466" s="7451"/>
      <c r="N2466" s="7451"/>
      <c r="O2466" s="7451"/>
      <c r="P2466" s="5021" t="s">
        <v>78</v>
      </c>
      <c r="Q2466" s="5021" t="s">
        <v>79</v>
      </c>
      <c r="R2466" s="5056">
        <v>12.77</v>
      </c>
      <c r="S2466" s="5057">
        <f>ROUND(K2449,2)*R2466</f>
        <v>548.21609999999998</v>
      </c>
    </row>
    <row r="2467" spans="1:19" ht="45" customHeight="1" x14ac:dyDescent="0.25">
      <c r="A2467" s="7451"/>
      <c r="B2467" s="7451"/>
      <c r="C2467" s="7451"/>
      <c r="D2467" s="7451"/>
      <c r="E2467" s="7451"/>
      <c r="F2467" s="7451"/>
      <c r="G2467" s="7451"/>
      <c r="H2467" s="7451"/>
      <c r="I2467" s="7451"/>
      <c r="J2467" s="7451"/>
      <c r="K2467" s="7451"/>
      <c r="L2467" s="7451"/>
      <c r="M2467" s="7451"/>
      <c r="N2467" s="7451"/>
      <c r="O2467" s="7451"/>
      <c r="P2467" s="5021" t="s">
        <v>80</v>
      </c>
      <c r="Q2467" s="5021" t="s">
        <v>81</v>
      </c>
      <c r="R2467" s="5058">
        <v>12.77</v>
      </c>
      <c r="S2467" s="5059">
        <f>ROUND(K2449,2)*R2467</f>
        <v>548.21609999999998</v>
      </c>
    </row>
    <row r="2468" spans="1:19" ht="45" customHeight="1" x14ac:dyDescent="0.25">
      <c r="A2468" s="7451"/>
      <c r="B2468" s="7451"/>
      <c r="C2468" s="7451"/>
      <c r="D2468" s="7451"/>
      <c r="E2468" s="7451"/>
      <c r="F2468" s="7451"/>
      <c r="G2468" s="7451"/>
      <c r="H2468" s="7451"/>
      <c r="I2468" s="7451"/>
      <c r="J2468" s="7451"/>
      <c r="K2468" s="7451"/>
      <c r="L2468" s="7451"/>
      <c r="M2468" s="7451"/>
      <c r="N2468" s="7451"/>
      <c r="O2468" s="7451"/>
      <c r="P2468" s="5021" t="s">
        <v>82</v>
      </c>
      <c r="Q2468" s="5021" t="s">
        <v>83</v>
      </c>
      <c r="R2468" s="5060">
        <v>12.77</v>
      </c>
      <c r="S2468" s="5061">
        <f>ROUND(K2449,2)*R2468</f>
        <v>548.21609999999998</v>
      </c>
    </row>
    <row r="2469" spans="1:19" ht="45" customHeight="1" x14ac:dyDescent="0.25">
      <c r="A2469" s="7451"/>
      <c r="B2469" s="7451"/>
      <c r="C2469" s="7451"/>
      <c r="D2469" s="7451"/>
      <c r="E2469" s="7451"/>
      <c r="F2469" s="7451"/>
      <c r="G2469" s="7451"/>
      <c r="H2469" s="7451"/>
      <c r="I2469" s="7451"/>
      <c r="J2469" s="7451"/>
      <c r="K2469" s="7451"/>
      <c r="L2469" s="7451"/>
      <c r="M2469" s="7451"/>
      <c r="N2469" s="7451"/>
      <c r="O2469" s="7451"/>
      <c r="P2469" s="5021" t="s">
        <v>84</v>
      </c>
      <c r="Q2469" s="5021" t="s">
        <v>85</v>
      </c>
      <c r="R2469" s="5062">
        <v>12.77</v>
      </c>
      <c r="S2469" s="5063">
        <f>ROUND(K2449,2)*R2469</f>
        <v>548.21609999999998</v>
      </c>
    </row>
    <row r="2470" spans="1:19" ht="45" customHeight="1" x14ac:dyDescent="0.25">
      <c r="A2470" s="7451"/>
      <c r="B2470" s="7451"/>
      <c r="C2470" s="7451"/>
      <c r="D2470" s="7451"/>
      <c r="E2470" s="7451"/>
      <c r="F2470" s="7451"/>
      <c r="G2470" s="7451"/>
      <c r="H2470" s="7451"/>
      <c r="I2470" s="7451"/>
      <c r="J2470" s="7451"/>
      <c r="K2470" s="7451"/>
      <c r="L2470" s="7451"/>
      <c r="M2470" s="7451"/>
      <c r="N2470" s="7451"/>
      <c r="O2470" s="7451"/>
      <c r="P2470" s="5021" t="s">
        <v>86</v>
      </c>
      <c r="Q2470" s="5021" t="s">
        <v>87</v>
      </c>
      <c r="R2470" s="5064">
        <v>12.77</v>
      </c>
      <c r="S2470" s="5065">
        <f>ROUND(K2449,2)*R2470</f>
        <v>548.21609999999998</v>
      </c>
    </row>
    <row r="2471" spans="1:19" ht="45" customHeight="1" x14ac:dyDescent="0.25">
      <c r="A2471" s="7451"/>
      <c r="B2471" s="7451"/>
      <c r="C2471" s="7451"/>
      <c r="D2471" s="7451"/>
      <c r="E2471" s="7451"/>
      <c r="F2471" s="7451"/>
      <c r="G2471" s="7451"/>
      <c r="H2471" s="7451"/>
      <c r="I2471" s="7451"/>
      <c r="J2471" s="7451"/>
      <c r="K2471" s="7451"/>
      <c r="L2471" s="7451"/>
      <c r="M2471" s="7451"/>
      <c r="N2471" s="7451"/>
      <c r="O2471" s="7451"/>
      <c r="P2471" s="5021" t="s">
        <v>88</v>
      </c>
      <c r="Q2471" s="5021" t="s">
        <v>89</v>
      </c>
      <c r="R2471" s="5066">
        <v>12.77</v>
      </c>
      <c r="S2471" s="5067">
        <f>ROUND(K2449,2)*R2471</f>
        <v>548.21609999999998</v>
      </c>
    </row>
    <row r="2472" spans="1:19" ht="45" customHeight="1" x14ac:dyDescent="0.25">
      <c r="A2472" s="7451"/>
      <c r="B2472" s="7451"/>
      <c r="C2472" s="7451"/>
      <c r="D2472" s="7451"/>
      <c r="E2472" s="7451"/>
      <c r="F2472" s="7451"/>
      <c r="G2472" s="7451"/>
      <c r="H2472" s="7451"/>
      <c r="I2472" s="7451"/>
      <c r="J2472" s="7451"/>
      <c r="K2472" s="7451"/>
      <c r="L2472" s="7451"/>
      <c r="M2472" s="7451"/>
      <c r="N2472" s="7451"/>
      <c r="O2472" s="7451"/>
      <c r="P2472" s="5021" t="s">
        <v>90</v>
      </c>
      <c r="Q2472" s="5021" t="s">
        <v>91</v>
      </c>
      <c r="R2472" s="5068">
        <v>12.77</v>
      </c>
      <c r="S2472" s="5069">
        <f>ROUND(K2449,2)*R2472</f>
        <v>548.21609999999998</v>
      </c>
    </row>
    <row r="2473" spans="1:19" ht="45" customHeight="1" x14ac:dyDescent="0.25">
      <c r="A2473" s="7451"/>
      <c r="B2473" s="7451"/>
      <c r="C2473" s="7451"/>
      <c r="D2473" s="7451"/>
      <c r="E2473" s="7451"/>
      <c r="F2473" s="7451"/>
      <c r="G2473" s="7451"/>
      <c r="H2473" s="7451"/>
      <c r="I2473" s="7451"/>
      <c r="J2473" s="7451"/>
      <c r="K2473" s="7451"/>
      <c r="L2473" s="7451"/>
      <c r="M2473" s="7451"/>
      <c r="N2473" s="7451"/>
      <c r="O2473" s="7451"/>
      <c r="P2473" s="5021" t="s">
        <v>92</v>
      </c>
      <c r="Q2473" s="5021" t="s">
        <v>93</v>
      </c>
      <c r="R2473" s="5070">
        <v>12.77</v>
      </c>
      <c r="S2473" s="5071">
        <f>ROUND(K2449,2)*R2473</f>
        <v>548.21609999999998</v>
      </c>
    </row>
    <row r="2474" spans="1:19" ht="45" customHeight="1" x14ac:dyDescent="0.25">
      <c r="A2474" s="7759" t="s">
        <v>23</v>
      </c>
      <c r="B2474" s="7759" t="s">
        <v>401</v>
      </c>
      <c r="C2474" s="7759" t="s">
        <v>25</v>
      </c>
      <c r="D2474" s="7759" t="s">
        <v>402</v>
      </c>
      <c r="E2474" s="7759" t="s">
        <v>403</v>
      </c>
      <c r="F2474" s="7760">
        <f>R2474+R2475+R2476+R2477+R2478+R2479+R2480+R2481+R2482+R2483+R2484+R2485+R2486+R2487+R2488+R2489+R2490+R2491+R2492+R2493+R2494+R2495+R2496+R2497+R2498</f>
        <v>345.00000000000017</v>
      </c>
      <c r="G2474" s="7759" t="s">
        <v>102</v>
      </c>
      <c r="H2474" s="7761">
        <v>39.590000000000003</v>
      </c>
      <c r="I2474" s="7762">
        <v>39.590000000000003</v>
      </c>
      <c r="J2474" s="7763">
        <v>0.21579999999999999</v>
      </c>
      <c r="K2474" s="7764">
        <f>ROUND(I2474,2)+(ROUND(I2474,2)*J2474)</f>
        <v>48.133522000000006</v>
      </c>
      <c r="L2474" s="7765">
        <f>ROUND(S2474,2)+ROUND(S2475,2)+ROUND(S2476,2)+ROUND(S2477,2)+ROUND(S2478,2)+ROUND(S2479,2)+ROUND(S2480,2)+ROUND(S2481,2)+ROUND(S2482,2)+ROUND(S2483,2)+ROUND(S2484,2)+ROUND(S2485,2)+ROUND(S2486,2)+ROUND(S2487,2)+ROUND(S2488,2)+ROUND(S2489,2)+ROUND(S2490,2)+ROUND(S2491,2)+ROUND(S2492,2)+ROUND(S2493,2)+ROUND(S2494,2)+ROUND(S2495,2)+ROUND(S2496,2)+ROUND(S2497,2)+ROUND(S2498,2)</f>
        <v>16604.750000000007</v>
      </c>
      <c r="M2474" s="7759"/>
      <c r="N2474" s="7759" t="s">
        <v>78</v>
      </c>
      <c r="O2474" s="7759" t="s">
        <v>394</v>
      </c>
      <c r="P2474" s="5072" t="s">
        <v>20</v>
      </c>
      <c r="Q2474" s="5072" t="s">
        <v>29</v>
      </c>
      <c r="R2474" s="5073">
        <v>13.8</v>
      </c>
      <c r="S2474" s="5074">
        <f>ROUND(K2474,2)*R2474</f>
        <v>664.19400000000007</v>
      </c>
    </row>
    <row r="2475" spans="1:19" ht="45" customHeight="1" x14ac:dyDescent="0.25">
      <c r="A2475" s="7451"/>
      <c r="B2475" s="7451"/>
      <c r="C2475" s="7451"/>
      <c r="D2475" s="7451"/>
      <c r="E2475" s="7451"/>
      <c r="F2475" s="7451"/>
      <c r="G2475" s="7451"/>
      <c r="H2475" s="7451"/>
      <c r="I2475" s="7451"/>
      <c r="J2475" s="7451"/>
      <c r="K2475" s="7451"/>
      <c r="L2475" s="7451"/>
      <c r="M2475" s="7451"/>
      <c r="N2475" s="7451"/>
      <c r="O2475" s="7451"/>
      <c r="P2475" s="5072" t="s">
        <v>30</v>
      </c>
      <c r="Q2475" s="5072" t="s">
        <v>48</v>
      </c>
      <c r="R2475" s="5075">
        <v>13.8</v>
      </c>
      <c r="S2475" s="5076">
        <f>ROUND(K2474,2)*R2475</f>
        <v>664.19400000000007</v>
      </c>
    </row>
    <row r="2476" spans="1:19" ht="45" customHeight="1" x14ac:dyDescent="0.25">
      <c r="A2476" s="7451"/>
      <c r="B2476" s="7451"/>
      <c r="C2476" s="7451"/>
      <c r="D2476" s="7451"/>
      <c r="E2476" s="7451"/>
      <c r="F2476" s="7451"/>
      <c r="G2476" s="7451"/>
      <c r="H2476" s="7451"/>
      <c r="I2476" s="7451"/>
      <c r="J2476" s="7451"/>
      <c r="K2476" s="7451"/>
      <c r="L2476" s="7451"/>
      <c r="M2476" s="7451"/>
      <c r="N2476" s="7451"/>
      <c r="O2476" s="7451"/>
      <c r="P2476" s="5072" t="s">
        <v>43</v>
      </c>
      <c r="Q2476" s="5072" t="s">
        <v>49</v>
      </c>
      <c r="R2476" s="5077">
        <v>13.8</v>
      </c>
      <c r="S2476" s="5078">
        <f>ROUND(K2474,2)*R2476</f>
        <v>664.19400000000007</v>
      </c>
    </row>
    <row r="2477" spans="1:19" ht="45" customHeight="1" x14ac:dyDescent="0.25">
      <c r="A2477" s="7451"/>
      <c r="B2477" s="7451"/>
      <c r="C2477" s="7451"/>
      <c r="D2477" s="7451"/>
      <c r="E2477" s="7451"/>
      <c r="F2477" s="7451"/>
      <c r="G2477" s="7451"/>
      <c r="H2477" s="7451"/>
      <c r="I2477" s="7451"/>
      <c r="J2477" s="7451"/>
      <c r="K2477" s="7451"/>
      <c r="L2477" s="7451"/>
      <c r="M2477" s="7451"/>
      <c r="N2477" s="7451"/>
      <c r="O2477" s="7451"/>
      <c r="P2477" s="5072" t="s">
        <v>50</v>
      </c>
      <c r="Q2477" s="5072" t="s">
        <v>51</v>
      </c>
      <c r="R2477" s="5079">
        <v>13.8</v>
      </c>
      <c r="S2477" s="5080">
        <f>ROUND(K2474,2)*R2477</f>
        <v>664.19400000000007</v>
      </c>
    </row>
    <row r="2478" spans="1:19" ht="45" customHeight="1" x14ac:dyDescent="0.25">
      <c r="A2478" s="7451"/>
      <c r="B2478" s="7451"/>
      <c r="C2478" s="7451"/>
      <c r="D2478" s="7451"/>
      <c r="E2478" s="7451"/>
      <c r="F2478" s="7451"/>
      <c r="G2478" s="7451"/>
      <c r="H2478" s="7451"/>
      <c r="I2478" s="7451"/>
      <c r="J2478" s="7451"/>
      <c r="K2478" s="7451"/>
      <c r="L2478" s="7451"/>
      <c r="M2478" s="7451"/>
      <c r="N2478" s="7451"/>
      <c r="O2478" s="7451"/>
      <c r="P2478" s="5072" t="s">
        <v>52</v>
      </c>
      <c r="Q2478" s="5072" t="s">
        <v>53</v>
      </c>
      <c r="R2478" s="5081">
        <v>13.8</v>
      </c>
      <c r="S2478" s="5082">
        <f>ROUND(K2474,2)*R2478</f>
        <v>664.19400000000007</v>
      </c>
    </row>
    <row r="2479" spans="1:19" ht="45" customHeight="1" x14ac:dyDescent="0.25">
      <c r="A2479" s="7451"/>
      <c r="B2479" s="7451"/>
      <c r="C2479" s="7451"/>
      <c r="D2479" s="7451"/>
      <c r="E2479" s="7451"/>
      <c r="F2479" s="7451"/>
      <c r="G2479" s="7451"/>
      <c r="H2479" s="7451"/>
      <c r="I2479" s="7451"/>
      <c r="J2479" s="7451"/>
      <c r="K2479" s="7451"/>
      <c r="L2479" s="7451"/>
      <c r="M2479" s="7451"/>
      <c r="N2479" s="7451"/>
      <c r="O2479" s="7451"/>
      <c r="P2479" s="5072" t="s">
        <v>54</v>
      </c>
      <c r="Q2479" s="5072" t="s">
        <v>55</v>
      </c>
      <c r="R2479" s="5083">
        <v>13.8</v>
      </c>
      <c r="S2479" s="5084">
        <f>ROUND(K2474,2)*R2479</f>
        <v>664.19400000000007</v>
      </c>
    </row>
    <row r="2480" spans="1:19" ht="45" customHeight="1" x14ac:dyDescent="0.25">
      <c r="A2480" s="7451"/>
      <c r="B2480" s="7451"/>
      <c r="C2480" s="7451"/>
      <c r="D2480" s="7451"/>
      <c r="E2480" s="7451"/>
      <c r="F2480" s="7451"/>
      <c r="G2480" s="7451"/>
      <c r="H2480" s="7451"/>
      <c r="I2480" s="7451"/>
      <c r="J2480" s="7451"/>
      <c r="K2480" s="7451"/>
      <c r="L2480" s="7451"/>
      <c r="M2480" s="7451"/>
      <c r="N2480" s="7451"/>
      <c r="O2480" s="7451"/>
      <c r="P2480" s="5072" t="s">
        <v>56</v>
      </c>
      <c r="Q2480" s="5072" t="s">
        <v>57</v>
      </c>
      <c r="R2480" s="5085">
        <v>13.8</v>
      </c>
      <c r="S2480" s="5086">
        <f>ROUND(K2474,2)*R2480</f>
        <v>664.19400000000007</v>
      </c>
    </row>
    <row r="2481" spans="1:19" ht="45" customHeight="1" x14ac:dyDescent="0.25">
      <c r="A2481" s="7451"/>
      <c r="B2481" s="7451"/>
      <c r="C2481" s="7451"/>
      <c r="D2481" s="7451"/>
      <c r="E2481" s="7451"/>
      <c r="F2481" s="7451"/>
      <c r="G2481" s="7451"/>
      <c r="H2481" s="7451"/>
      <c r="I2481" s="7451"/>
      <c r="J2481" s="7451"/>
      <c r="K2481" s="7451"/>
      <c r="L2481" s="7451"/>
      <c r="M2481" s="7451"/>
      <c r="N2481" s="7451"/>
      <c r="O2481" s="7451"/>
      <c r="P2481" s="5072" t="s">
        <v>58</v>
      </c>
      <c r="Q2481" s="5072" t="s">
        <v>59</v>
      </c>
      <c r="R2481" s="5087">
        <v>13.8</v>
      </c>
      <c r="S2481" s="5088">
        <f>ROUND(K2474,2)*R2481</f>
        <v>664.19400000000007</v>
      </c>
    </row>
    <row r="2482" spans="1:19" ht="45" customHeight="1" x14ac:dyDescent="0.25">
      <c r="A2482" s="7451"/>
      <c r="B2482" s="7451"/>
      <c r="C2482" s="7451"/>
      <c r="D2482" s="7451"/>
      <c r="E2482" s="7451"/>
      <c r="F2482" s="7451"/>
      <c r="G2482" s="7451"/>
      <c r="H2482" s="7451"/>
      <c r="I2482" s="7451"/>
      <c r="J2482" s="7451"/>
      <c r="K2482" s="7451"/>
      <c r="L2482" s="7451"/>
      <c r="M2482" s="7451"/>
      <c r="N2482" s="7451"/>
      <c r="O2482" s="7451"/>
      <c r="P2482" s="5072" t="s">
        <v>60</v>
      </c>
      <c r="Q2482" s="5072" t="s">
        <v>61</v>
      </c>
      <c r="R2482" s="5089">
        <v>13.8</v>
      </c>
      <c r="S2482" s="5090">
        <f>ROUND(K2474,2)*R2482</f>
        <v>664.19400000000007</v>
      </c>
    </row>
    <row r="2483" spans="1:19" ht="45" customHeight="1" x14ac:dyDescent="0.25">
      <c r="A2483" s="7451"/>
      <c r="B2483" s="7451"/>
      <c r="C2483" s="7451"/>
      <c r="D2483" s="7451"/>
      <c r="E2483" s="7451"/>
      <c r="F2483" s="7451"/>
      <c r="G2483" s="7451"/>
      <c r="H2483" s="7451"/>
      <c r="I2483" s="7451"/>
      <c r="J2483" s="7451"/>
      <c r="K2483" s="7451"/>
      <c r="L2483" s="7451"/>
      <c r="M2483" s="7451"/>
      <c r="N2483" s="7451"/>
      <c r="O2483" s="7451"/>
      <c r="P2483" s="5072" t="s">
        <v>62</v>
      </c>
      <c r="Q2483" s="5072" t="s">
        <v>63</v>
      </c>
      <c r="R2483" s="5091">
        <v>13.8</v>
      </c>
      <c r="S2483" s="5092">
        <f>ROUND(K2474,2)*R2483</f>
        <v>664.19400000000007</v>
      </c>
    </row>
    <row r="2484" spans="1:19" ht="45" customHeight="1" x14ac:dyDescent="0.25">
      <c r="A2484" s="7451"/>
      <c r="B2484" s="7451"/>
      <c r="C2484" s="7451"/>
      <c r="D2484" s="7451"/>
      <c r="E2484" s="7451"/>
      <c r="F2484" s="7451"/>
      <c r="G2484" s="7451"/>
      <c r="H2484" s="7451"/>
      <c r="I2484" s="7451"/>
      <c r="J2484" s="7451"/>
      <c r="K2484" s="7451"/>
      <c r="L2484" s="7451"/>
      <c r="M2484" s="7451"/>
      <c r="N2484" s="7451"/>
      <c r="O2484" s="7451"/>
      <c r="P2484" s="5072" t="s">
        <v>64</v>
      </c>
      <c r="Q2484" s="5072" t="s">
        <v>65</v>
      </c>
      <c r="R2484" s="5093">
        <v>13.8</v>
      </c>
      <c r="S2484" s="5094">
        <f>ROUND(K2474,2)*R2484</f>
        <v>664.19400000000007</v>
      </c>
    </row>
    <row r="2485" spans="1:19" ht="45" customHeight="1" x14ac:dyDescent="0.25">
      <c r="A2485" s="7451"/>
      <c r="B2485" s="7451"/>
      <c r="C2485" s="7451"/>
      <c r="D2485" s="7451"/>
      <c r="E2485" s="7451"/>
      <c r="F2485" s="7451"/>
      <c r="G2485" s="7451"/>
      <c r="H2485" s="7451"/>
      <c r="I2485" s="7451"/>
      <c r="J2485" s="7451"/>
      <c r="K2485" s="7451"/>
      <c r="L2485" s="7451"/>
      <c r="M2485" s="7451"/>
      <c r="N2485" s="7451"/>
      <c r="O2485" s="7451"/>
      <c r="P2485" s="5072" t="s">
        <v>66</v>
      </c>
      <c r="Q2485" s="5072" t="s">
        <v>67</v>
      </c>
      <c r="R2485" s="5095">
        <v>13.8</v>
      </c>
      <c r="S2485" s="5096">
        <f>ROUND(K2474,2)*R2485</f>
        <v>664.19400000000007</v>
      </c>
    </row>
    <row r="2486" spans="1:19" ht="45" customHeight="1" x14ac:dyDescent="0.25">
      <c r="A2486" s="7451"/>
      <c r="B2486" s="7451"/>
      <c r="C2486" s="7451"/>
      <c r="D2486" s="7451"/>
      <c r="E2486" s="7451"/>
      <c r="F2486" s="7451"/>
      <c r="G2486" s="7451"/>
      <c r="H2486" s="7451"/>
      <c r="I2486" s="7451"/>
      <c r="J2486" s="7451"/>
      <c r="K2486" s="7451"/>
      <c r="L2486" s="7451"/>
      <c r="M2486" s="7451"/>
      <c r="N2486" s="7451"/>
      <c r="O2486" s="7451"/>
      <c r="P2486" s="5072" t="s">
        <v>68</v>
      </c>
      <c r="Q2486" s="5072" t="s">
        <v>69</v>
      </c>
      <c r="R2486" s="5097">
        <v>13.8</v>
      </c>
      <c r="S2486" s="5098">
        <f>ROUND(K2474,2)*R2486</f>
        <v>664.19400000000007</v>
      </c>
    </row>
    <row r="2487" spans="1:19" ht="45" customHeight="1" x14ac:dyDescent="0.25">
      <c r="A2487" s="7451"/>
      <c r="B2487" s="7451"/>
      <c r="C2487" s="7451"/>
      <c r="D2487" s="7451"/>
      <c r="E2487" s="7451"/>
      <c r="F2487" s="7451"/>
      <c r="G2487" s="7451"/>
      <c r="H2487" s="7451"/>
      <c r="I2487" s="7451"/>
      <c r="J2487" s="7451"/>
      <c r="K2487" s="7451"/>
      <c r="L2487" s="7451"/>
      <c r="M2487" s="7451"/>
      <c r="N2487" s="7451"/>
      <c r="O2487" s="7451"/>
      <c r="P2487" s="5072" t="s">
        <v>70</v>
      </c>
      <c r="Q2487" s="5072" t="s">
        <v>71</v>
      </c>
      <c r="R2487" s="5099">
        <v>13.8</v>
      </c>
      <c r="S2487" s="5100">
        <f>ROUND(K2474,2)*R2487</f>
        <v>664.19400000000007</v>
      </c>
    </row>
    <row r="2488" spans="1:19" ht="45" customHeight="1" x14ac:dyDescent="0.25">
      <c r="A2488" s="7451"/>
      <c r="B2488" s="7451"/>
      <c r="C2488" s="7451"/>
      <c r="D2488" s="7451"/>
      <c r="E2488" s="7451"/>
      <c r="F2488" s="7451"/>
      <c r="G2488" s="7451"/>
      <c r="H2488" s="7451"/>
      <c r="I2488" s="7451"/>
      <c r="J2488" s="7451"/>
      <c r="K2488" s="7451"/>
      <c r="L2488" s="7451"/>
      <c r="M2488" s="7451"/>
      <c r="N2488" s="7451"/>
      <c r="O2488" s="7451"/>
      <c r="P2488" s="5072" t="s">
        <v>72</v>
      </c>
      <c r="Q2488" s="5072" t="s">
        <v>73</v>
      </c>
      <c r="R2488" s="5101">
        <v>13.8</v>
      </c>
      <c r="S2488" s="5102">
        <f>ROUND(K2474,2)*R2488</f>
        <v>664.19400000000007</v>
      </c>
    </row>
    <row r="2489" spans="1:19" ht="45" customHeight="1" x14ac:dyDescent="0.25">
      <c r="A2489" s="7451"/>
      <c r="B2489" s="7451"/>
      <c r="C2489" s="7451"/>
      <c r="D2489" s="7451"/>
      <c r="E2489" s="7451"/>
      <c r="F2489" s="7451"/>
      <c r="G2489" s="7451"/>
      <c r="H2489" s="7451"/>
      <c r="I2489" s="7451"/>
      <c r="J2489" s="7451"/>
      <c r="K2489" s="7451"/>
      <c r="L2489" s="7451"/>
      <c r="M2489" s="7451"/>
      <c r="N2489" s="7451"/>
      <c r="O2489" s="7451"/>
      <c r="P2489" s="5072" t="s">
        <v>74</v>
      </c>
      <c r="Q2489" s="5072" t="s">
        <v>75</v>
      </c>
      <c r="R2489" s="5103">
        <v>13.8</v>
      </c>
      <c r="S2489" s="5104">
        <f>ROUND(K2474,2)*R2489</f>
        <v>664.19400000000007</v>
      </c>
    </row>
    <row r="2490" spans="1:19" ht="45" customHeight="1" x14ac:dyDescent="0.25">
      <c r="A2490" s="7451"/>
      <c r="B2490" s="7451"/>
      <c r="C2490" s="7451"/>
      <c r="D2490" s="7451"/>
      <c r="E2490" s="7451"/>
      <c r="F2490" s="7451"/>
      <c r="G2490" s="7451"/>
      <c r="H2490" s="7451"/>
      <c r="I2490" s="7451"/>
      <c r="J2490" s="7451"/>
      <c r="K2490" s="7451"/>
      <c r="L2490" s="7451"/>
      <c r="M2490" s="7451"/>
      <c r="N2490" s="7451"/>
      <c r="O2490" s="7451"/>
      <c r="P2490" s="5072" t="s">
        <v>76</v>
      </c>
      <c r="Q2490" s="5072" t="s">
        <v>77</v>
      </c>
      <c r="R2490" s="5105">
        <v>13.8</v>
      </c>
      <c r="S2490" s="5106">
        <f>ROUND(K2474,2)*R2490</f>
        <v>664.19400000000007</v>
      </c>
    </row>
    <row r="2491" spans="1:19" ht="45" customHeight="1" x14ac:dyDescent="0.25">
      <c r="A2491" s="7451"/>
      <c r="B2491" s="7451"/>
      <c r="C2491" s="7451"/>
      <c r="D2491" s="7451"/>
      <c r="E2491" s="7451"/>
      <c r="F2491" s="7451"/>
      <c r="G2491" s="7451"/>
      <c r="H2491" s="7451"/>
      <c r="I2491" s="7451"/>
      <c r="J2491" s="7451"/>
      <c r="K2491" s="7451"/>
      <c r="L2491" s="7451"/>
      <c r="M2491" s="7451"/>
      <c r="N2491" s="7451"/>
      <c r="O2491" s="7451"/>
      <c r="P2491" s="5072" t="s">
        <v>78</v>
      </c>
      <c r="Q2491" s="5072" t="s">
        <v>79</v>
      </c>
      <c r="R2491" s="5107">
        <v>13.8</v>
      </c>
      <c r="S2491" s="5108">
        <f>ROUND(K2474,2)*R2491</f>
        <v>664.19400000000007</v>
      </c>
    </row>
    <row r="2492" spans="1:19" ht="45" customHeight="1" x14ac:dyDescent="0.25">
      <c r="A2492" s="7451"/>
      <c r="B2492" s="7451"/>
      <c r="C2492" s="7451"/>
      <c r="D2492" s="7451"/>
      <c r="E2492" s="7451"/>
      <c r="F2492" s="7451"/>
      <c r="G2492" s="7451"/>
      <c r="H2492" s="7451"/>
      <c r="I2492" s="7451"/>
      <c r="J2492" s="7451"/>
      <c r="K2492" s="7451"/>
      <c r="L2492" s="7451"/>
      <c r="M2492" s="7451"/>
      <c r="N2492" s="7451"/>
      <c r="O2492" s="7451"/>
      <c r="P2492" s="5072" t="s">
        <v>80</v>
      </c>
      <c r="Q2492" s="5072" t="s">
        <v>81</v>
      </c>
      <c r="R2492" s="5109">
        <v>13.8</v>
      </c>
      <c r="S2492" s="5110">
        <f>ROUND(K2474,2)*R2492</f>
        <v>664.19400000000007</v>
      </c>
    </row>
    <row r="2493" spans="1:19" ht="45" customHeight="1" x14ac:dyDescent="0.25">
      <c r="A2493" s="7451"/>
      <c r="B2493" s="7451"/>
      <c r="C2493" s="7451"/>
      <c r="D2493" s="7451"/>
      <c r="E2493" s="7451"/>
      <c r="F2493" s="7451"/>
      <c r="G2493" s="7451"/>
      <c r="H2493" s="7451"/>
      <c r="I2493" s="7451"/>
      <c r="J2493" s="7451"/>
      <c r="K2493" s="7451"/>
      <c r="L2493" s="7451"/>
      <c r="M2493" s="7451"/>
      <c r="N2493" s="7451"/>
      <c r="O2493" s="7451"/>
      <c r="P2493" s="5072" t="s">
        <v>82</v>
      </c>
      <c r="Q2493" s="5072" t="s">
        <v>83</v>
      </c>
      <c r="R2493" s="5111">
        <v>13.8</v>
      </c>
      <c r="S2493" s="5112">
        <f>ROUND(K2474,2)*R2493</f>
        <v>664.19400000000007</v>
      </c>
    </row>
    <row r="2494" spans="1:19" ht="45" customHeight="1" x14ac:dyDescent="0.25">
      <c r="A2494" s="7451"/>
      <c r="B2494" s="7451"/>
      <c r="C2494" s="7451"/>
      <c r="D2494" s="7451"/>
      <c r="E2494" s="7451"/>
      <c r="F2494" s="7451"/>
      <c r="G2494" s="7451"/>
      <c r="H2494" s="7451"/>
      <c r="I2494" s="7451"/>
      <c r="J2494" s="7451"/>
      <c r="K2494" s="7451"/>
      <c r="L2494" s="7451"/>
      <c r="M2494" s="7451"/>
      <c r="N2494" s="7451"/>
      <c r="O2494" s="7451"/>
      <c r="P2494" s="5072" t="s">
        <v>84</v>
      </c>
      <c r="Q2494" s="5072" t="s">
        <v>85</v>
      </c>
      <c r="R2494" s="5113">
        <v>13.8</v>
      </c>
      <c r="S2494" s="5114">
        <f>ROUND(K2474,2)*R2494</f>
        <v>664.19400000000007</v>
      </c>
    </row>
    <row r="2495" spans="1:19" ht="45" customHeight="1" x14ac:dyDescent="0.25">
      <c r="A2495" s="7451"/>
      <c r="B2495" s="7451"/>
      <c r="C2495" s="7451"/>
      <c r="D2495" s="7451"/>
      <c r="E2495" s="7451"/>
      <c r="F2495" s="7451"/>
      <c r="G2495" s="7451"/>
      <c r="H2495" s="7451"/>
      <c r="I2495" s="7451"/>
      <c r="J2495" s="7451"/>
      <c r="K2495" s="7451"/>
      <c r="L2495" s="7451"/>
      <c r="M2495" s="7451"/>
      <c r="N2495" s="7451"/>
      <c r="O2495" s="7451"/>
      <c r="P2495" s="5072" t="s">
        <v>86</v>
      </c>
      <c r="Q2495" s="5072" t="s">
        <v>87</v>
      </c>
      <c r="R2495" s="5115">
        <v>13.8</v>
      </c>
      <c r="S2495" s="5116">
        <f>ROUND(K2474,2)*R2495</f>
        <v>664.19400000000007</v>
      </c>
    </row>
    <row r="2496" spans="1:19" ht="45" customHeight="1" x14ac:dyDescent="0.25">
      <c r="A2496" s="7451"/>
      <c r="B2496" s="7451"/>
      <c r="C2496" s="7451"/>
      <c r="D2496" s="7451"/>
      <c r="E2496" s="7451"/>
      <c r="F2496" s="7451"/>
      <c r="G2496" s="7451"/>
      <c r="H2496" s="7451"/>
      <c r="I2496" s="7451"/>
      <c r="J2496" s="7451"/>
      <c r="K2496" s="7451"/>
      <c r="L2496" s="7451"/>
      <c r="M2496" s="7451"/>
      <c r="N2496" s="7451"/>
      <c r="O2496" s="7451"/>
      <c r="P2496" s="5072" t="s">
        <v>88</v>
      </c>
      <c r="Q2496" s="5072" t="s">
        <v>89</v>
      </c>
      <c r="R2496" s="5117">
        <v>13.8</v>
      </c>
      <c r="S2496" s="5118">
        <f>ROUND(K2474,2)*R2496</f>
        <v>664.19400000000007</v>
      </c>
    </row>
    <row r="2497" spans="1:19" ht="45" customHeight="1" x14ac:dyDescent="0.25">
      <c r="A2497" s="7451"/>
      <c r="B2497" s="7451"/>
      <c r="C2497" s="7451"/>
      <c r="D2497" s="7451"/>
      <c r="E2497" s="7451"/>
      <c r="F2497" s="7451"/>
      <c r="G2497" s="7451"/>
      <c r="H2497" s="7451"/>
      <c r="I2497" s="7451"/>
      <c r="J2497" s="7451"/>
      <c r="K2497" s="7451"/>
      <c r="L2497" s="7451"/>
      <c r="M2497" s="7451"/>
      <c r="N2497" s="7451"/>
      <c r="O2497" s="7451"/>
      <c r="P2497" s="5072" t="s">
        <v>90</v>
      </c>
      <c r="Q2497" s="5072" t="s">
        <v>91</v>
      </c>
      <c r="R2497" s="5119">
        <v>13.8</v>
      </c>
      <c r="S2497" s="5120">
        <f>ROUND(K2474,2)*R2497</f>
        <v>664.19400000000007</v>
      </c>
    </row>
    <row r="2498" spans="1:19" ht="45" customHeight="1" x14ac:dyDescent="0.25">
      <c r="A2498" s="7451"/>
      <c r="B2498" s="7451"/>
      <c r="C2498" s="7451"/>
      <c r="D2498" s="7451"/>
      <c r="E2498" s="7451"/>
      <c r="F2498" s="7451"/>
      <c r="G2498" s="7451"/>
      <c r="H2498" s="7451"/>
      <c r="I2498" s="7451"/>
      <c r="J2498" s="7451"/>
      <c r="K2498" s="7451"/>
      <c r="L2498" s="7451"/>
      <c r="M2498" s="7451"/>
      <c r="N2498" s="7451"/>
      <c r="O2498" s="7451"/>
      <c r="P2498" s="5072" t="s">
        <v>92</v>
      </c>
      <c r="Q2498" s="5072" t="s">
        <v>93</v>
      </c>
      <c r="R2498" s="5121">
        <v>13.8</v>
      </c>
      <c r="S2498" s="5122">
        <f>ROUND(K2474,2)*R2498</f>
        <v>664.19400000000007</v>
      </c>
    </row>
    <row r="2499" spans="1:19" ht="45" customHeight="1" x14ac:dyDescent="0.25">
      <c r="A2499" s="7766" t="s">
        <v>23</v>
      </c>
      <c r="B2499" s="7766" t="s">
        <v>404</v>
      </c>
      <c r="C2499" s="7766" t="s">
        <v>25</v>
      </c>
      <c r="D2499" s="7766" t="s">
        <v>405</v>
      </c>
      <c r="E2499" s="7766" t="s">
        <v>406</v>
      </c>
      <c r="F2499" s="7767">
        <f>R2499+R2500+R2501+R2502+R2503+R2504+R2505+R2506+R2507+R2508+R2509+R2510+R2511+R2512+R2513+R2514+R2515+R2516+R2517+R2518+R2519+R2520+R2521+R2522+R2523</f>
        <v>25</v>
      </c>
      <c r="G2499" s="7766" t="s">
        <v>36</v>
      </c>
      <c r="H2499" s="7768">
        <v>27.48</v>
      </c>
      <c r="I2499" s="7769">
        <v>27.48</v>
      </c>
      <c r="J2499" s="7770">
        <v>0.21579999999999999</v>
      </c>
      <c r="K2499" s="7771">
        <f>ROUND(I2499,2)+(ROUND(I2499,2)*J2499)</f>
        <v>33.410184000000001</v>
      </c>
      <c r="L2499" s="7772">
        <f>ROUND(S2499,2)+ROUND(S2500,2)+ROUND(S2501,2)+ROUND(S2502,2)+ROUND(S2503,2)+ROUND(S2504,2)+ROUND(S2505,2)+ROUND(S2506,2)+ROUND(S2507,2)+ROUND(S2508,2)+ROUND(S2509,2)+ROUND(S2510,2)+ROUND(S2511,2)+ROUND(S2512,2)+ROUND(S2513,2)+ROUND(S2514,2)+ROUND(S2515,2)+ROUND(S2516,2)+ROUND(S2517,2)+ROUND(S2518,2)+ROUND(S2519,2)+ROUND(S2520,2)+ROUND(S2521,2)+ROUND(S2522,2)+ROUND(S2523,2)</f>
        <v>835.24999999999943</v>
      </c>
      <c r="M2499" s="7766"/>
      <c r="N2499" s="7766" t="s">
        <v>78</v>
      </c>
      <c r="O2499" s="7766" t="s">
        <v>394</v>
      </c>
      <c r="P2499" s="5123" t="s">
        <v>20</v>
      </c>
      <c r="Q2499" s="5123" t="s">
        <v>29</v>
      </c>
      <c r="R2499" s="5124">
        <v>1</v>
      </c>
      <c r="S2499" s="5125">
        <f>ROUND(K2499,2)*R2499</f>
        <v>33.409999999999997</v>
      </c>
    </row>
    <row r="2500" spans="1:19" ht="45" customHeight="1" x14ac:dyDescent="0.25">
      <c r="A2500" s="7451"/>
      <c r="B2500" s="7451"/>
      <c r="C2500" s="7451"/>
      <c r="D2500" s="7451"/>
      <c r="E2500" s="7451"/>
      <c r="F2500" s="7451"/>
      <c r="G2500" s="7451"/>
      <c r="H2500" s="7451"/>
      <c r="I2500" s="7451"/>
      <c r="J2500" s="7451"/>
      <c r="K2500" s="7451"/>
      <c r="L2500" s="7451"/>
      <c r="M2500" s="7451"/>
      <c r="N2500" s="7451"/>
      <c r="O2500" s="7451"/>
      <c r="P2500" s="5123" t="s">
        <v>30</v>
      </c>
      <c r="Q2500" s="5123" t="s">
        <v>48</v>
      </c>
      <c r="R2500" s="5126">
        <v>1</v>
      </c>
      <c r="S2500" s="5127">
        <f>ROUND(K2499,2)*R2500</f>
        <v>33.409999999999997</v>
      </c>
    </row>
    <row r="2501" spans="1:19" ht="45" customHeight="1" x14ac:dyDescent="0.25">
      <c r="A2501" s="7451"/>
      <c r="B2501" s="7451"/>
      <c r="C2501" s="7451"/>
      <c r="D2501" s="7451"/>
      <c r="E2501" s="7451"/>
      <c r="F2501" s="7451"/>
      <c r="G2501" s="7451"/>
      <c r="H2501" s="7451"/>
      <c r="I2501" s="7451"/>
      <c r="J2501" s="7451"/>
      <c r="K2501" s="7451"/>
      <c r="L2501" s="7451"/>
      <c r="M2501" s="7451"/>
      <c r="N2501" s="7451"/>
      <c r="O2501" s="7451"/>
      <c r="P2501" s="5123" t="s">
        <v>43</v>
      </c>
      <c r="Q2501" s="5123" t="s">
        <v>49</v>
      </c>
      <c r="R2501" s="5128">
        <v>1</v>
      </c>
      <c r="S2501" s="5129">
        <f>ROUND(K2499,2)*R2501</f>
        <v>33.409999999999997</v>
      </c>
    </row>
    <row r="2502" spans="1:19" ht="45" customHeight="1" x14ac:dyDescent="0.25">
      <c r="A2502" s="7451"/>
      <c r="B2502" s="7451"/>
      <c r="C2502" s="7451"/>
      <c r="D2502" s="7451"/>
      <c r="E2502" s="7451"/>
      <c r="F2502" s="7451"/>
      <c r="G2502" s="7451"/>
      <c r="H2502" s="7451"/>
      <c r="I2502" s="7451"/>
      <c r="J2502" s="7451"/>
      <c r="K2502" s="7451"/>
      <c r="L2502" s="7451"/>
      <c r="M2502" s="7451"/>
      <c r="N2502" s="7451"/>
      <c r="O2502" s="7451"/>
      <c r="P2502" s="5123" t="s">
        <v>50</v>
      </c>
      <c r="Q2502" s="5123" t="s">
        <v>51</v>
      </c>
      <c r="R2502" s="5130">
        <v>1</v>
      </c>
      <c r="S2502" s="5131">
        <f>ROUND(K2499,2)*R2502</f>
        <v>33.409999999999997</v>
      </c>
    </row>
    <row r="2503" spans="1:19" ht="45" customHeight="1" x14ac:dyDescent="0.25">
      <c r="A2503" s="7451"/>
      <c r="B2503" s="7451"/>
      <c r="C2503" s="7451"/>
      <c r="D2503" s="7451"/>
      <c r="E2503" s="7451"/>
      <c r="F2503" s="7451"/>
      <c r="G2503" s="7451"/>
      <c r="H2503" s="7451"/>
      <c r="I2503" s="7451"/>
      <c r="J2503" s="7451"/>
      <c r="K2503" s="7451"/>
      <c r="L2503" s="7451"/>
      <c r="M2503" s="7451"/>
      <c r="N2503" s="7451"/>
      <c r="O2503" s="7451"/>
      <c r="P2503" s="5123" t="s">
        <v>52</v>
      </c>
      <c r="Q2503" s="5123" t="s">
        <v>53</v>
      </c>
      <c r="R2503" s="5132">
        <v>1</v>
      </c>
      <c r="S2503" s="5133">
        <f>ROUND(K2499,2)*R2503</f>
        <v>33.409999999999997</v>
      </c>
    </row>
    <row r="2504" spans="1:19" ht="45" customHeight="1" x14ac:dyDescent="0.25">
      <c r="A2504" s="7451"/>
      <c r="B2504" s="7451"/>
      <c r="C2504" s="7451"/>
      <c r="D2504" s="7451"/>
      <c r="E2504" s="7451"/>
      <c r="F2504" s="7451"/>
      <c r="G2504" s="7451"/>
      <c r="H2504" s="7451"/>
      <c r="I2504" s="7451"/>
      <c r="J2504" s="7451"/>
      <c r="K2504" s="7451"/>
      <c r="L2504" s="7451"/>
      <c r="M2504" s="7451"/>
      <c r="N2504" s="7451"/>
      <c r="O2504" s="7451"/>
      <c r="P2504" s="5123" t="s">
        <v>54</v>
      </c>
      <c r="Q2504" s="5123" t="s">
        <v>55</v>
      </c>
      <c r="R2504" s="5134">
        <v>1</v>
      </c>
      <c r="S2504" s="5135">
        <f>ROUND(K2499,2)*R2504</f>
        <v>33.409999999999997</v>
      </c>
    </row>
    <row r="2505" spans="1:19" ht="45" customHeight="1" x14ac:dyDescent="0.25">
      <c r="A2505" s="7451"/>
      <c r="B2505" s="7451"/>
      <c r="C2505" s="7451"/>
      <c r="D2505" s="7451"/>
      <c r="E2505" s="7451"/>
      <c r="F2505" s="7451"/>
      <c r="G2505" s="7451"/>
      <c r="H2505" s="7451"/>
      <c r="I2505" s="7451"/>
      <c r="J2505" s="7451"/>
      <c r="K2505" s="7451"/>
      <c r="L2505" s="7451"/>
      <c r="M2505" s="7451"/>
      <c r="N2505" s="7451"/>
      <c r="O2505" s="7451"/>
      <c r="P2505" s="5123" t="s">
        <v>56</v>
      </c>
      <c r="Q2505" s="5123" t="s">
        <v>57</v>
      </c>
      <c r="R2505" s="5136">
        <v>1</v>
      </c>
      <c r="S2505" s="5137">
        <f>ROUND(K2499,2)*R2505</f>
        <v>33.409999999999997</v>
      </c>
    </row>
    <row r="2506" spans="1:19" ht="45" customHeight="1" x14ac:dyDescent="0.25">
      <c r="A2506" s="7451"/>
      <c r="B2506" s="7451"/>
      <c r="C2506" s="7451"/>
      <c r="D2506" s="7451"/>
      <c r="E2506" s="7451"/>
      <c r="F2506" s="7451"/>
      <c r="G2506" s="7451"/>
      <c r="H2506" s="7451"/>
      <c r="I2506" s="7451"/>
      <c r="J2506" s="7451"/>
      <c r="K2506" s="7451"/>
      <c r="L2506" s="7451"/>
      <c r="M2506" s="7451"/>
      <c r="N2506" s="7451"/>
      <c r="O2506" s="7451"/>
      <c r="P2506" s="5123" t="s">
        <v>58</v>
      </c>
      <c r="Q2506" s="5123" t="s">
        <v>59</v>
      </c>
      <c r="R2506" s="5138">
        <v>1</v>
      </c>
      <c r="S2506" s="5139">
        <f>ROUND(K2499,2)*R2506</f>
        <v>33.409999999999997</v>
      </c>
    </row>
    <row r="2507" spans="1:19" ht="45" customHeight="1" x14ac:dyDescent="0.25">
      <c r="A2507" s="7451"/>
      <c r="B2507" s="7451"/>
      <c r="C2507" s="7451"/>
      <c r="D2507" s="7451"/>
      <c r="E2507" s="7451"/>
      <c r="F2507" s="7451"/>
      <c r="G2507" s="7451"/>
      <c r="H2507" s="7451"/>
      <c r="I2507" s="7451"/>
      <c r="J2507" s="7451"/>
      <c r="K2507" s="7451"/>
      <c r="L2507" s="7451"/>
      <c r="M2507" s="7451"/>
      <c r="N2507" s="7451"/>
      <c r="O2507" s="7451"/>
      <c r="P2507" s="5123" t="s">
        <v>60</v>
      </c>
      <c r="Q2507" s="5123" t="s">
        <v>61</v>
      </c>
      <c r="R2507" s="5140">
        <v>1</v>
      </c>
      <c r="S2507" s="5141">
        <f>ROUND(K2499,2)*R2507</f>
        <v>33.409999999999997</v>
      </c>
    </row>
    <row r="2508" spans="1:19" ht="45" customHeight="1" x14ac:dyDescent="0.25">
      <c r="A2508" s="7451"/>
      <c r="B2508" s="7451"/>
      <c r="C2508" s="7451"/>
      <c r="D2508" s="7451"/>
      <c r="E2508" s="7451"/>
      <c r="F2508" s="7451"/>
      <c r="G2508" s="7451"/>
      <c r="H2508" s="7451"/>
      <c r="I2508" s="7451"/>
      <c r="J2508" s="7451"/>
      <c r="K2508" s="7451"/>
      <c r="L2508" s="7451"/>
      <c r="M2508" s="7451"/>
      <c r="N2508" s="7451"/>
      <c r="O2508" s="7451"/>
      <c r="P2508" s="5123" t="s">
        <v>62</v>
      </c>
      <c r="Q2508" s="5123" t="s">
        <v>63</v>
      </c>
      <c r="R2508" s="5142">
        <v>1</v>
      </c>
      <c r="S2508" s="5143">
        <f>ROUND(K2499,2)*R2508</f>
        <v>33.409999999999997</v>
      </c>
    </row>
    <row r="2509" spans="1:19" ht="45" customHeight="1" x14ac:dyDescent="0.25">
      <c r="A2509" s="7451"/>
      <c r="B2509" s="7451"/>
      <c r="C2509" s="7451"/>
      <c r="D2509" s="7451"/>
      <c r="E2509" s="7451"/>
      <c r="F2509" s="7451"/>
      <c r="G2509" s="7451"/>
      <c r="H2509" s="7451"/>
      <c r="I2509" s="7451"/>
      <c r="J2509" s="7451"/>
      <c r="K2509" s="7451"/>
      <c r="L2509" s="7451"/>
      <c r="M2509" s="7451"/>
      <c r="N2509" s="7451"/>
      <c r="O2509" s="7451"/>
      <c r="P2509" s="5123" t="s">
        <v>64</v>
      </c>
      <c r="Q2509" s="5123" t="s">
        <v>65</v>
      </c>
      <c r="R2509" s="5144">
        <v>1</v>
      </c>
      <c r="S2509" s="5145">
        <f>ROUND(K2499,2)*R2509</f>
        <v>33.409999999999997</v>
      </c>
    </row>
    <row r="2510" spans="1:19" ht="45" customHeight="1" x14ac:dyDescent="0.25">
      <c r="A2510" s="7451"/>
      <c r="B2510" s="7451"/>
      <c r="C2510" s="7451"/>
      <c r="D2510" s="7451"/>
      <c r="E2510" s="7451"/>
      <c r="F2510" s="7451"/>
      <c r="G2510" s="7451"/>
      <c r="H2510" s="7451"/>
      <c r="I2510" s="7451"/>
      <c r="J2510" s="7451"/>
      <c r="K2510" s="7451"/>
      <c r="L2510" s="7451"/>
      <c r="M2510" s="7451"/>
      <c r="N2510" s="7451"/>
      <c r="O2510" s="7451"/>
      <c r="P2510" s="5123" t="s">
        <v>66</v>
      </c>
      <c r="Q2510" s="5123" t="s">
        <v>67</v>
      </c>
      <c r="R2510" s="5146">
        <v>1</v>
      </c>
      <c r="S2510" s="5147">
        <f>ROUND(K2499,2)*R2510</f>
        <v>33.409999999999997</v>
      </c>
    </row>
    <row r="2511" spans="1:19" ht="45" customHeight="1" x14ac:dyDescent="0.25">
      <c r="A2511" s="7451"/>
      <c r="B2511" s="7451"/>
      <c r="C2511" s="7451"/>
      <c r="D2511" s="7451"/>
      <c r="E2511" s="7451"/>
      <c r="F2511" s="7451"/>
      <c r="G2511" s="7451"/>
      <c r="H2511" s="7451"/>
      <c r="I2511" s="7451"/>
      <c r="J2511" s="7451"/>
      <c r="K2511" s="7451"/>
      <c r="L2511" s="7451"/>
      <c r="M2511" s="7451"/>
      <c r="N2511" s="7451"/>
      <c r="O2511" s="7451"/>
      <c r="P2511" s="5123" t="s">
        <v>68</v>
      </c>
      <c r="Q2511" s="5123" t="s">
        <v>69</v>
      </c>
      <c r="R2511" s="5148">
        <v>1</v>
      </c>
      <c r="S2511" s="5149">
        <f>ROUND(K2499,2)*R2511</f>
        <v>33.409999999999997</v>
      </c>
    </row>
    <row r="2512" spans="1:19" ht="45" customHeight="1" x14ac:dyDescent="0.25">
      <c r="A2512" s="7451"/>
      <c r="B2512" s="7451"/>
      <c r="C2512" s="7451"/>
      <c r="D2512" s="7451"/>
      <c r="E2512" s="7451"/>
      <c r="F2512" s="7451"/>
      <c r="G2512" s="7451"/>
      <c r="H2512" s="7451"/>
      <c r="I2512" s="7451"/>
      <c r="J2512" s="7451"/>
      <c r="K2512" s="7451"/>
      <c r="L2512" s="7451"/>
      <c r="M2512" s="7451"/>
      <c r="N2512" s="7451"/>
      <c r="O2512" s="7451"/>
      <c r="P2512" s="5123" t="s">
        <v>70</v>
      </c>
      <c r="Q2512" s="5123" t="s">
        <v>71</v>
      </c>
      <c r="R2512" s="5150">
        <v>1</v>
      </c>
      <c r="S2512" s="5151">
        <f>ROUND(K2499,2)*R2512</f>
        <v>33.409999999999997</v>
      </c>
    </row>
    <row r="2513" spans="1:19" ht="45" customHeight="1" x14ac:dyDescent="0.25">
      <c r="A2513" s="7451"/>
      <c r="B2513" s="7451"/>
      <c r="C2513" s="7451"/>
      <c r="D2513" s="7451"/>
      <c r="E2513" s="7451"/>
      <c r="F2513" s="7451"/>
      <c r="G2513" s="7451"/>
      <c r="H2513" s="7451"/>
      <c r="I2513" s="7451"/>
      <c r="J2513" s="7451"/>
      <c r="K2513" s="7451"/>
      <c r="L2513" s="7451"/>
      <c r="M2513" s="7451"/>
      <c r="N2513" s="7451"/>
      <c r="O2513" s="7451"/>
      <c r="P2513" s="5123" t="s">
        <v>72</v>
      </c>
      <c r="Q2513" s="5123" t="s">
        <v>73</v>
      </c>
      <c r="R2513" s="5152">
        <v>1</v>
      </c>
      <c r="S2513" s="5153">
        <f>ROUND(K2499,2)*R2513</f>
        <v>33.409999999999997</v>
      </c>
    </row>
    <row r="2514" spans="1:19" ht="45" customHeight="1" x14ac:dyDescent="0.25">
      <c r="A2514" s="7451"/>
      <c r="B2514" s="7451"/>
      <c r="C2514" s="7451"/>
      <c r="D2514" s="7451"/>
      <c r="E2514" s="7451"/>
      <c r="F2514" s="7451"/>
      <c r="G2514" s="7451"/>
      <c r="H2514" s="7451"/>
      <c r="I2514" s="7451"/>
      <c r="J2514" s="7451"/>
      <c r="K2514" s="7451"/>
      <c r="L2514" s="7451"/>
      <c r="M2514" s="7451"/>
      <c r="N2514" s="7451"/>
      <c r="O2514" s="7451"/>
      <c r="P2514" s="5123" t="s">
        <v>74</v>
      </c>
      <c r="Q2514" s="5123" t="s">
        <v>75</v>
      </c>
      <c r="R2514" s="5154">
        <v>1</v>
      </c>
      <c r="S2514" s="5155">
        <f>ROUND(K2499,2)*R2514</f>
        <v>33.409999999999997</v>
      </c>
    </row>
    <row r="2515" spans="1:19" ht="45" customHeight="1" x14ac:dyDescent="0.25">
      <c r="A2515" s="7451"/>
      <c r="B2515" s="7451"/>
      <c r="C2515" s="7451"/>
      <c r="D2515" s="7451"/>
      <c r="E2515" s="7451"/>
      <c r="F2515" s="7451"/>
      <c r="G2515" s="7451"/>
      <c r="H2515" s="7451"/>
      <c r="I2515" s="7451"/>
      <c r="J2515" s="7451"/>
      <c r="K2515" s="7451"/>
      <c r="L2515" s="7451"/>
      <c r="M2515" s="7451"/>
      <c r="N2515" s="7451"/>
      <c r="O2515" s="7451"/>
      <c r="P2515" s="5123" t="s">
        <v>76</v>
      </c>
      <c r="Q2515" s="5123" t="s">
        <v>77</v>
      </c>
      <c r="R2515" s="5156">
        <v>1</v>
      </c>
      <c r="S2515" s="5157">
        <f>ROUND(K2499,2)*R2515</f>
        <v>33.409999999999997</v>
      </c>
    </row>
    <row r="2516" spans="1:19" ht="45" customHeight="1" x14ac:dyDescent="0.25">
      <c r="A2516" s="7451"/>
      <c r="B2516" s="7451"/>
      <c r="C2516" s="7451"/>
      <c r="D2516" s="7451"/>
      <c r="E2516" s="7451"/>
      <c r="F2516" s="7451"/>
      <c r="G2516" s="7451"/>
      <c r="H2516" s="7451"/>
      <c r="I2516" s="7451"/>
      <c r="J2516" s="7451"/>
      <c r="K2516" s="7451"/>
      <c r="L2516" s="7451"/>
      <c r="M2516" s="7451"/>
      <c r="N2516" s="7451"/>
      <c r="O2516" s="7451"/>
      <c r="P2516" s="5123" t="s">
        <v>78</v>
      </c>
      <c r="Q2516" s="5123" t="s">
        <v>79</v>
      </c>
      <c r="R2516" s="5158">
        <v>1</v>
      </c>
      <c r="S2516" s="5159">
        <f>ROUND(K2499,2)*R2516</f>
        <v>33.409999999999997</v>
      </c>
    </row>
    <row r="2517" spans="1:19" ht="45" customHeight="1" x14ac:dyDescent="0.25">
      <c r="A2517" s="7451"/>
      <c r="B2517" s="7451"/>
      <c r="C2517" s="7451"/>
      <c r="D2517" s="7451"/>
      <c r="E2517" s="7451"/>
      <c r="F2517" s="7451"/>
      <c r="G2517" s="7451"/>
      <c r="H2517" s="7451"/>
      <c r="I2517" s="7451"/>
      <c r="J2517" s="7451"/>
      <c r="K2517" s="7451"/>
      <c r="L2517" s="7451"/>
      <c r="M2517" s="7451"/>
      <c r="N2517" s="7451"/>
      <c r="O2517" s="7451"/>
      <c r="P2517" s="5123" t="s">
        <v>80</v>
      </c>
      <c r="Q2517" s="5123" t="s">
        <v>81</v>
      </c>
      <c r="R2517" s="5160">
        <v>1</v>
      </c>
      <c r="S2517" s="5161">
        <f>ROUND(K2499,2)*R2517</f>
        <v>33.409999999999997</v>
      </c>
    </row>
    <row r="2518" spans="1:19" ht="45" customHeight="1" x14ac:dyDescent="0.25">
      <c r="A2518" s="7451"/>
      <c r="B2518" s="7451"/>
      <c r="C2518" s="7451"/>
      <c r="D2518" s="7451"/>
      <c r="E2518" s="7451"/>
      <c r="F2518" s="7451"/>
      <c r="G2518" s="7451"/>
      <c r="H2518" s="7451"/>
      <c r="I2518" s="7451"/>
      <c r="J2518" s="7451"/>
      <c r="K2518" s="7451"/>
      <c r="L2518" s="7451"/>
      <c r="M2518" s="7451"/>
      <c r="N2518" s="7451"/>
      <c r="O2518" s="7451"/>
      <c r="P2518" s="5123" t="s">
        <v>82</v>
      </c>
      <c r="Q2518" s="5123" t="s">
        <v>83</v>
      </c>
      <c r="R2518" s="5162">
        <v>1</v>
      </c>
      <c r="S2518" s="5163">
        <f>ROUND(K2499,2)*R2518</f>
        <v>33.409999999999997</v>
      </c>
    </row>
    <row r="2519" spans="1:19" ht="45" customHeight="1" x14ac:dyDescent="0.25">
      <c r="A2519" s="7451"/>
      <c r="B2519" s="7451"/>
      <c r="C2519" s="7451"/>
      <c r="D2519" s="7451"/>
      <c r="E2519" s="7451"/>
      <c r="F2519" s="7451"/>
      <c r="G2519" s="7451"/>
      <c r="H2519" s="7451"/>
      <c r="I2519" s="7451"/>
      <c r="J2519" s="7451"/>
      <c r="K2519" s="7451"/>
      <c r="L2519" s="7451"/>
      <c r="M2519" s="7451"/>
      <c r="N2519" s="7451"/>
      <c r="O2519" s="7451"/>
      <c r="P2519" s="5123" t="s">
        <v>84</v>
      </c>
      <c r="Q2519" s="5123" t="s">
        <v>85</v>
      </c>
      <c r="R2519" s="5164">
        <v>1</v>
      </c>
      <c r="S2519" s="5165">
        <f>ROUND(K2499,2)*R2519</f>
        <v>33.409999999999997</v>
      </c>
    </row>
    <row r="2520" spans="1:19" ht="45" customHeight="1" x14ac:dyDescent="0.25">
      <c r="A2520" s="7451"/>
      <c r="B2520" s="7451"/>
      <c r="C2520" s="7451"/>
      <c r="D2520" s="7451"/>
      <c r="E2520" s="7451"/>
      <c r="F2520" s="7451"/>
      <c r="G2520" s="7451"/>
      <c r="H2520" s="7451"/>
      <c r="I2520" s="7451"/>
      <c r="J2520" s="7451"/>
      <c r="K2520" s="7451"/>
      <c r="L2520" s="7451"/>
      <c r="M2520" s="7451"/>
      <c r="N2520" s="7451"/>
      <c r="O2520" s="7451"/>
      <c r="P2520" s="5123" t="s">
        <v>86</v>
      </c>
      <c r="Q2520" s="5123" t="s">
        <v>87</v>
      </c>
      <c r="R2520" s="5166">
        <v>1</v>
      </c>
      <c r="S2520" s="5167">
        <f>ROUND(K2499,2)*R2520</f>
        <v>33.409999999999997</v>
      </c>
    </row>
    <row r="2521" spans="1:19" ht="45" customHeight="1" x14ac:dyDescent="0.25">
      <c r="A2521" s="7451"/>
      <c r="B2521" s="7451"/>
      <c r="C2521" s="7451"/>
      <c r="D2521" s="7451"/>
      <c r="E2521" s="7451"/>
      <c r="F2521" s="7451"/>
      <c r="G2521" s="7451"/>
      <c r="H2521" s="7451"/>
      <c r="I2521" s="7451"/>
      <c r="J2521" s="7451"/>
      <c r="K2521" s="7451"/>
      <c r="L2521" s="7451"/>
      <c r="M2521" s="7451"/>
      <c r="N2521" s="7451"/>
      <c r="O2521" s="7451"/>
      <c r="P2521" s="5123" t="s">
        <v>88</v>
      </c>
      <c r="Q2521" s="5123" t="s">
        <v>89</v>
      </c>
      <c r="R2521" s="5168">
        <v>1</v>
      </c>
      <c r="S2521" s="5169">
        <f>ROUND(K2499,2)*R2521</f>
        <v>33.409999999999997</v>
      </c>
    </row>
    <row r="2522" spans="1:19" ht="45" customHeight="1" x14ac:dyDescent="0.25">
      <c r="A2522" s="7451"/>
      <c r="B2522" s="7451"/>
      <c r="C2522" s="7451"/>
      <c r="D2522" s="7451"/>
      <c r="E2522" s="7451"/>
      <c r="F2522" s="7451"/>
      <c r="G2522" s="7451"/>
      <c r="H2522" s="7451"/>
      <c r="I2522" s="7451"/>
      <c r="J2522" s="7451"/>
      <c r="K2522" s="7451"/>
      <c r="L2522" s="7451"/>
      <c r="M2522" s="7451"/>
      <c r="N2522" s="7451"/>
      <c r="O2522" s="7451"/>
      <c r="P2522" s="5123" t="s">
        <v>90</v>
      </c>
      <c r="Q2522" s="5123" t="s">
        <v>91</v>
      </c>
      <c r="R2522" s="5170">
        <v>1</v>
      </c>
      <c r="S2522" s="5171">
        <f>ROUND(K2499,2)*R2522</f>
        <v>33.409999999999997</v>
      </c>
    </row>
    <row r="2523" spans="1:19" ht="45" customHeight="1" x14ac:dyDescent="0.25">
      <c r="A2523" s="7451"/>
      <c r="B2523" s="7451"/>
      <c r="C2523" s="7451"/>
      <c r="D2523" s="7451"/>
      <c r="E2523" s="7451"/>
      <c r="F2523" s="7451"/>
      <c r="G2523" s="7451"/>
      <c r="H2523" s="7451"/>
      <c r="I2523" s="7451"/>
      <c r="J2523" s="7451"/>
      <c r="K2523" s="7451"/>
      <c r="L2523" s="7451"/>
      <c r="M2523" s="7451"/>
      <c r="N2523" s="7451"/>
      <c r="O2523" s="7451"/>
      <c r="P2523" s="5123" t="s">
        <v>92</v>
      </c>
      <c r="Q2523" s="5123" t="s">
        <v>93</v>
      </c>
      <c r="R2523" s="5172">
        <v>1</v>
      </c>
      <c r="S2523" s="5173">
        <f>ROUND(K2499,2)*R2523</f>
        <v>33.409999999999997</v>
      </c>
    </row>
    <row r="2524" spans="1:19" ht="45" customHeight="1" x14ac:dyDescent="0.25">
      <c r="A2524" s="7745" t="s">
        <v>23</v>
      </c>
      <c r="B2524" s="7745" t="s">
        <v>407</v>
      </c>
      <c r="C2524" s="7745" t="s">
        <v>25</v>
      </c>
      <c r="D2524" s="7745" t="s">
        <v>408</v>
      </c>
      <c r="E2524" s="7745" t="s">
        <v>409</v>
      </c>
      <c r="F2524" s="7746">
        <f>R2524+R2525+R2526+R2527+R2528+R2529+R2530+R2531+R2532+R2533+R2534+R2535+R2536+R2537+R2538+R2539+R2540+R2541+R2542+R2543+R2544+R2545+R2546+R2547+R2548</f>
        <v>200</v>
      </c>
      <c r="G2524" s="7745" t="s">
        <v>36</v>
      </c>
      <c r="H2524" s="7747">
        <v>10.73</v>
      </c>
      <c r="I2524" s="7748">
        <v>10.73</v>
      </c>
      <c r="J2524" s="7749">
        <v>0.21579999999999999</v>
      </c>
      <c r="K2524" s="7750">
        <f>ROUND(I2524,2)+(ROUND(I2524,2)*J2524)</f>
        <v>13.045534</v>
      </c>
      <c r="L2524" s="7751">
        <f>ROUND(S2524,2)+ROUND(S2525,2)+ROUND(S2526,2)+ROUND(S2527,2)+ROUND(S2528,2)+ROUND(S2529,2)+ROUND(S2530,2)+ROUND(S2531,2)+ROUND(S2532,2)+ROUND(S2533,2)+ROUND(S2534,2)+ROUND(S2535,2)+ROUND(S2536,2)+ROUND(S2537,2)+ROUND(S2538,2)+ROUND(S2539,2)+ROUND(S2540,2)+ROUND(S2541,2)+ROUND(S2542,2)+ROUND(S2543,2)+ROUND(S2544,2)+ROUND(S2545,2)+ROUND(S2546,2)+ROUND(S2547,2)+ROUND(S2548,2)</f>
        <v>2610.0000000000014</v>
      </c>
      <c r="M2524" s="7745"/>
      <c r="N2524" s="7745" t="s">
        <v>78</v>
      </c>
      <c r="O2524" s="7745" t="s">
        <v>394</v>
      </c>
      <c r="P2524" s="5174" t="s">
        <v>20</v>
      </c>
      <c r="Q2524" s="5174" t="s">
        <v>29</v>
      </c>
      <c r="R2524" s="5175">
        <v>8</v>
      </c>
      <c r="S2524" s="5176">
        <f>ROUND(K2524,2)*R2524</f>
        <v>104.4</v>
      </c>
    </row>
    <row r="2525" spans="1:19" ht="45" customHeight="1" x14ac:dyDescent="0.25">
      <c r="A2525" s="7451"/>
      <c r="B2525" s="7451"/>
      <c r="C2525" s="7451"/>
      <c r="D2525" s="7451"/>
      <c r="E2525" s="7451"/>
      <c r="F2525" s="7451"/>
      <c r="G2525" s="7451"/>
      <c r="H2525" s="7451"/>
      <c r="I2525" s="7451"/>
      <c r="J2525" s="7451"/>
      <c r="K2525" s="7451"/>
      <c r="L2525" s="7451"/>
      <c r="M2525" s="7451"/>
      <c r="N2525" s="7451"/>
      <c r="O2525" s="7451"/>
      <c r="P2525" s="5174" t="s">
        <v>30</v>
      </c>
      <c r="Q2525" s="5174" t="s">
        <v>48</v>
      </c>
      <c r="R2525" s="5177">
        <v>8</v>
      </c>
      <c r="S2525" s="5178">
        <f>ROUND(K2524,2)*R2525</f>
        <v>104.4</v>
      </c>
    </row>
    <row r="2526" spans="1:19" ht="45" customHeight="1" x14ac:dyDescent="0.25">
      <c r="A2526" s="7451"/>
      <c r="B2526" s="7451"/>
      <c r="C2526" s="7451"/>
      <c r="D2526" s="7451"/>
      <c r="E2526" s="7451"/>
      <c r="F2526" s="7451"/>
      <c r="G2526" s="7451"/>
      <c r="H2526" s="7451"/>
      <c r="I2526" s="7451"/>
      <c r="J2526" s="7451"/>
      <c r="K2526" s="7451"/>
      <c r="L2526" s="7451"/>
      <c r="M2526" s="7451"/>
      <c r="N2526" s="7451"/>
      <c r="O2526" s="7451"/>
      <c r="P2526" s="5174" t="s">
        <v>43</v>
      </c>
      <c r="Q2526" s="5174" t="s">
        <v>49</v>
      </c>
      <c r="R2526" s="5179">
        <v>8</v>
      </c>
      <c r="S2526" s="5180">
        <f>ROUND(K2524,2)*R2526</f>
        <v>104.4</v>
      </c>
    </row>
    <row r="2527" spans="1:19" ht="45" customHeight="1" x14ac:dyDescent="0.25">
      <c r="A2527" s="7451"/>
      <c r="B2527" s="7451"/>
      <c r="C2527" s="7451"/>
      <c r="D2527" s="7451"/>
      <c r="E2527" s="7451"/>
      <c r="F2527" s="7451"/>
      <c r="G2527" s="7451"/>
      <c r="H2527" s="7451"/>
      <c r="I2527" s="7451"/>
      <c r="J2527" s="7451"/>
      <c r="K2527" s="7451"/>
      <c r="L2527" s="7451"/>
      <c r="M2527" s="7451"/>
      <c r="N2527" s="7451"/>
      <c r="O2527" s="7451"/>
      <c r="P2527" s="5174" t="s">
        <v>50</v>
      </c>
      <c r="Q2527" s="5174" t="s">
        <v>51</v>
      </c>
      <c r="R2527" s="5181">
        <v>8</v>
      </c>
      <c r="S2527" s="5182">
        <f>ROUND(K2524,2)*R2527</f>
        <v>104.4</v>
      </c>
    </row>
    <row r="2528" spans="1:19" ht="45" customHeight="1" x14ac:dyDescent="0.25">
      <c r="A2528" s="7451"/>
      <c r="B2528" s="7451"/>
      <c r="C2528" s="7451"/>
      <c r="D2528" s="7451"/>
      <c r="E2528" s="7451"/>
      <c r="F2528" s="7451"/>
      <c r="G2528" s="7451"/>
      <c r="H2528" s="7451"/>
      <c r="I2528" s="7451"/>
      <c r="J2528" s="7451"/>
      <c r="K2528" s="7451"/>
      <c r="L2528" s="7451"/>
      <c r="M2528" s="7451"/>
      <c r="N2528" s="7451"/>
      <c r="O2528" s="7451"/>
      <c r="P2528" s="5174" t="s">
        <v>52</v>
      </c>
      <c r="Q2528" s="5174" t="s">
        <v>53</v>
      </c>
      <c r="R2528" s="5183">
        <v>8</v>
      </c>
      <c r="S2528" s="5184">
        <f>ROUND(K2524,2)*R2528</f>
        <v>104.4</v>
      </c>
    </row>
    <row r="2529" spans="1:19" ht="45" customHeight="1" x14ac:dyDescent="0.25">
      <c r="A2529" s="7451"/>
      <c r="B2529" s="7451"/>
      <c r="C2529" s="7451"/>
      <c r="D2529" s="7451"/>
      <c r="E2529" s="7451"/>
      <c r="F2529" s="7451"/>
      <c r="G2529" s="7451"/>
      <c r="H2529" s="7451"/>
      <c r="I2529" s="7451"/>
      <c r="J2529" s="7451"/>
      <c r="K2529" s="7451"/>
      <c r="L2529" s="7451"/>
      <c r="M2529" s="7451"/>
      <c r="N2529" s="7451"/>
      <c r="O2529" s="7451"/>
      <c r="P2529" s="5174" t="s">
        <v>54</v>
      </c>
      <c r="Q2529" s="5174" t="s">
        <v>55</v>
      </c>
      <c r="R2529" s="5185">
        <v>8</v>
      </c>
      <c r="S2529" s="5186">
        <f>ROUND(K2524,2)*R2529</f>
        <v>104.4</v>
      </c>
    </row>
    <row r="2530" spans="1:19" ht="45" customHeight="1" x14ac:dyDescent="0.25">
      <c r="A2530" s="7451"/>
      <c r="B2530" s="7451"/>
      <c r="C2530" s="7451"/>
      <c r="D2530" s="7451"/>
      <c r="E2530" s="7451"/>
      <c r="F2530" s="7451"/>
      <c r="G2530" s="7451"/>
      <c r="H2530" s="7451"/>
      <c r="I2530" s="7451"/>
      <c r="J2530" s="7451"/>
      <c r="K2530" s="7451"/>
      <c r="L2530" s="7451"/>
      <c r="M2530" s="7451"/>
      <c r="N2530" s="7451"/>
      <c r="O2530" s="7451"/>
      <c r="P2530" s="5174" t="s">
        <v>56</v>
      </c>
      <c r="Q2530" s="5174" t="s">
        <v>57</v>
      </c>
      <c r="R2530" s="5187">
        <v>8</v>
      </c>
      <c r="S2530" s="5188">
        <f>ROUND(K2524,2)*R2530</f>
        <v>104.4</v>
      </c>
    </row>
    <row r="2531" spans="1:19" ht="45" customHeight="1" x14ac:dyDescent="0.25">
      <c r="A2531" s="7451"/>
      <c r="B2531" s="7451"/>
      <c r="C2531" s="7451"/>
      <c r="D2531" s="7451"/>
      <c r="E2531" s="7451"/>
      <c r="F2531" s="7451"/>
      <c r="G2531" s="7451"/>
      <c r="H2531" s="7451"/>
      <c r="I2531" s="7451"/>
      <c r="J2531" s="7451"/>
      <c r="K2531" s="7451"/>
      <c r="L2531" s="7451"/>
      <c r="M2531" s="7451"/>
      <c r="N2531" s="7451"/>
      <c r="O2531" s="7451"/>
      <c r="P2531" s="5174" t="s">
        <v>58</v>
      </c>
      <c r="Q2531" s="5174" t="s">
        <v>59</v>
      </c>
      <c r="R2531" s="5189">
        <v>8</v>
      </c>
      <c r="S2531" s="5190">
        <f>ROUND(K2524,2)*R2531</f>
        <v>104.4</v>
      </c>
    </row>
    <row r="2532" spans="1:19" ht="45" customHeight="1" x14ac:dyDescent="0.25">
      <c r="A2532" s="7451"/>
      <c r="B2532" s="7451"/>
      <c r="C2532" s="7451"/>
      <c r="D2532" s="7451"/>
      <c r="E2532" s="7451"/>
      <c r="F2532" s="7451"/>
      <c r="G2532" s="7451"/>
      <c r="H2532" s="7451"/>
      <c r="I2532" s="7451"/>
      <c r="J2532" s="7451"/>
      <c r="K2532" s="7451"/>
      <c r="L2532" s="7451"/>
      <c r="M2532" s="7451"/>
      <c r="N2532" s="7451"/>
      <c r="O2532" s="7451"/>
      <c r="P2532" s="5174" t="s">
        <v>60</v>
      </c>
      <c r="Q2532" s="5174" t="s">
        <v>61</v>
      </c>
      <c r="R2532" s="5191">
        <v>8</v>
      </c>
      <c r="S2532" s="5192">
        <f>ROUND(K2524,2)*R2532</f>
        <v>104.4</v>
      </c>
    </row>
    <row r="2533" spans="1:19" ht="45" customHeight="1" x14ac:dyDescent="0.25">
      <c r="A2533" s="7451"/>
      <c r="B2533" s="7451"/>
      <c r="C2533" s="7451"/>
      <c r="D2533" s="7451"/>
      <c r="E2533" s="7451"/>
      <c r="F2533" s="7451"/>
      <c r="G2533" s="7451"/>
      <c r="H2533" s="7451"/>
      <c r="I2533" s="7451"/>
      <c r="J2533" s="7451"/>
      <c r="K2533" s="7451"/>
      <c r="L2533" s="7451"/>
      <c r="M2533" s="7451"/>
      <c r="N2533" s="7451"/>
      <c r="O2533" s="7451"/>
      <c r="P2533" s="5174" t="s">
        <v>62</v>
      </c>
      <c r="Q2533" s="5174" t="s">
        <v>63</v>
      </c>
      <c r="R2533" s="5193">
        <v>8</v>
      </c>
      <c r="S2533" s="5194">
        <f>ROUND(K2524,2)*R2533</f>
        <v>104.4</v>
      </c>
    </row>
    <row r="2534" spans="1:19" ht="45" customHeight="1" x14ac:dyDescent="0.25">
      <c r="A2534" s="7451"/>
      <c r="B2534" s="7451"/>
      <c r="C2534" s="7451"/>
      <c r="D2534" s="7451"/>
      <c r="E2534" s="7451"/>
      <c r="F2534" s="7451"/>
      <c r="G2534" s="7451"/>
      <c r="H2534" s="7451"/>
      <c r="I2534" s="7451"/>
      <c r="J2534" s="7451"/>
      <c r="K2534" s="7451"/>
      <c r="L2534" s="7451"/>
      <c r="M2534" s="7451"/>
      <c r="N2534" s="7451"/>
      <c r="O2534" s="7451"/>
      <c r="P2534" s="5174" t="s">
        <v>64</v>
      </c>
      <c r="Q2534" s="5174" t="s">
        <v>65</v>
      </c>
      <c r="R2534" s="5195">
        <v>8</v>
      </c>
      <c r="S2534" s="5196">
        <f>ROUND(K2524,2)*R2534</f>
        <v>104.4</v>
      </c>
    </row>
    <row r="2535" spans="1:19" ht="45" customHeight="1" x14ac:dyDescent="0.25">
      <c r="A2535" s="7451"/>
      <c r="B2535" s="7451"/>
      <c r="C2535" s="7451"/>
      <c r="D2535" s="7451"/>
      <c r="E2535" s="7451"/>
      <c r="F2535" s="7451"/>
      <c r="G2535" s="7451"/>
      <c r="H2535" s="7451"/>
      <c r="I2535" s="7451"/>
      <c r="J2535" s="7451"/>
      <c r="K2535" s="7451"/>
      <c r="L2535" s="7451"/>
      <c r="M2535" s="7451"/>
      <c r="N2535" s="7451"/>
      <c r="O2535" s="7451"/>
      <c r="P2535" s="5174" t="s">
        <v>66</v>
      </c>
      <c r="Q2535" s="5174" t="s">
        <v>67</v>
      </c>
      <c r="R2535" s="5197">
        <v>8</v>
      </c>
      <c r="S2535" s="5198">
        <f>ROUND(K2524,2)*R2535</f>
        <v>104.4</v>
      </c>
    </row>
    <row r="2536" spans="1:19" ht="45" customHeight="1" x14ac:dyDescent="0.25">
      <c r="A2536" s="7451"/>
      <c r="B2536" s="7451"/>
      <c r="C2536" s="7451"/>
      <c r="D2536" s="7451"/>
      <c r="E2536" s="7451"/>
      <c r="F2536" s="7451"/>
      <c r="G2536" s="7451"/>
      <c r="H2536" s="7451"/>
      <c r="I2536" s="7451"/>
      <c r="J2536" s="7451"/>
      <c r="K2536" s="7451"/>
      <c r="L2536" s="7451"/>
      <c r="M2536" s="7451"/>
      <c r="N2536" s="7451"/>
      <c r="O2536" s="7451"/>
      <c r="P2536" s="5174" t="s">
        <v>68</v>
      </c>
      <c r="Q2536" s="5174" t="s">
        <v>69</v>
      </c>
      <c r="R2536" s="5199">
        <v>8</v>
      </c>
      <c r="S2536" s="5200">
        <f>ROUND(K2524,2)*R2536</f>
        <v>104.4</v>
      </c>
    </row>
    <row r="2537" spans="1:19" ht="45" customHeight="1" x14ac:dyDescent="0.25">
      <c r="A2537" s="7451"/>
      <c r="B2537" s="7451"/>
      <c r="C2537" s="7451"/>
      <c r="D2537" s="7451"/>
      <c r="E2537" s="7451"/>
      <c r="F2537" s="7451"/>
      <c r="G2537" s="7451"/>
      <c r="H2537" s="7451"/>
      <c r="I2537" s="7451"/>
      <c r="J2537" s="7451"/>
      <c r="K2537" s="7451"/>
      <c r="L2537" s="7451"/>
      <c r="M2537" s="7451"/>
      <c r="N2537" s="7451"/>
      <c r="O2537" s="7451"/>
      <c r="P2537" s="5174" t="s">
        <v>70</v>
      </c>
      <c r="Q2537" s="5174" t="s">
        <v>71</v>
      </c>
      <c r="R2537" s="5201">
        <v>8</v>
      </c>
      <c r="S2537" s="5202">
        <f>ROUND(K2524,2)*R2537</f>
        <v>104.4</v>
      </c>
    </row>
    <row r="2538" spans="1:19" ht="45" customHeight="1" x14ac:dyDescent="0.25">
      <c r="A2538" s="7451"/>
      <c r="B2538" s="7451"/>
      <c r="C2538" s="7451"/>
      <c r="D2538" s="7451"/>
      <c r="E2538" s="7451"/>
      <c r="F2538" s="7451"/>
      <c r="G2538" s="7451"/>
      <c r="H2538" s="7451"/>
      <c r="I2538" s="7451"/>
      <c r="J2538" s="7451"/>
      <c r="K2538" s="7451"/>
      <c r="L2538" s="7451"/>
      <c r="M2538" s="7451"/>
      <c r="N2538" s="7451"/>
      <c r="O2538" s="7451"/>
      <c r="P2538" s="5174" t="s">
        <v>72</v>
      </c>
      <c r="Q2538" s="5174" t="s">
        <v>73</v>
      </c>
      <c r="R2538" s="5203">
        <v>8</v>
      </c>
      <c r="S2538" s="5204">
        <f>ROUND(K2524,2)*R2538</f>
        <v>104.4</v>
      </c>
    </row>
    <row r="2539" spans="1:19" ht="45" customHeight="1" x14ac:dyDescent="0.25">
      <c r="A2539" s="7451"/>
      <c r="B2539" s="7451"/>
      <c r="C2539" s="7451"/>
      <c r="D2539" s="7451"/>
      <c r="E2539" s="7451"/>
      <c r="F2539" s="7451"/>
      <c r="G2539" s="7451"/>
      <c r="H2539" s="7451"/>
      <c r="I2539" s="7451"/>
      <c r="J2539" s="7451"/>
      <c r="K2539" s="7451"/>
      <c r="L2539" s="7451"/>
      <c r="M2539" s="7451"/>
      <c r="N2539" s="7451"/>
      <c r="O2539" s="7451"/>
      <c r="P2539" s="5174" t="s">
        <v>74</v>
      </c>
      <c r="Q2539" s="5174" t="s">
        <v>75</v>
      </c>
      <c r="R2539" s="5205">
        <v>8</v>
      </c>
      <c r="S2539" s="5206">
        <f>ROUND(K2524,2)*R2539</f>
        <v>104.4</v>
      </c>
    </row>
    <row r="2540" spans="1:19" ht="45" customHeight="1" x14ac:dyDescent="0.25">
      <c r="A2540" s="7451"/>
      <c r="B2540" s="7451"/>
      <c r="C2540" s="7451"/>
      <c r="D2540" s="7451"/>
      <c r="E2540" s="7451"/>
      <c r="F2540" s="7451"/>
      <c r="G2540" s="7451"/>
      <c r="H2540" s="7451"/>
      <c r="I2540" s="7451"/>
      <c r="J2540" s="7451"/>
      <c r="K2540" s="7451"/>
      <c r="L2540" s="7451"/>
      <c r="M2540" s="7451"/>
      <c r="N2540" s="7451"/>
      <c r="O2540" s="7451"/>
      <c r="P2540" s="5174" t="s">
        <v>76</v>
      </c>
      <c r="Q2540" s="5174" t="s">
        <v>77</v>
      </c>
      <c r="R2540" s="5207">
        <v>8</v>
      </c>
      <c r="S2540" s="5208">
        <f>ROUND(K2524,2)*R2540</f>
        <v>104.4</v>
      </c>
    </row>
    <row r="2541" spans="1:19" ht="45" customHeight="1" x14ac:dyDescent="0.25">
      <c r="A2541" s="7451"/>
      <c r="B2541" s="7451"/>
      <c r="C2541" s="7451"/>
      <c r="D2541" s="7451"/>
      <c r="E2541" s="7451"/>
      <c r="F2541" s="7451"/>
      <c r="G2541" s="7451"/>
      <c r="H2541" s="7451"/>
      <c r="I2541" s="7451"/>
      <c r="J2541" s="7451"/>
      <c r="K2541" s="7451"/>
      <c r="L2541" s="7451"/>
      <c r="M2541" s="7451"/>
      <c r="N2541" s="7451"/>
      <c r="O2541" s="7451"/>
      <c r="P2541" s="5174" t="s">
        <v>78</v>
      </c>
      <c r="Q2541" s="5174" t="s">
        <v>79</v>
      </c>
      <c r="R2541" s="5209">
        <v>8</v>
      </c>
      <c r="S2541" s="5210">
        <f>ROUND(K2524,2)*R2541</f>
        <v>104.4</v>
      </c>
    </row>
    <row r="2542" spans="1:19" ht="45" customHeight="1" x14ac:dyDescent="0.25">
      <c r="A2542" s="7451"/>
      <c r="B2542" s="7451"/>
      <c r="C2542" s="7451"/>
      <c r="D2542" s="7451"/>
      <c r="E2542" s="7451"/>
      <c r="F2542" s="7451"/>
      <c r="G2542" s="7451"/>
      <c r="H2542" s="7451"/>
      <c r="I2542" s="7451"/>
      <c r="J2542" s="7451"/>
      <c r="K2542" s="7451"/>
      <c r="L2542" s="7451"/>
      <c r="M2542" s="7451"/>
      <c r="N2542" s="7451"/>
      <c r="O2542" s="7451"/>
      <c r="P2542" s="5174" t="s">
        <v>80</v>
      </c>
      <c r="Q2542" s="5174" t="s">
        <v>81</v>
      </c>
      <c r="R2542" s="5211">
        <v>8</v>
      </c>
      <c r="S2542" s="5212">
        <f>ROUND(K2524,2)*R2542</f>
        <v>104.4</v>
      </c>
    </row>
    <row r="2543" spans="1:19" ht="45" customHeight="1" x14ac:dyDescent="0.25">
      <c r="A2543" s="7451"/>
      <c r="B2543" s="7451"/>
      <c r="C2543" s="7451"/>
      <c r="D2543" s="7451"/>
      <c r="E2543" s="7451"/>
      <c r="F2543" s="7451"/>
      <c r="G2543" s="7451"/>
      <c r="H2543" s="7451"/>
      <c r="I2543" s="7451"/>
      <c r="J2543" s="7451"/>
      <c r="K2543" s="7451"/>
      <c r="L2543" s="7451"/>
      <c r="M2543" s="7451"/>
      <c r="N2543" s="7451"/>
      <c r="O2543" s="7451"/>
      <c r="P2543" s="5174" t="s">
        <v>82</v>
      </c>
      <c r="Q2543" s="5174" t="s">
        <v>83</v>
      </c>
      <c r="R2543" s="5213">
        <v>8</v>
      </c>
      <c r="S2543" s="5214">
        <f>ROUND(K2524,2)*R2543</f>
        <v>104.4</v>
      </c>
    </row>
    <row r="2544" spans="1:19" ht="45" customHeight="1" x14ac:dyDescent="0.25">
      <c r="A2544" s="7451"/>
      <c r="B2544" s="7451"/>
      <c r="C2544" s="7451"/>
      <c r="D2544" s="7451"/>
      <c r="E2544" s="7451"/>
      <c r="F2544" s="7451"/>
      <c r="G2544" s="7451"/>
      <c r="H2544" s="7451"/>
      <c r="I2544" s="7451"/>
      <c r="J2544" s="7451"/>
      <c r="K2544" s="7451"/>
      <c r="L2544" s="7451"/>
      <c r="M2544" s="7451"/>
      <c r="N2544" s="7451"/>
      <c r="O2544" s="7451"/>
      <c r="P2544" s="5174" t="s">
        <v>84</v>
      </c>
      <c r="Q2544" s="5174" t="s">
        <v>85</v>
      </c>
      <c r="R2544" s="5215">
        <v>8</v>
      </c>
      <c r="S2544" s="5216">
        <f>ROUND(K2524,2)*R2544</f>
        <v>104.4</v>
      </c>
    </row>
    <row r="2545" spans="1:19" ht="45" customHeight="1" x14ac:dyDescent="0.25">
      <c r="A2545" s="7451"/>
      <c r="B2545" s="7451"/>
      <c r="C2545" s="7451"/>
      <c r="D2545" s="7451"/>
      <c r="E2545" s="7451"/>
      <c r="F2545" s="7451"/>
      <c r="G2545" s="7451"/>
      <c r="H2545" s="7451"/>
      <c r="I2545" s="7451"/>
      <c r="J2545" s="7451"/>
      <c r="K2545" s="7451"/>
      <c r="L2545" s="7451"/>
      <c r="M2545" s="7451"/>
      <c r="N2545" s="7451"/>
      <c r="O2545" s="7451"/>
      <c r="P2545" s="5174" t="s">
        <v>86</v>
      </c>
      <c r="Q2545" s="5174" t="s">
        <v>87</v>
      </c>
      <c r="R2545" s="5217">
        <v>8</v>
      </c>
      <c r="S2545" s="5218">
        <f>ROUND(K2524,2)*R2545</f>
        <v>104.4</v>
      </c>
    </row>
    <row r="2546" spans="1:19" ht="45" customHeight="1" x14ac:dyDescent="0.25">
      <c r="A2546" s="7451"/>
      <c r="B2546" s="7451"/>
      <c r="C2546" s="7451"/>
      <c r="D2546" s="7451"/>
      <c r="E2546" s="7451"/>
      <c r="F2546" s="7451"/>
      <c r="G2546" s="7451"/>
      <c r="H2546" s="7451"/>
      <c r="I2546" s="7451"/>
      <c r="J2546" s="7451"/>
      <c r="K2546" s="7451"/>
      <c r="L2546" s="7451"/>
      <c r="M2546" s="7451"/>
      <c r="N2546" s="7451"/>
      <c r="O2546" s="7451"/>
      <c r="P2546" s="5174" t="s">
        <v>88</v>
      </c>
      <c r="Q2546" s="5174" t="s">
        <v>89</v>
      </c>
      <c r="R2546" s="5219">
        <v>8</v>
      </c>
      <c r="S2546" s="5220">
        <f>ROUND(K2524,2)*R2546</f>
        <v>104.4</v>
      </c>
    </row>
    <row r="2547" spans="1:19" ht="45" customHeight="1" x14ac:dyDescent="0.25">
      <c r="A2547" s="7451"/>
      <c r="B2547" s="7451"/>
      <c r="C2547" s="7451"/>
      <c r="D2547" s="7451"/>
      <c r="E2547" s="7451"/>
      <c r="F2547" s="7451"/>
      <c r="G2547" s="7451"/>
      <c r="H2547" s="7451"/>
      <c r="I2547" s="7451"/>
      <c r="J2547" s="7451"/>
      <c r="K2547" s="7451"/>
      <c r="L2547" s="7451"/>
      <c r="M2547" s="7451"/>
      <c r="N2547" s="7451"/>
      <c r="O2547" s="7451"/>
      <c r="P2547" s="5174" t="s">
        <v>90</v>
      </c>
      <c r="Q2547" s="5174" t="s">
        <v>91</v>
      </c>
      <c r="R2547" s="5221">
        <v>8</v>
      </c>
      <c r="S2547" s="5222">
        <f>ROUND(K2524,2)*R2547</f>
        <v>104.4</v>
      </c>
    </row>
    <row r="2548" spans="1:19" ht="45" customHeight="1" x14ac:dyDescent="0.25">
      <c r="A2548" s="7451"/>
      <c r="B2548" s="7451"/>
      <c r="C2548" s="7451"/>
      <c r="D2548" s="7451"/>
      <c r="E2548" s="7451"/>
      <c r="F2548" s="7451"/>
      <c r="G2548" s="7451"/>
      <c r="H2548" s="7451"/>
      <c r="I2548" s="7451"/>
      <c r="J2548" s="7451"/>
      <c r="K2548" s="7451"/>
      <c r="L2548" s="7451"/>
      <c r="M2548" s="7451"/>
      <c r="N2548" s="7451"/>
      <c r="O2548" s="7451"/>
      <c r="P2548" s="5174" t="s">
        <v>92</v>
      </c>
      <c r="Q2548" s="5174" t="s">
        <v>93</v>
      </c>
      <c r="R2548" s="5223">
        <v>8</v>
      </c>
      <c r="S2548" s="5224">
        <f>ROUND(K2524,2)*R2548</f>
        <v>104.4</v>
      </c>
    </row>
    <row r="2549" spans="1:19" ht="45" customHeight="1" x14ac:dyDescent="0.25">
      <c r="A2549" s="7752" t="s">
        <v>23</v>
      </c>
      <c r="B2549" s="7752" t="s">
        <v>410</v>
      </c>
      <c r="C2549" s="7752" t="s">
        <v>25</v>
      </c>
      <c r="D2549" s="7752" t="s">
        <v>411</v>
      </c>
      <c r="E2549" s="7752" t="s">
        <v>412</v>
      </c>
      <c r="F2549" s="7753">
        <f>R2549+R2550+R2551+R2552+R2553+R2554+R2555+R2556+R2557+R2558+R2559+R2560+R2561+R2562+R2563+R2564+R2565+R2566+R2567+R2568+R2569+R2570+R2571+R2572+R2573</f>
        <v>75</v>
      </c>
      <c r="G2549" s="7752" t="s">
        <v>36</v>
      </c>
      <c r="H2549" s="7754">
        <v>10.95</v>
      </c>
      <c r="I2549" s="7755">
        <v>10.95</v>
      </c>
      <c r="J2549" s="7756">
        <v>0.21579999999999999</v>
      </c>
      <c r="K2549" s="7757">
        <f>ROUND(I2549,2)+(ROUND(I2549,2)*J2549)</f>
        <v>13.313009999999998</v>
      </c>
      <c r="L2549" s="7758">
        <f>ROUND(S2549,2)+ROUND(S2550,2)+ROUND(S2551,2)+ROUND(S2552,2)+ROUND(S2553,2)+ROUND(S2554,2)+ROUND(S2555,2)+ROUND(S2556,2)+ROUND(S2557,2)+ROUND(S2558,2)+ROUND(S2559,2)+ROUND(S2560,2)+ROUND(S2561,2)+ROUND(S2562,2)+ROUND(S2563,2)+ROUND(S2564,2)+ROUND(S2565,2)+ROUND(S2566,2)+ROUND(S2567,2)+ROUND(S2568,2)+ROUND(S2569,2)+ROUND(S2570,2)+ROUND(S2571,2)+ROUND(S2572,2)+ROUND(S2573,2)</f>
        <v>998.24999999999943</v>
      </c>
      <c r="M2549" s="7752"/>
      <c r="N2549" s="7752" t="s">
        <v>78</v>
      </c>
      <c r="O2549" s="7752" t="s">
        <v>394</v>
      </c>
      <c r="P2549" s="5225" t="s">
        <v>20</v>
      </c>
      <c r="Q2549" s="5225" t="s">
        <v>29</v>
      </c>
      <c r="R2549" s="5226">
        <v>3</v>
      </c>
      <c r="S2549" s="5227">
        <f>ROUND(K2549,2)*R2549</f>
        <v>39.93</v>
      </c>
    </row>
    <row r="2550" spans="1:19" ht="45" customHeight="1" x14ac:dyDescent="0.25">
      <c r="A2550" s="7451"/>
      <c r="B2550" s="7451"/>
      <c r="C2550" s="7451"/>
      <c r="D2550" s="7451"/>
      <c r="E2550" s="7451"/>
      <c r="F2550" s="7451"/>
      <c r="G2550" s="7451"/>
      <c r="H2550" s="7451"/>
      <c r="I2550" s="7451"/>
      <c r="J2550" s="7451"/>
      <c r="K2550" s="7451"/>
      <c r="L2550" s="7451"/>
      <c r="M2550" s="7451"/>
      <c r="N2550" s="7451"/>
      <c r="O2550" s="7451"/>
      <c r="P2550" s="5225" t="s">
        <v>30</v>
      </c>
      <c r="Q2550" s="5225" t="s">
        <v>48</v>
      </c>
      <c r="R2550" s="5228">
        <v>3</v>
      </c>
      <c r="S2550" s="5229">
        <f>ROUND(K2549,2)*R2550</f>
        <v>39.93</v>
      </c>
    </row>
    <row r="2551" spans="1:19" ht="45" customHeight="1" x14ac:dyDescent="0.25">
      <c r="A2551" s="7451"/>
      <c r="B2551" s="7451"/>
      <c r="C2551" s="7451"/>
      <c r="D2551" s="7451"/>
      <c r="E2551" s="7451"/>
      <c r="F2551" s="7451"/>
      <c r="G2551" s="7451"/>
      <c r="H2551" s="7451"/>
      <c r="I2551" s="7451"/>
      <c r="J2551" s="7451"/>
      <c r="K2551" s="7451"/>
      <c r="L2551" s="7451"/>
      <c r="M2551" s="7451"/>
      <c r="N2551" s="7451"/>
      <c r="O2551" s="7451"/>
      <c r="P2551" s="5225" t="s">
        <v>43</v>
      </c>
      <c r="Q2551" s="5225" t="s">
        <v>49</v>
      </c>
      <c r="R2551" s="5230">
        <v>3</v>
      </c>
      <c r="S2551" s="5231">
        <f>ROUND(K2549,2)*R2551</f>
        <v>39.93</v>
      </c>
    </row>
    <row r="2552" spans="1:19" ht="45" customHeight="1" x14ac:dyDescent="0.25">
      <c r="A2552" s="7451"/>
      <c r="B2552" s="7451"/>
      <c r="C2552" s="7451"/>
      <c r="D2552" s="7451"/>
      <c r="E2552" s="7451"/>
      <c r="F2552" s="7451"/>
      <c r="G2552" s="7451"/>
      <c r="H2552" s="7451"/>
      <c r="I2552" s="7451"/>
      <c r="J2552" s="7451"/>
      <c r="K2552" s="7451"/>
      <c r="L2552" s="7451"/>
      <c r="M2552" s="7451"/>
      <c r="N2552" s="7451"/>
      <c r="O2552" s="7451"/>
      <c r="P2552" s="5225" t="s">
        <v>50</v>
      </c>
      <c r="Q2552" s="5225" t="s">
        <v>51</v>
      </c>
      <c r="R2552" s="5232">
        <v>3</v>
      </c>
      <c r="S2552" s="5233">
        <f>ROUND(K2549,2)*R2552</f>
        <v>39.93</v>
      </c>
    </row>
    <row r="2553" spans="1:19" ht="45" customHeight="1" x14ac:dyDescent="0.25">
      <c r="A2553" s="7451"/>
      <c r="B2553" s="7451"/>
      <c r="C2553" s="7451"/>
      <c r="D2553" s="7451"/>
      <c r="E2553" s="7451"/>
      <c r="F2553" s="7451"/>
      <c r="G2553" s="7451"/>
      <c r="H2553" s="7451"/>
      <c r="I2553" s="7451"/>
      <c r="J2553" s="7451"/>
      <c r="K2553" s="7451"/>
      <c r="L2553" s="7451"/>
      <c r="M2553" s="7451"/>
      <c r="N2553" s="7451"/>
      <c r="O2553" s="7451"/>
      <c r="P2553" s="5225" t="s">
        <v>52</v>
      </c>
      <c r="Q2553" s="5225" t="s">
        <v>53</v>
      </c>
      <c r="R2553" s="5234">
        <v>3</v>
      </c>
      <c r="S2553" s="5235">
        <f>ROUND(K2549,2)*R2553</f>
        <v>39.93</v>
      </c>
    </row>
    <row r="2554" spans="1:19" ht="45" customHeight="1" x14ac:dyDescent="0.25">
      <c r="A2554" s="7451"/>
      <c r="B2554" s="7451"/>
      <c r="C2554" s="7451"/>
      <c r="D2554" s="7451"/>
      <c r="E2554" s="7451"/>
      <c r="F2554" s="7451"/>
      <c r="G2554" s="7451"/>
      <c r="H2554" s="7451"/>
      <c r="I2554" s="7451"/>
      <c r="J2554" s="7451"/>
      <c r="K2554" s="7451"/>
      <c r="L2554" s="7451"/>
      <c r="M2554" s="7451"/>
      <c r="N2554" s="7451"/>
      <c r="O2554" s="7451"/>
      <c r="P2554" s="5225" t="s">
        <v>54</v>
      </c>
      <c r="Q2554" s="5225" t="s">
        <v>55</v>
      </c>
      <c r="R2554" s="5236">
        <v>3</v>
      </c>
      <c r="S2554" s="5237">
        <f>ROUND(K2549,2)*R2554</f>
        <v>39.93</v>
      </c>
    </row>
    <row r="2555" spans="1:19" ht="45" customHeight="1" x14ac:dyDescent="0.25">
      <c r="A2555" s="7451"/>
      <c r="B2555" s="7451"/>
      <c r="C2555" s="7451"/>
      <c r="D2555" s="7451"/>
      <c r="E2555" s="7451"/>
      <c r="F2555" s="7451"/>
      <c r="G2555" s="7451"/>
      <c r="H2555" s="7451"/>
      <c r="I2555" s="7451"/>
      <c r="J2555" s="7451"/>
      <c r="K2555" s="7451"/>
      <c r="L2555" s="7451"/>
      <c r="M2555" s="7451"/>
      <c r="N2555" s="7451"/>
      <c r="O2555" s="7451"/>
      <c r="P2555" s="5225" t="s">
        <v>56</v>
      </c>
      <c r="Q2555" s="5225" t="s">
        <v>57</v>
      </c>
      <c r="R2555" s="5238">
        <v>3</v>
      </c>
      <c r="S2555" s="5239">
        <f>ROUND(K2549,2)*R2555</f>
        <v>39.93</v>
      </c>
    </row>
    <row r="2556" spans="1:19" ht="45" customHeight="1" x14ac:dyDescent="0.25">
      <c r="A2556" s="7451"/>
      <c r="B2556" s="7451"/>
      <c r="C2556" s="7451"/>
      <c r="D2556" s="7451"/>
      <c r="E2556" s="7451"/>
      <c r="F2556" s="7451"/>
      <c r="G2556" s="7451"/>
      <c r="H2556" s="7451"/>
      <c r="I2556" s="7451"/>
      <c r="J2556" s="7451"/>
      <c r="K2556" s="7451"/>
      <c r="L2556" s="7451"/>
      <c r="M2556" s="7451"/>
      <c r="N2556" s="7451"/>
      <c r="O2556" s="7451"/>
      <c r="P2556" s="5225" t="s">
        <v>58</v>
      </c>
      <c r="Q2556" s="5225" t="s">
        <v>59</v>
      </c>
      <c r="R2556" s="5240">
        <v>3</v>
      </c>
      <c r="S2556" s="5241">
        <f>ROUND(K2549,2)*R2556</f>
        <v>39.93</v>
      </c>
    </row>
    <row r="2557" spans="1:19" ht="45" customHeight="1" x14ac:dyDescent="0.25">
      <c r="A2557" s="7451"/>
      <c r="B2557" s="7451"/>
      <c r="C2557" s="7451"/>
      <c r="D2557" s="7451"/>
      <c r="E2557" s="7451"/>
      <c r="F2557" s="7451"/>
      <c r="G2557" s="7451"/>
      <c r="H2557" s="7451"/>
      <c r="I2557" s="7451"/>
      <c r="J2557" s="7451"/>
      <c r="K2557" s="7451"/>
      <c r="L2557" s="7451"/>
      <c r="M2557" s="7451"/>
      <c r="N2557" s="7451"/>
      <c r="O2557" s="7451"/>
      <c r="P2557" s="5225" t="s">
        <v>60</v>
      </c>
      <c r="Q2557" s="5225" t="s">
        <v>61</v>
      </c>
      <c r="R2557" s="5242">
        <v>3</v>
      </c>
      <c r="S2557" s="5243">
        <f>ROUND(K2549,2)*R2557</f>
        <v>39.93</v>
      </c>
    </row>
    <row r="2558" spans="1:19" ht="45" customHeight="1" x14ac:dyDescent="0.25">
      <c r="A2558" s="7451"/>
      <c r="B2558" s="7451"/>
      <c r="C2558" s="7451"/>
      <c r="D2558" s="7451"/>
      <c r="E2558" s="7451"/>
      <c r="F2558" s="7451"/>
      <c r="G2558" s="7451"/>
      <c r="H2558" s="7451"/>
      <c r="I2558" s="7451"/>
      <c r="J2558" s="7451"/>
      <c r="K2558" s="7451"/>
      <c r="L2558" s="7451"/>
      <c r="M2558" s="7451"/>
      <c r="N2558" s="7451"/>
      <c r="O2558" s="7451"/>
      <c r="P2558" s="5225" t="s">
        <v>62</v>
      </c>
      <c r="Q2558" s="5225" t="s">
        <v>63</v>
      </c>
      <c r="R2558" s="5244">
        <v>3</v>
      </c>
      <c r="S2558" s="5245">
        <f>ROUND(K2549,2)*R2558</f>
        <v>39.93</v>
      </c>
    </row>
    <row r="2559" spans="1:19" ht="45" customHeight="1" x14ac:dyDescent="0.25">
      <c r="A2559" s="7451"/>
      <c r="B2559" s="7451"/>
      <c r="C2559" s="7451"/>
      <c r="D2559" s="7451"/>
      <c r="E2559" s="7451"/>
      <c r="F2559" s="7451"/>
      <c r="G2559" s="7451"/>
      <c r="H2559" s="7451"/>
      <c r="I2559" s="7451"/>
      <c r="J2559" s="7451"/>
      <c r="K2559" s="7451"/>
      <c r="L2559" s="7451"/>
      <c r="M2559" s="7451"/>
      <c r="N2559" s="7451"/>
      <c r="O2559" s="7451"/>
      <c r="P2559" s="5225" t="s">
        <v>64</v>
      </c>
      <c r="Q2559" s="5225" t="s">
        <v>65</v>
      </c>
      <c r="R2559" s="5246">
        <v>3</v>
      </c>
      <c r="S2559" s="5247">
        <f>ROUND(K2549,2)*R2559</f>
        <v>39.93</v>
      </c>
    </row>
    <row r="2560" spans="1:19" ht="45" customHeight="1" x14ac:dyDescent="0.25">
      <c r="A2560" s="7451"/>
      <c r="B2560" s="7451"/>
      <c r="C2560" s="7451"/>
      <c r="D2560" s="7451"/>
      <c r="E2560" s="7451"/>
      <c r="F2560" s="7451"/>
      <c r="G2560" s="7451"/>
      <c r="H2560" s="7451"/>
      <c r="I2560" s="7451"/>
      <c r="J2560" s="7451"/>
      <c r="K2560" s="7451"/>
      <c r="L2560" s="7451"/>
      <c r="M2560" s="7451"/>
      <c r="N2560" s="7451"/>
      <c r="O2560" s="7451"/>
      <c r="P2560" s="5225" t="s">
        <v>66</v>
      </c>
      <c r="Q2560" s="5225" t="s">
        <v>67</v>
      </c>
      <c r="R2560" s="5248">
        <v>3</v>
      </c>
      <c r="S2560" s="5249">
        <f>ROUND(K2549,2)*R2560</f>
        <v>39.93</v>
      </c>
    </row>
    <row r="2561" spans="1:19" ht="45" customHeight="1" x14ac:dyDescent="0.25">
      <c r="A2561" s="7451"/>
      <c r="B2561" s="7451"/>
      <c r="C2561" s="7451"/>
      <c r="D2561" s="7451"/>
      <c r="E2561" s="7451"/>
      <c r="F2561" s="7451"/>
      <c r="G2561" s="7451"/>
      <c r="H2561" s="7451"/>
      <c r="I2561" s="7451"/>
      <c r="J2561" s="7451"/>
      <c r="K2561" s="7451"/>
      <c r="L2561" s="7451"/>
      <c r="M2561" s="7451"/>
      <c r="N2561" s="7451"/>
      <c r="O2561" s="7451"/>
      <c r="P2561" s="5225" t="s">
        <v>68</v>
      </c>
      <c r="Q2561" s="5225" t="s">
        <v>69</v>
      </c>
      <c r="R2561" s="5250">
        <v>3</v>
      </c>
      <c r="S2561" s="5251">
        <f>ROUND(K2549,2)*R2561</f>
        <v>39.93</v>
      </c>
    </row>
    <row r="2562" spans="1:19" ht="45" customHeight="1" x14ac:dyDescent="0.25">
      <c r="A2562" s="7451"/>
      <c r="B2562" s="7451"/>
      <c r="C2562" s="7451"/>
      <c r="D2562" s="7451"/>
      <c r="E2562" s="7451"/>
      <c r="F2562" s="7451"/>
      <c r="G2562" s="7451"/>
      <c r="H2562" s="7451"/>
      <c r="I2562" s="7451"/>
      <c r="J2562" s="7451"/>
      <c r="K2562" s="7451"/>
      <c r="L2562" s="7451"/>
      <c r="M2562" s="7451"/>
      <c r="N2562" s="7451"/>
      <c r="O2562" s="7451"/>
      <c r="P2562" s="5225" t="s">
        <v>70</v>
      </c>
      <c r="Q2562" s="5225" t="s">
        <v>71</v>
      </c>
      <c r="R2562" s="5252">
        <v>3</v>
      </c>
      <c r="S2562" s="5253">
        <f>ROUND(K2549,2)*R2562</f>
        <v>39.93</v>
      </c>
    </row>
    <row r="2563" spans="1:19" ht="45" customHeight="1" x14ac:dyDescent="0.25">
      <c r="A2563" s="7451"/>
      <c r="B2563" s="7451"/>
      <c r="C2563" s="7451"/>
      <c r="D2563" s="7451"/>
      <c r="E2563" s="7451"/>
      <c r="F2563" s="7451"/>
      <c r="G2563" s="7451"/>
      <c r="H2563" s="7451"/>
      <c r="I2563" s="7451"/>
      <c r="J2563" s="7451"/>
      <c r="K2563" s="7451"/>
      <c r="L2563" s="7451"/>
      <c r="M2563" s="7451"/>
      <c r="N2563" s="7451"/>
      <c r="O2563" s="7451"/>
      <c r="P2563" s="5225" t="s">
        <v>72</v>
      </c>
      <c r="Q2563" s="5225" t="s">
        <v>73</v>
      </c>
      <c r="R2563" s="5254">
        <v>3</v>
      </c>
      <c r="S2563" s="5255">
        <f>ROUND(K2549,2)*R2563</f>
        <v>39.93</v>
      </c>
    </row>
    <row r="2564" spans="1:19" ht="45" customHeight="1" x14ac:dyDescent="0.25">
      <c r="A2564" s="7451"/>
      <c r="B2564" s="7451"/>
      <c r="C2564" s="7451"/>
      <c r="D2564" s="7451"/>
      <c r="E2564" s="7451"/>
      <c r="F2564" s="7451"/>
      <c r="G2564" s="7451"/>
      <c r="H2564" s="7451"/>
      <c r="I2564" s="7451"/>
      <c r="J2564" s="7451"/>
      <c r="K2564" s="7451"/>
      <c r="L2564" s="7451"/>
      <c r="M2564" s="7451"/>
      <c r="N2564" s="7451"/>
      <c r="O2564" s="7451"/>
      <c r="P2564" s="5225" t="s">
        <v>74</v>
      </c>
      <c r="Q2564" s="5225" t="s">
        <v>75</v>
      </c>
      <c r="R2564" s="5256">
        <v>3</v>
      </c>
      <c r="S2564" s="5257">
        <f>ROUND(K2549,2)*R2564</f>
        <v>39.93</v>
      </c>
    </row>
    <row r="2565" spans="1:19" ht="45" customHeight="1" x14ac:dyDescent="0.25">
      <c r="A2565" s="7451"/>
      <c r="B2565" s="7451"/>
      <c r="C2565" s="7451"/>
      <c r="D2565" s="7451"/>
      <c r="E2565" s="7451"/>
      <c r="F2565" s="7451"/>
      <c r="G2565" s="7451"/>
      <c r="H2565" s="7451"/>
      <c r="I2565" s="7451"/>
      <c r="J2565" s="7451"/>
      <c r="K2565" s="7451"/>
      <c r="L2565" s="7451"/>
      <c r="M2565" s="7451"/>
      <c r="N2565" s="7451"/>
      <c r="O2565" s="7451"/>
      <c r="P2565" s="5225" t="s">
        <v>76</v>
      </c>
      <c r="Q2565" s="5225" t="s">
        <v>77</v>
      </c>
      <c r="R2565" s="5258">
        <v>3</v>
      </c>
      <c r="S2565" s="5259">
        <f>ROUND(K2549,2)*R2565</f>
        <v>39.93</v>
      </c>
    </row>
    <row r="2566" spans="1:19" ht="45" customHeight="1" x14ac:dyDescent="0.25">
      <c r="A2566" s="7451"/>
      <c r="B2566" s="7451"/>
      <c r="C2566" s="7451"/>
      <c r="D2566" s="7451"/>
      <c r="E2566" s="7451"/>
      <c r="F2566" s="7451"/>
      <c r="G2566" s="7451"/>
      <c r="H2566" s="7451"/>
      <c r="I2566" s="7451"/>
      <c r="J2566" s="7451"/>
      <c r="K2566" s="7451"/>
      <c r="L2566" s="7451"/>
      <c r="M2566" s="7451"/>
      <c r="N2566" s="7451"/>
      <c r="O2566" s="7451"/>
      <c r="P2566" s="5225" t="s">
        <v>78</v>
      </c>
      <c r="Q2566" s="5225" t="s">
        <v>79</v>
      </c>
      <c r="R2566" s="5260">
        <v>3</v>
      </c>
      <c r="S2566" s="5261">
        <f>ROUND(K2549,2)*R2566</f>
        <v>39.93</v>
      </c>
    </row>
    <row r="2567" spans="1:19" ht="45" customHeight="1" x14ac:dyDescent="0.25">
      <c r="A2567" s="7451"/>
      <c r="B2567" s="7451"/>
      <c r="C2567" s="7451"/>
      <c r="D2567" s="7451"/>
      <c r="E2567" s="7451"/>
      <c r="F2567" s="7451"/>
      <c r="G2567" s="7451"/>
      <c r="H2567" s="7451"/>
      <c r="I2567" s="7451"/>
      <c r="J2567" s="7451"/>
      <c r="K2567" s="7451"/>
      <c r="L2567" s="7451"/>
      <c r="M2567" s="7451"/>
      <c r="N2567" s="7451"/>
      <c r="O2567" s="7451"/>
      <c r="P2567" s="5225" t="s">
        <v>80</v>
      </c>
      <c r="Q2567" s="5225" t="s">
        <v>81</v>
      </c>
      <c r="R2567" s="5262">
        <v>3</v>
      </c>
      <c r="S2567" s="5263">
        <f>ROUND(K2549,2)*R2567</f>
        <v>39.93</v>
      </c>
    </row>
    <row r="2568" spans="1:19" ht="45" customHeight="1" x14ac:dyDescent="0.25">
      <c r="A2568" s="7451"/>
      <c r="B2568" s="7451"/>
      <c r="C2568" s="7451"/>
      <c r="D2568" s="7451"/>
      <c r="E2568" s="7451"/>
      <c r="F2568" s="7451"/>
      <c r="G2568" s="7451"/>
      <c r="H2568" s="7451"/>
      <c r="I2568" s="7451"/>
      <c r="J2568" s="7451"/>
      <c r="K2568" s="7451"/>
      <c r="L2568" s="7451"/>
      <c r="M2568" s="7451"/>
      <c r="N2568" s="7451"/>
      <c r="O2568" s="7451"/>
      <c r="P2568" s="5225" t="s">
        <v>82</v>
      </c>
      <c r="Q2568" s="5225" t="s">
        <v>83</v>
      </c>
      <c r="R2568" s="5264">
        <v>3</v>
      </c>
      <c r="S2568" s="5265">
        <f>ROUND(K2549,2)*R2568</f>
        <v>39.93</v>
      </c>
    </row>
    <row r="2569" spans="1:19" ht="45" customHeight="1" x14ac:dyDescent="0.25">
      <c r="A2569" s="7451"/>
      <c r="B2569" s="7451"/>
      <c r="C2569" s="7451"/>
      <c r="D2569" s="7451"/>
      <c r="E2569" s="7451"/>
      <c r="F2569" s="7451"/>
      <c r="G2569" s="7451"/>
      <c r="H2569" s="7451"/>
      <c r="I2569" s="7451"/>
      <c r="J2569" s="7451"/>
      <c r="K2569" s="7451"/>
      <c r="L2569" s="7451"/>
      <c r="M2569" s="7451"/>
      <c r="N2569" s="7451"/>
      <c r="O2569" s="7451"/>
      <c r="P2569" s="5225" t="s">
        <v>84</v>
      </c>
      <c r="Q2569" s="5225" t="s">
        <v>85</v>
      </c>
      <c r="R2569" s="5266">
        <v>3</v>
      </c>
      <c r="S2569" s="5267">
        <f>ROUND(K2549,2)*R2569</f>
        <v>39.93</v>
      </c>
    </row>
    <row r="2570" spans="1:19" ht="45" customHeight="1" x14ac:dyDescent="0.25">
      <c r="A2570" s="7451"/>
      <c r="B2570" s="7451"/>
      <c r="C2570" s="7451"/>
      <c r="D2570" s="7451"/>
      <c r="E2570" s="7451"/>
      <c r="F2570" s="7451"/>
      <c r="G2570" s="7451"/>
      <c r="H2570" s="7451"/>
      <c r="I2570" s="7451"/>
      <c r="J2570" s="7451"/>
      <c r="K2570" s="7451"/>
      <c r="L2570" s="7451"/>
      <c r="M2570" s="7451"/>
      <c r="N2570" s="7451"/>
      <c r="O2570" s="7451"/>
      <c r="P2570" s="5225" t="s">
        <v>86</v>
      </c>
      <c r="Q2570" s="5225" t="s">
        <v>87</v>
      </c>
      <c r="R2570" s="5268">
        <v>3</v>
      </c>
      <c r="S2570" s="5269">
        <f>ROUND(K2549,2)*R2570</f>
        <v>39.93</v>
      </c>
    </row>
    <row r="2571" spans="1:19" ht="45" customHeight="1" x14ac:dyDescent="0.25">
      <c r="A2571" s="7451"/>
      <c r="B2571" s="7451"/>
      <c r="C2571" s="7451"/>
      <c r="D2571" s="7451"/>
      <c r="E2571" s="7451"/>
      <c r="F2571" s="7451"/>
      <c r="G2571" s="7451"/>
      <c r="H2571" s="7451"/>
      <c r="I2571" s="7451"/>
      <c r="J2571" s="7451"/>
      <c r="K2571" s="7451"/>
      <c r="L2571" s="7451"/>
      <c r="M2571" s="7451"/>
      <c r="N2571" s="7451"/>
      <c r="O2571" s="7451"/>
      <c r="P2571" s="5225" t="s">
        <v>88</v>
      </c>
      <c r="Q2571" s="5225" t="s">
        <v>89</v>
      </c>
      <c r="R2571" s="5270">
        <v>3</v>
      </c>
      <c r="S2571" s="5271">
        <f>ROUND(K2549,2)*R2571</f>
        <v>39.93</v>
      </c>
    </row>
    <row r="2572" spans="1:19" ht="45" customHeight="1" x14ac:dyDescent="0.25">
      <c r="A2572" s="7451"/>
      <c r="B2572" s="7451"/>
      <c r="C2572" s="7451"/>
      <c r="D2572" s="7451"/>
      <c r="E2572" s="7451"/>
      <c r="F2572" s="7451"/>
      <c r="G2572" s="7451"/>
      <c r="H2572" s="7451"/>
      <c r="I2572" s="7451"/>
      <c r="J2572" s="7451"/>
      <c r="K2572" s="7451"/>
      <c r="L2572" s="7451"/>
      <c r="M2572" s="7451"/>
      <c r="N2572" s="7451"/>
      <c r="O2572" s="7451"/>
      <c r="P2572" s="5225" t="s">
        <v>90</v>
      </c>
      <c r="Q2572" s="5225" t="s">
        <v>91</v>
      </c>
      <c r="R2572" s="5272">
        <v>3</v>
      </c>
      <c r="S2572" s="5273">
        <f>ROUND(K2549,2)*R2572</f>
        <v>39.93</v>
      </c>
    </row>
    <row r="2573" spans="1:19" ht="45" customHeight="1" x14ac:dyDescent="0.25">
      <c r="A2573" s="7451"/>
      <c r="B2573" s="7451"/>
      <c r="C2573" s="7451"/>
      <c r="D2573" s="7451"/>
      <c r="E2573" s="7451"/>
      <c r="F2573" s="7451"/>
      <c r="G2573" s="7451"/>
      <c r="H2573" s="7451"/>
      <c r="I2573" s="7451"/>
      <c r="J2573" s="7451"/>
      <c r="K2573" s="7451"/>
      <c r="L2573" s="7451"/>
      <c r="M2573" s="7451"/>
      <c r="N2573" s="7451"/>
      <c r="O2573" s="7451"/>
      <c r="P2573" s="5225" t="s">
        <v>92</v>
      </c>
      <c r="Q2573" s="5225" t="s">
        <v>93</v>
      </c>
      <c r="R2573" s="5274">
        <v>3</v>
      </c>
      <c r="S2573" s="5275">
        <f>ROUND(K2549,2)*R2573</f>
        <v>39.93</v>
      </c>
    </row>
    <row r="2574" spans="1:19" ht="45" customHeight="1" x14ac:dyDescent="0.25">
      <c r="A2574" s="7731" t="s">
        <v>23</v>
      </c>
      <c r="B2574" s="7731" t="s">
        <v>413</v>
      </c>
      <c r="C2574" s="7731" t="s">
        <v>25</v>
      </c>
      <c r="D2574" s="7731" t="s">
        <v>414</v>
      </c>
      <c r="E2574" s="7731" t="s">
        <v>415</v>
      </c>
      <c r="F2574" s="7732">
        <f>R2574+R2575+R2576+R2577+R2578+R2579+R2580+R2581+R2582+R2583+R2584+R2585+R2586+R2587+R2588+R2589+R2590+R2591+R2592+R2593+R2594+R2595+R2596+R2597+R2598</f>
        <v>50</v>
      </c>
      <c r="G2574" s="7731" t="s">
        <v>36</v>
      </c>
      <c r="H2574" s="7733">
        <v>15.54</v>
      </c>
      <c r="I2574" s="7734">
        <v>15.54</v>
      </c>
      <c r="J2574" s="7735">
        <v>0.21579999999999999</v>
      </c>
      <c r="K2574" s="7736">
        <f>ROUND(I2574,2)+(ROUND(I2574,2)*J2574)</f>
        <v>18.893532</v>
      </c>
      <c r="L2574" s="7737">
        <f>ROUND(S2574,2)+ROUND(S2575,2)+ROUND(S2576,2)+ROUND(S2577,2)+ROUND(S2578,2)+ROUND(S2579,2)+ROUND(S2580,2)+ROUND(S2581,2)+ROUND(S2582,2)+ROUND(S2583,2)+ROUND(S2584,2)+ROUND(S2585,2)+ROUND(S2586,2)+ROUND(S2587,2)+ROUND(S2588,2)+ROUND(S2589,2)+ROUND(S2590,2)+ROUND(S2591,2)+ROUND(S2592,2)+ROUND(S2593,2)+ROUND(S2594,2)+ROUND(S2595,2)+ROUND(S2596,2)+ROUND(S2597,2)+ROUND(S2598,2)</f>
        <v>944.49999999999955</v>
      </c>
      <c r="M2574" s="7731"/>
      <c r="N2574" s="7731" t="s">
        <v>78</v>
      </c>
      <c r="O2574" s="7731" t="s">
        <v>394</v>
      </c>
      <c r="P2574" s="5276" t="s">
        <v>20</v>
      </c>
      <c r="Q2574" s="5276" t="s">
        <v>29</v>
      </c>
      <c r="R2574" s="5277">
        <v>2</v>
      </c>
      <c r="S2574" s="5278">
        <f>ROUND(K2574,2)*R2574</f>
        <v>37.78</v>
      </c>
    </row>
    <row r="2575" spans="1:19" ht="45" customHeight="1" x14ac:dyDescent="0.25">
      <c r="A2575" s="7451"/>
      <c r="B2575" s="7451"/>
      <c r="C2575" s="7451"/>
      <c r="D2575" s="7451"/>
      <c r="E2575" s="7451"/>
      <c r="F2575" s="7451"/>
      <c r="G2575" s="7451"/>
      <c r="H2575" s="7451"/>
      <c r="I2575" s="7451"/>
      <c r="J2575" s="7451"/>
      <c r="K2575" s="7451"/>
      <c r="L2575" s="7451"/>
      <c r="M2575" s="7451"/>
      <c r="N2575" s="7451"/>
      <c r="O2575" s="7451"/>
      <c r="P2575" s="5276" t="s">
        <v>30</v>
      </c>
      <c r="Q2575" s="5276" t="s">
        <v>48</v>
      </c>
      <c r="R2575" s="5279">
        <v>2</v>
      </c>
      <c r="S2575" s="5280">
        <f>ROUND(K2574,2)*R2575</f>
        <v>37.78</v>
      </c>
    </row>
    <row r="2576" spans="1:19" ht="45" customHeight="1" x14ac:dyDescent="0.25">
      <c r="A2576" s="7451"/>
      <c r="B2576" s="7451"/>
      <c r="C2576" s="7451"/>
      <c r="D2576" s="7451"/>
      <c r="E2576" s="7451"/>
      <c r="F2576" s="7451"/>
      <c r="G2576" s="7451"/>
      <c r="H2576" s="7451"/>
      <c r="I2576" s="7451"/>
      <c r="J2576" s="7451"/>
      <c r="K2576" s="7451"/>
      <c r="L2576" s="7451"/>
      <c r="M2576" s="7451"/>
      <c r="N2576" s="7451"/>
      <c r="O2576" s="7451"/>
      <c r="P2576" s="5276" t="s">
        <v>43</v>
      </c>
      <c r="Q2576" s="5276" t="s">
        <v>49</v>
      </c>
      <c r="R2576" s="5281">
        <v>2</v>
      </c>
      <c r="S2576" s="5282">
        <f>ROUND(K2574,2)*R2576</f>
        <v>37.78</v>
      </c>
    </row>
    <row r="2577" spans="1:19" ht="45" customHeight="1" x14ac:dyDescent="0.25">
      <c r="A2577" s="7451"/>
      <c r="B2577" s="7451"/>
      <c r="C2577" s="7451"/>
      <c r="D2577" s="7451"/>
      <c r="E2577" s="7451"/>
      <c r="F2577" s="7451"/>
      <c r="G2577" s="7451"/>
      <c r="H2577" s="7451"/>
      <c r="I2577" s="7451"/>
      <c r="J2577" s="7451"/>
      <c r="K2577" s="7451"/>
      <c r="L2577" s="7451"/>
      <c r="M2577" s="7451"/>
      <c r="N2577" s="7451"/>
      <c r="O2577" s="7451"/>
      <c r="P2577" s="5276" t="s">
        <v>50</v>
      </c>
      <c r="Q2577" s="5276" t="s">
        <v>51</v>
      </c>
      <c r="R2577" s="5283">
        <v>2</v>
      </c>
      <c r="S2577" s="5284">
        <f>ROUND(K2574,2)*R2577</f>
        <v>37.78</v>
      </c>
    </row>
    <row r="2578" spans="1:19" ht="45" customHeight="1" x14ac:dyDescent="0.25">
      <c r="A2578" s="7451"/>
      <c r="B2578" s="7451"/>
      <c r="C2578" s="7451"/>
      <c r="D2578" s="7451"/>
      <c r="E2578" s="7451"/>
      <c r="F2578" s="7451"/>
      <c r="G2578" s="7451"/>
      <c r="H2578" s="7451"/>
      <c r="I2578" s="7451"/>
      <c r="J2578" s="7451"/>
      <c r="K2578" s="7451"/>
      <c r="L2578" s="7451"/>
      <c r="M2578" s="7451"/>
      <c r="N2578" s="7451"/>
      <c r="O2578" s="7451"/>
      <c r="P2578" s="5276" t="s">
        <v>52</v>
      </c>
      <c r="Q2578" s="5276" t="s">
        <v>53</v>
      </c>
      <c r="R2578" s="5285">
        <v>2</v>
      </c>
      <c r="S2578" s="5286">
        <f>ROUND(K2574,2)*R2578</f>
        <v>37.78</v>
      </c>
    </row>
    <row r="2579" spans="1:19" ht="45" customHeight="1" x14ac:dyDescent="0.25">
      <c r="A2579" s="7451"/>
      <c r="B2579" s="7451"/>
      <c r="C2579" s="7451"/>
      <c r="D2579" s="7451"/>
      <c r="E2579" s="7451"/>
      <c r="F2579" s="7451"/>
      <c r="G2579" s="7451"/>
      <c r="H2579" s="7451"/>
      <c r="I2579" s="7451"/>
      <c r="J2579" s="7451"/>
      <c r="K2579" s="7451"/>
      <c r="L2579" s="7451"/>
      <c r="M2579" s="7451"/>
      <c r="N2579" s="7451"/>
      <c r="O2579" s="7451"/>
      <c r="P2579" s="5276" t="s">
        <v>54</v>
      </c>
      <c r="Q2579" s="5276" t="s">
        <v>55</v>
      </c>
      <c r="R2579" s="5287">
        <v>2</v>
      </c>
      <c r="S2579" s="5288">
        <f>ROUND(K2574,2)*R2579</f>
        <v>37.78</v>
      </c>
    </row>
    <row r="2580" spans="1:19" ht="45" customHeight="1" x14ac:dyDescent="0.25">
      <c r="A2580" s="7451"/>
      <c r="B2580" s="7451"/>
      <c r="C2580" s="7451"/>
      <c r="D2580" s="7451"/>
      <c r="E2580" s="7451"/>
      <c r="F2580" s="7451"/>
      <c r="G2580" s="7451"/>
      <c r="H2580" s="7451"/>
      <c r="I2580" s="7451"/>
      <c r="J2580" s="7451"/>
      <c r="K2580" s="7451"/>
      <c r="L2580" s="7451"/>
      <c r="M2580" s="7451"/>
      <c r="N2580" s="7451"/>
      <c r="O2580" s="7451"/>
      <c r="P2580" s="5276" t="s">
        <v>56</v>
      </c>
      <c r="Q2580" s="5276" t="s">
        <v>57</v>
      </c>
      <c r="R2580" s="5289">
        <v>2</v>
      </c>
      <c r="S2580" s="5290">
        <f>ROUND(K2574,2)*R2580</f>
        <v>37.78</v>
      </c>
    </row>
    <row r="2581" spans="1:19" ht="45" customHeight="1" x14ac:dyDescent="0.25">
      <c r="A2581" s="7451"/>
      <c r="B2581" s="7451"/>
      <c r="C2581" s="7451"/>
      <c r="D2581" s="7451"/>
      <c r="E2581" s="7451"/>
      <c r="F2581" s="7451"/>
      <c r="G2581" s="7451"/>
      <c r="H2581" s="7451"/>
      <c r="I2581" s="7451"/>
      <c r="J2581" s="7451"/>
      <c r="K2581" s="7451"/>
      <c r="L2581" s="7451"/>
      <c r="M2581" s="7451"/>
      <c r="N2581" s="7451"/>
      <c r="O2581" s="7451"/>
      <c r="P2581" s="5276" t="s">
        <v>58</v>
      </c>
      <c r="Q2581" s="5276" t="s">
        <v>59</v>
      </c>
      <c r="R2581" s="5291">
        <v>2</v>
      </c>
      <c r="S2581" s="5292">
        <f>ROUND(K2574,2)*R2581</f>
        <v>37.78</v>
      </c>
    </row>
    <row r="2582" spans="1:19" ht="45" customHeight="1" x14ac:dyDescent="0.25">
      <c r="A2582" s="7451"/>
      <c r="B2582" s="7451"/>
      <c r="C2582" s="7451"/>
      <c r="D2582" s="7451"/>
      <c r="E2582" s="7451"/>
      <c r="F2582" s="7451"/>
      <c r="G2582" s="7451"/>
      <c r="H2582" s="7451"/>
      <c r="I2582" s="7451"/>
      <c r="J2582" s="7451"/>
      <c r="K2582" s="7451"/>
      <c r="L2582" s="7451"/>
      <c r="M2582" s="7451"/>
      <c r="N2582" s="7451"/>
      <c r="O2582" s="7451"/>
      <c r="P2582" s="5276" t="s">
        <v>60</v>
      </c>
      <c r="Q2582" s="5276" t="s">
        <v>61</v>
      </c>
      <c r="R2582" s="5293">
        <v>2</v>
      </c>
      <c r="S2582" s="5294">
        <f>ROUND(K2574,2)*R2582</f>
        <v>37.78</v>
      </c>
    </row>
    <row r="2583" spans="1:19" ht="45" customHeight="1" x14ac:dyDescent="0.25">
      <c r="A2583" s="7451"/>
      <c r="B2583" s="7451"/>
      <c r="C2583" s="7451"/>
      <c r="D2583" s="7451"/>
      <c r="E2583" s="7451"/>
      <c r="F2583" s="7451"/>
      <c r="G2583" s="7451"/>
      <c r="H2583" s="7451"/>
      <c r="I2583" s="7451"/>
      <c r="J2583" s="7451"/>
      <c r="K2583" s="7451"/>
      <c r="L2583" s="7451"/>
      <c r="M2583" s="7451"/>
      <c r="N2583" s="7451"/>
      <c r="O2583" s="7451"/>
      <c r="P2583" s="5276" t="s">
        <v>62</v>
      </c>
      <c r="Q2583" s="5276" t="s">
        <v>63</v>
      </c>
      <c r="R2583" s="5295">
        <v>2</v>
      </c>
      <c r="S2583" s="5296">
        <f>ROUND(K2574,2)*R2583</f>
        <v>37.78</v>
      </c>
    </row>
    <row r="2584" spans="1:19" ht="45" customHeight="1" x14ac:dyDescent="0.25">
      <c r="A2584" s="7451"/>
      <c r="B2584" s="7451"/>
      <c r="C2584" s="7451"/>
      <c r="D2584" s="7451"/>
      <c r="E2584" s="7451"/>
      <c r="F2584" s="7451"/>
      <c r="G2584" s="7451"/>
      <c r="H2584" s="7451"/>
      <c r="I2584" s="7451"/>
      <c r="J2584" s="7451"/>
      <c r="K2584" s="7451"/>
      <c r="L2584" s="7451"/>
      <c r="M2584" s="7451"/>
      <c r="N2584" s="7451"/>
      <c r="O2584" s="7451"/>
      <c r="P2584" s="5276" t="s">
        <v>64</v>
      </c>
      <c r="Q2584" s="5276" t="s">
        <v>65</v>
      </c>
      <c r="R2584" s="5297">
        <v>2</v>
      </c>
      <c r="S2584" s="5298">
        <f>ROUND(K2574,2)*R2584</f>
        <v>37.78</v>
      </c>
    </row>
    <row r="2585" spans="1:19" ht="45" customHeight="1" x14ac:dyDescent="0.25">
      <c r="A2585" s="7451"/>
      <c r="B2585" s="7451"/>
      <c r="C2585" s="7451"/>
      <c r="D2585" s="7451"/>
      <c r="E2585" s="7451"/>
      <c r="F2585" s="7451"/>
      <c r="G2585" s="7451"/>
      <c r="H2585" s="7451"/>
      <c r="I2585" s="7451"/>
      <c r="J2585" s="7451"/>
      <c r="K2585" s="7451"/>
      <c r="L2585" s="7451"/>
      <c r="M2585" s="7451"/>
      <c r="N2585" s="7451"/>
      <c r="O2585" s="7451"/>
      <c r="P2585" s="5276" t="s">
        <v>66</v>
      </c>
      <c r="Q2585" s="5276" t="s">
        <v>67</v>
      </c>
      <c r="R2585" s="5299">
        <v>2</v>
      </c>
      <c r="S2585" s="5300">
        <f>ROUND(K2574,2)*R2585</f>
        <v>37.78</v>
      </c>
    </row>
    <row r="2586" spans="1:19" ht="45" customHeight="1" x14ac:dyDescent="0.25">
      <c r="A2586" s="7451"/>
      <c r="B2586" s="7451"/>
      <c r="C2586" s="7451"/>
      <c r="D2586" s="7451"/>
      <c r="E2586" s="7451"/>
      <c r="F2586" s="7451"/>
      <c r="G2586" s="7451"/>
      <c r="H2586" s="7451"/>
      <c r="I2586" s="7451"/>
      <c r="J2586" s="7451"/>
      <c r="K2586" s="7451"/>
      <c r="L2586" s="7451"/>
      <c r="M2586" s="7451"/>
      <c r="N2586" s="7451"/>
      <c r="O2586" s="7451"/>
      <c r="P2586" s="5276" t="s">
        <v>68</v>
      </c>
      <c r="Q2586" s="5276" t="s">
        <v>69</v>
      </c>
      <c r="R2586" s="5301">
        <v>2</v>
      </c>
      <c r="S2586" s="5302">
        <f>ROUND(K2574,2)*R2586</f>
        <v>37.78</v>
      </c>
    </row>
    <row r="2587" spans="1:19" ht="45" customHeight="1" x14ac:dyDescent="0.25">
      <c r="A2587" s="7451"/>
      <c r="B2587" s="7451"/>
      <c r="C2587" s="7451"/>
      <c r="D2587" s="7451"/>
      <c r="E2587" s="7451"/>
      <c r="F2587" s="7451"/>
      <c r="G2587" s="7451"/>
      <c r="H2587" s="7451"/>
      <c r="I2587" s="7451"/>
      <c r="J2587" s="7451"/>
      <c r="K2587" s="7451"/>
      <c r="L2587" s="7451"/>
      <c r="M2587" s="7451"/>
      <c r="N2587" s="7451"/>
      <c r="O2587" s="7451"/>
      <c r="P2587" s="5276" t="s">
        <v>70</v>
      </c>
      <c r="Q2587" s="5276" t="s">
        <v>71</v>
      </c>
      <c r="R2587" s="5303">
        <v>2</v>
      </c>
      <c r="S2587" s="5304">
        <f>ROUND(K2574,2)*R2587</f>
        <v>37.78</v>
      </c>
    </row>
    <row r="2588" spans="1:19" ht="45" customHeight="1" x14ac:dyDescent="0.25">
      <c r="A2588" s="7451"/>
      <c r="B2588" s="7451"/>
      <c r="C2588" s="7451"/>
      <c r="D2588" s="7451"/>
      <c r="E2588" s="7451"/>
      <c r="F2588" s="7451"/>
      <c r="G2588" s="7451"/>
      <c r="H2588" s="7451"/>
      <c r="I2588" s="7451"/>
      <c r="J2588" s="7451"/>
      <c r="K2588" s="7451"/>
      <c r="L2588" s="7451"/>
      <c r="M2588" s="7451"/>
      <c r="N2588" s="7451"/>
      <c r="O2588" s="7451"/>
      <c r="P2588" s="5276" t="s">
        <v>72</v>
      </c>
      <c r="Q2588" s="5276" t="s">
        <v>73</v>
      </c>
      <c r="R2588" s="5305">
        <v>2</v>
      </c>
      <c r="S2588" s="5306">
        <f>ROUND(K2574,2)*R2588</f>
        <v>37.78</v>
      </c>
    </row>
    <row r="2589" spans="1:19" ht="45" customHeight="1" x14ac:dyDescent="0.25">
      <c r="A2589" s="7451"/>
      <c r="B2589" s="7451"/>
      <c r="C2589" s="7451"/>
      <c r="D2589" s="7451"/>
      <c r="E2589" s="7451"/>
      <c r="F2589" s="7451"/>
      <c r="G2589" s="7451"/>
      <c r="H2589" s="7451"/>
      <c r="I2589" s="7451"/>
      <c r="J2589" s="7451"/>
      <c r="K2589" s="7451"/>
      <c r="L2589" s="7451"/>
      <c r="M2589" s="7451"/>
      <c r="N2589" s="7451"/>
      <c r="O2589" s="7451"/>
      <c r="P2589" s="5276" t="s">
        <v>74</v>
      </c>
      <c r="Q2589" s="5276" t="s">
        <v>75</v>
      </c>
      <c r="R2589" s="5307">
        <v>2</v>
      </c>
      <c r="S2589" s="5308">
        <f>ROUND(K2574,2)*R2589</f>
        <v>37.78</v>
      </c>
    </row>
    <row r="2590" spans="1:19" ht="45" customHeight="1" x14ac:dyDescent="0.25">
      <c r="A2590" s="7451"/>
      <c r="B2590" s="7451"/>
      <c r="C2590" s="7451"/>
      <c r="D2590" s="7451"/>
      <c r="E2590" s="7451"/>
      <c r="F2590" s="7451"/>
      <c r="G2590" s="7451"/>
      <c r="H2590" s="7451"/>
      <c r="I2590" s="7451"/>
      <c r="J2590" s="7451"/>
      <c r="K2590" s="7451"/>
      <c r="L2590" s="7451"/>
      <c r="M2590" s="7451"/>
      <c r="N2590" s="7451"/>
      <c r="O2590" s="7451"/>
      <c r="P2590" s="5276" t="s">
        <v>76</v>
      </c>
      <c r="Q2590" s="5276" t="s">
        <v>77</v>
      </c>
      <c r="R2590" s="5309">
        <v>2</v>
      </c>
      <c r="S2590" s="5310">
        <f>ROUND(K2574,2)*R2590</f>
        <v>37.78</v>
      </c>
    </row>
    <row r="2591" spans="1:19" ht="45" customHeight="1" x14ac:dyDescent="0.25">
      <c r="A2591" s="7451"/>
      <c r="B2591" s="7451"/>
      <c r="C2591" s="7451"/>
      <c r="D2591" s="7451"/>
      <c r="E2591" s="7451"/>
      <c r="F2591" s="7451"/>
      <c r="G2591" s="7451"/>
      <c r="H2591" s="7451"/>
      <c r="I2591" s="7451"/>
      <c r="J2591" s="7451"/>
      <c r="K2591" s="7451"/>
      <c r="L2591" s="7451"/>
      <c r="M2591" s="7451"/>
      <c r="N2591" s="7451"/>
      <c r="O2591" s="7451"/>
      <c r="P2591" s="5276" t="s">
        <v>78</v>
      </c>
      <c r="Q2591" s="5276" t="s">
        <v>79</v>
      </c>
      <c r="R2591" s="5311">
        <v>2</v>
      </c>
      <c r="S2591" s="5312">
        <f>ROUND(K2574,2)*R2591</f>
        <v>37.78</v>
      </c>
    </row>
    <row r="2592" spans="1:19" ht="45" customHeight="1" x14ac:dyDescent="0.25">
      <c r="A2592" s="7451"/>
      <c r="B2592" s="7451"/>
      <c r="C2592" s="7451"/>
      <c r="D2592" s="7451"/>
      <c r="E2592" s="7451"/>
      <c r="F2592" s="7451"/>
      <c r="G2592" s="7451"/>
      <c r="H2592" s="7451"/>
      <c r="I2592" s="7451"/>
      <c r="J2592" s="7451"/>
      <c r="K2592" s="7451"/>
      <c r="L2592" s="7451"/>
      <c r="M2592" s="7451"/>
      <c r="N2592" s="7451"/>
      <c r="O2592" s="7451"/>
      <c r="P2592" s="5276" t="s">
        <v>80</v>
      </c>
      <c r="Q2592" s="5276" t="s">
        <v>81</v>
      </c>
      <c r="R2592" s="5313">
        <v>2</v>
      </c>
      <c r="S2592" s="5314">
        <f>ROUND(K2574,2)*R2592</f>
        <v>37.78</v>
      </c>
    </row>
    <row r="2593" spans="1:19" ht="45" customHeight="1" x14ac:dyDescent="0.25">
      <c r="A2593" s="7451"/>
      <c r="B2593" s="7451"/>
      <c r="C2593" s="7451"/>
      <c r="D2593" s="7451"/>
      <c r="E2593" s="7451"/>
      <c r="F2593" s="7451"/>
      <c r="G2593" s="7451"/>
      <c r="H2593" s="7451"/>
      <c r="I2593" s="7451"/>
      <c r="J2593" s="7451"/>
      <c r="K2593" s="7451"/>
      <c r="L2593" s="7451"/>
      <c r="M2593" s="7451"/>
      <c r="N2593" s="7451"/>
      <c r="O2593" s="7451"/>
      <c r="P2593" s="5276" t="s">
        <v>82</v>
      </c>
      <c r="Q2593" s="5276" t="s">
        <v>83</v>
      </c>
      <c r="R2593" s="5315">
        <v>2</v>
      </c>
      <c r="S2593" s="5316">
        <f>ROUND(K2574,2)*R2593</f>
        <v>37.78</v>
      </c>
    </row>
    <row r="2594" spans="1:19" ht="45" customHeight="1" x14ac:dyDescent="0.25">
      <c r="A2594" s="7451"/>
      <c r="B2594" s="7451"/>
      <c r="C2594" s="7451"/>
      <c r="D2594" s="7451"/>
      <c r="E2594" s="7451"/>
      <c r="F2594" s="7451"/>
      <c r="G2594" s="7451"/>
      <c r="H2594" s="7451"/>
      <c r="I2594" s="7451"/>
      <c r="J2594" s="7451"/>
      <c r="K2594" s="7451"/>
      <c r="L2594" s="7451"/>
      <c r="M2594" s="7451"/>
      <c r="N2594" s="7451"/>
      <c r="O2594" s="7451"/>
      <c r="P2594" s="5276" t="s">
        <v>84</v>
      </c>
      <c r="Q2594" s="5276" t="s">
        <v>85</v>
      </c>
      <c r="R2594" s="5317">
        <v>2</v>
      </c>
      <c r="S2594" s="5318">
        <f>ROUND(K2574,2)*R2594</f>
        <v>37.78</v>
      </c>
    </row>
    <row r="2595" spans="1:19" ht="45" customHeight="1" x14ac:dyDescent="0.25">
      <c r="A2595" s="7451"/>
      <c r="B2595" s="7451"/>
      <c r="C2595" s="7451"/>
      <c r="D2595" s="7451"/>
      <c r="E2595" s="7451"/>
      <c r="F2595" s="7451"/>
      <c r="G2595" s="7451"/>
      <c r="H2595" s="7451"/>
      <c r="I2595" s="7451"/>
      <c r="J2595" s="7451"/>
      <c r="K2595" s="7451"/>
      <c r="L2595" s="7451"/>
      <c r="M2595" s="7451"/>
      <c r="N2595" s="7451"/>
      <c r="O2595" s="7451"/>
      <c r="P2595" s="5276" t="s">
        <v>86</v>
      </c>
      <c r="Q2595" s="5276" t="s">
        <v>87</v>
      </c>
      <c r="R2595" s="5319">
        <v>2</v>
      </c>
      <c r="S2595" s="5320">
        <f>ROUND(K2574,2)*R2595</f>
        <v>37.78</v>
      </c>
    </row>
    <row r="2596" spans="1:19" ht="45" customHeight="1" x14ac:dyDescent="0.25">
      <c r="A2596" s="7451"/>
      <c r="B2596" s="7451"/>
      <c r="C2596" s="7451"/>
      <c r="D2596" s="7451"/>
      <c r="E2596" s="7451"/>
      <c r="F2596" s="7451"/>
      <c r="G2596" s="7451"/>
      <c r="H2596" s="7451"/>
      <c r="I2596" s="7451"/>
      <c r="J2596" s="7451"/>
      <c r="K2596" s="7451"/>
      <c r="L2596" s="7451"/>
      <c r="M2596" s="7451"/>
      <c r="N2596" s="7451"/>
      <c r="O2596" s="7451"/>
      <c r="P2596" s="5276" t="s">
        <v>88</v>
      </c>
      <c r="Q2596" s="5276" t="s">
        <v>89</v>
      </c>
      <c r="R2596" s="5321">
        <v>2</v>
      </c>
      <c r="S2596" s="5322">
        <f>ROUND(K2574,2)*R2596</f>
        <v>37.78</v>
      </c>
    </row>
    <row r="2597" spans="1:19" ht="45" customHeight="1" x14ac:dyDescent="0.25">
      <c r="A2597" s="7451"/>
      <c r="B2597" s="7451"/>
      <c r="C2597" s="7451"/>
      <c r="D2597" s="7451"/>
      <c r="E2597" s="7451"/>
      <c r="F2597" s="7451"/>
      <c r="G2597" s="7451"/>
      <c r="H2597" s="7451"/>
      <c r="I2597" s="7451"/>
      <c r="J2597" s="7451"/>
      <c r="K2597" s="7451"/>
      <c r="L2597" s="7451"/>
      <c r="M2597" s="7451"/>
      <c r="N2597" s="7451"/>
      <c r="O2597" s="7451"/>
      <c r="P2597" s="5276" t="s">
        <v>90</v>
      </c>
      <c r="Q2597" s="5276" t="s">
        <v>91</v>
      </c>
      <c r="R2597" s="5323">
        <v>2</v>
      </c>
      <c r="S2597" s="5324">
        <f>ROUND(K2574,2)*R2597</f>
        <v>37.78</v>
      </c>
    </row>
    <row r="2598" spans="1:19" ht="45" customHeight="1" x14ac:dyDescent="0.25">
      <c r="A2598" s="7451"/>
      <c r="B2598" s="7451"/>
      <c r="C2598" s="7451"/>
      <c r="D2598" s="7451"/>
      <c r="E2598" s="7451"/>
      <c r="F2598" s="7451"/>
      <c r="G2598" s="7451"/>
      <c r="H2598" s="7451"/>
      <c r="I2598" s="7451"/>
      <c r="J2598" s="7451"/>
      <c r="K2598" s="7451"/>
      <c r="L2598" s="7451"/>
      <c r="M2598" s="7451"/>
      <c r="N2598" s="7451"/>
      <c r="O2598" s="7451"/>
      <c r="P2598" s="5276" t="s">
        <v>92</v>
      </c>
      <c r="Q2598" s="5276" t="s">
        <v>93</v>
      </c>
      <c r="R2598" s="5325">
        <v>2</v>
      </c>
      <c r="S2598" s="5326">
        <f>ROUND(K2574,2)*R2598</f>
        <v>37.78</v>
      </c>
    </row>
    <row r="2599" spans="1:19" ht="45" customHeight="1" x14ac:dyDescent="0.25">
      <c r="A2599" s="7738" t="s">
        <v>23</v>
      </c>
      <c r="B2599" s="7738" t="s">
        <v>416</v>
      </c>
      <c r="C2599" s="7738" t="s">
        <v>25</v>
      </c>
      <c r="D2599" s="7738" t="s">
        <v>417</v>
      </c>
      <c r="E2599" s="7738" t="s">
        <v>418</v>
      </c>
      <c r="F2599" s="7739">
        <f>R2599+R2600+R2601+R2602+R2603+R2604+R2605+R2606+R2607+R2608+R2609+R2610+R2611+R2612+R2613+R2614+R2615+R2616+R2617+R2618+R2619+R2620+R2621+R2622+R2623</f>
        <v>25</v>
      </c>
      <c r="G2599" s="7738" t="s">
        <v>36</v>
      </c>
      <c r="H2599" s="7740">
        <v>34.61</v>
      </c>
      <c r="I2599" s="7741">
        <v>34.61</v>
      </c>
      <c r="J2599" s="7742">
        <v>0.21579999999999999</v>
      </c>
      <c r="K2599" s="7743">
        <f>ROUND(I2599,2)+(ROUND(I2599,2)*J2599)</f>
        <v>42.078837999999998</v>
      </c>
      <c r="L2599" s="7744">
        <f>ROUND(S2599,2)+ROUND(S2600,2)+ROUND(S2601,2)+ROUND(S2602,2)+ROUND(S2603,2)+ROUND(S2604,2)+ROUND(S2605,2)+ROUND(S2606,2)+ROUND(S2607,2)+ROUND(S2608,2)+ROUND(S2609,2)+ROUND(S2610,2)+ROUND(S2611,2)+ROUND(S2612,2)+ROUND(S2613,2)+ROUND(S2614,2)+ROUND(S2615,2)+ROUND(S2616,2)+ROUND(S2617,2)+ROUND(S2618,2)+ROUND(S2619,2)+ROUND(S2620,2)+ROUND(S2621,2)+ROUND(S2622,2)+ROUND(S2623,2)</f>
        <v>1052.0000000000002</v>
      </c>
      <c r="M2599" s="7738"/>
      <c r="N2599" s="7738" t="s">
        <v>78</v>
      </c>
      <c r="O2599" s="7738" t="s">
        <v>394</v>
      </c>
      <c r="P2599" s="5327" t="s">
        <v>20</v>
      </c>
      <c r="Q2599" s="5327" t="s">
        <v>29</v>
      </c>
      <c r="R2599" s="5328">
        <v>1</v>
      </c>
      <c r="S2599" s="5329">
        <f>ROUND(K2599,2)*R2599</f>
        <v>42.08</v>
      </c>
    </row>
    <row r="2600" spans="1:19" ht="45" customHeight="1" x14ac:dyDescent="0.25">
      <c r="A2600" s="7451"/>
      <c r="B2600" s="7451"/>
      <c r="C2600" s="7451"/>
      <c r="D2600" s="7451"/>
      <c r="E2600" s="7451"/>
      <c r="F2600" s="7451"/>
      <c r="G2600" s="7451"/>
      <c r="H2600" s="7451"/>
      <c r="I2600" s="7451"/>
      <c r="J2600" s="7451"/>
      <c r="K2600" s="7451"/>
      <c r="L2600" s="7451"/>
      <c r="M2600" s="7451"/>
      <c r="N2600" s="7451"/>
      <c r="O2600" s="7451"/>
      <c r="P2600" s="5327" t="s">
        <v>30</v>
      </c>
      <c r="Q2600" s="5327" t="s">
        <v>48</v>
      </c>
      <c r="R2600" s="5330">
        <v>1</v>
      </c>
      <c r="S2600" s="5331">
        <f>ROUND(K2599,2)*R2600</f>
        <v>42.08</v>
      </c>
    </row>
    <row r="2601" spans="1:19" ht="45" customHeight="1" x14ac:dyDescent="0.25">
      <c r="A2601" s="7451"/>
      <c r="B2601" s="7451"/>
      <c r="C2601" s="7451"/>
      <c r="D2601" s="7451"/>
      <c r="E2601" s="7451"/>
      <c r="F2601" s="7451"/>
      <c r="G2601" s="7451"/>
      <c r="H2601" s="7451"/>
      <c r="I2601" s="7451"/>
      <c r="J2601" s="7451"/>
      <c r="K2601" s="7451"/>
      <c r="L2601" s="7451"/>
      <c r="M2601" s="7451"/>
      <c r="N2601" s="7451"/>
      <c r="O2601" s="7451"/>
      <c r="P2601" s="5327" t="s">
        <v>43</v>
      </c>
      <c r="Q2601" s="5327" t="s">
        <v>49</v>
      </c>
      <c r="R2601" s="5332">
        <v>1</v>
      </c>
      <c r="S2601" s="5333">
        <f>ROUND(K2599,2)*R2601</f>
        <v>42.08</v>
      </c>
    </row>
    <row r="2602" spans="1:19" ht="45" customHeight="1" x14ac:dyDescent="0.25">
      <c r="A2602" s="7451"/>
      <c r="B2602" s="7451"/>
      <c r="C2602" s="7451"/>
      <c r="D2602" s="7451"/>
      <c r="E2602" s="7451"/>
      <c r="F2602" s="7451"/>
      <c r="G2602" s="7451"/>
      <c r="H2602" s="7451"/>
      <c r="I2602" s="7451"/>
      <c r="J2602" s="7451"/>
      <c r="K2602" s="7451"/>
      <c r="L2602" s="7451"/>
      <c r="M2602" s="7451"/>
      <c r="N2602" s="7451"/>
      <c r="O2602" s="7451"/>
      <c r="P2602" s="5327" t="s">
        <v>50</v>
      </c>
      <c r="Q2602" s="5327" t="s">
        <v>51</v>
      </c>
      <c r="R2602" s="5334">
        <v>1</v>
      </c>
      <c r="S2602" s="5335">
        <f>ROUND(K2599,2)*R2602</f>
        <v>42.08</v>
      </c>
    </row>
    <row r="2603" spans="1:19" ht="45" customHeight="1" x14ac:dyDescent="0.25">
      <c r="A2603" s="7451"/>
      <c r="B2603" s="7451"/>
      <c r="C2603" s="7451"/>
      <c r="D2603" s="7451"/>
      <c r="E2603" s="7451"/>
      <c r="F2603" s="7451"/>
      <c r="G2603" s="7451"/>
      <c r="H2603" s="7451"/>
      <c r="I2603" s="7451"/>
      <c r="J2603" s="7451"/>
      <c r="K2603" s="7451"/>
      <c r="L2603" s="7451"/>
      <c r="M2603" s="7451"/>
      <c r="N2603" s="7451"/>
      <c r="O2603" s="7451"/>
      <c r="P2603" s="5327" t="s">
        <v>52</v>
      </c>
      <c r="Q2603" s="5327" t="s">
        <v>53</v>
      </c>
      <c r="R2603" s="5336">
        <v>1</v>
      </c>
      <c r="S2603" s="5337">
        <f>ROUND(K2599,2)*R2603</f>
        <v>42.08</v>
      </c>
    </row>
    <row r="2604" spans="1:19" ht="45" customHeight="1" x14ac:dyDescent="0.25">
      <c r="A2604" s="7451"/>
      <c r="B2604" s="7451"/>
      <c r="C2604" s="7451"/>
      <c r="D2604" s="7451"/>
      <c r="E2604" s="7451"/>
      <c r="F2604" s="7451"/>
      <c r="G2604" s="7451"/>
      <c r="H2604" s="7451"/>
      <c r="I2604" s="7451"/>
      <c r="J2604" s="7451"/>
      <c r="K2604" s="7451"/>
      <c r="L2604" s="7451"/>
      <c r="M2604" s="7451"/>
      <c r="N2604" s="7451"/>
      <c r="O2604" s="7451"/>
      <c r="P2604" s="5327" t="s">
        <v>54</v>
      </c>
      <c r="Q2604" s="5327" t="s">
        <v>55</v>
      </c>
      <c r="R2604" s="5338">
        <v>1</v>
      </c>
      <c r="S2604" s="5339">
        <f>ROUND(K2599,2)*R2604</f>
        <v>42.08</v>
      </c>
    </row>
    <row r="2605" spans="1:19" ht="45" customHeight="1" x14ac:dyDescent="0.25">
      <c r="A2605" s="7451"/>
      <c r="B2605" s="7451"/>
      <c r="C2605" s="7451"/>
      <c r="D2605" s="7451"/>
      <c r="E2605" s="7451"/>
      <c r="F2605" s="7451"/>
      <c r="G2605" s="7451"/>
      <c r="H2605" s="7451"/>
      <c r="I2605" s="7451"/>
      <c r="J2605" s="7451"/>
      <c r="K2605" s="7451"/>
      <c r="L2605" s="7451"/>
      <c r="M2605" s="7451"/>
      <c r="N2605" s="7451"/>
      <c r="O2605" s="7451"/>
      <c r="P2605" s="5327" t="s">
        <v>56</v>
      </c>
      <c r="Q2605" s="5327" t="s">
        <v>57</v>
      </c>
      <c r="R2605" s="5340">
        <v>1</v>
      </c>
      <c r="S2605" s="5341">
        <f>ROUND(K2599,2)*R2605</f>
        <v>42.08</v>
      </c>
    </row>
    <row r="2606" spans="1:19" ht="45" customHeight="1" x14ac:dyDescent="0.25">
      <c r="A2606" s="7451"/>
      <c r="B2606" s="7451"/>
      <c r="C2606" s="7451"/>
      <c r="D2606" s="7451"/>
      <c r="E2606" s="7451"/>
      <c r="F2606" s="7451"/>
      <c r="G2606" s="7451"/>
      <c r="H2606" s="7451"/>
      <c r="I2606" s="7451"/>
      <c r="J2606" s="7451"/>
      <c r="K2606" s="7451"/>
      <c r="L2606" s="7451"/>
      <c r="M2606" s="7451"/>
      <c r="N2606" s="7451"/>
      <c r="O2606" s="7451"/>
      <c r="P2606" s="5327" t="s">
        <v>58</v>
      </c>
      <c r="Q2606" s="5327" t="s">
        <v>59</v>
      </c>
      <c r="R2606" s="5342">
        <v>1</v>
      </c>
      <c r="S2606" s="5343">
        <f>ROUND(K2599,2)*R2606</f>
        <v>42.08</v>
      </c>
    </row>
    <row r="2607" spans="1:19" ht="45" customHeight="1" x14ac:dyDescent="0.25">
      <c r="A2607" s="7451"/>
      <c r="B2607" s="7451"/>
      <c r="C2607" s="7451"/>
      <c r="D2607" s="7451"/>
      <c r="E2607" s="7451"/>
      <c r="F2607" s="7451"/>
      <c r="G2607" s="7451"/>
      <c r="H2607" s="7451"/>
      <c r="I2607" s="7451"/>
      <c r="J2607" s="7451"/>
      <c r="K2607" s="7451"/>
      <c r="L2607" s="7451"/>
      <c r="M2607" s="7451"/>
      <c r="N2607" s="7451"/>
      <c r="O2607" s="7451"/>
      <c r="P2607" s="5327" t="s">
        <v>60</v>
      </c>
      <c r="Q2607" s="5327" t="s">
        <v>61</v>
      </c>
      <c r="R2607" s="5344">
        <v>1</v>
      </c>
      <c r="S2607" s="5345">
        <f>ROUND(K2599,2)*R2607</f>
        <v>42.08</v>
      </c>
    </row>
    <row r="2608" spans="1:19" ht="45" customHeight="1" x14ac:dyDescent="0.25">
      <c r="A2608" s="7451"/>
      <c r="B2608" s="7451"/>
      <c r="C2608" s="7451"/>
      <c r="D2608" s="7451"/>
      <c r="E2608" s="7451"/>
      <c r="F2608" s="7451"/>
      <c r="G2608" s="7451"/>
      <c r="H2608" s="7451"/>
      <c r="I2608" s="7451"/>
      <c r="J2608" s="7451"/>
      <c r="K2608" s="7451"/>
      <c r="L2608" s="7451"/>
      <c r="M2608" s="7451"/>
      <c r="N2608" s="7451"/>
      <c r="O2608" s="7451"/>
      <c r="P2608" s="5327" t="s">
        <v>62</v>
      </c>
      <c r="Q2608" s="5327" t="s">
        <v>63</v>
      </c>
      <c r="R2608" s="5346">
        <v>1</v>
      </c>
      <c r="S2608" s="5347">
        <f>ROUND(K2599,2)*R2608</f>
        <v>42.08</v>
      </c>
    </row>
    <row r="2609" spans="1:19" ht="45" customHeight="1" x14ac:dyDescent="0.25">
      <c r="A2609" s="7451"/>
      <c r="B2609" s="7451"/>
      <c r="C2609" s="7451"/>
      <c r="D2609" s="7451"/>
      <c r="E2609" s="7451"/>
      <c r="F2609" s="7451"/>
      <c r="G2609" s="7451"/>
      <c r="H2609" s="7451"/>
      <c r="I2609" s="7451"/>
      <c r="J2609" s="7451"/>
      <c r="K2609" s="7451"/>
      <c r="L2609" s="7451"/>
      <c r="M2609" s="7451"/>
      <c r="N2609" s="7451"/>
      <c r="O2609" s="7451"/>
      <c r="P2609" s="5327" t="s">
        <v>64</v>
      </c>
      <c r="Q2609" s="5327" t="s">
        <v>65</v>
      </c>
      <c r="R2609" s="5348">
        <v>1</v>
      </c>
      <c r="S2609" s="5349">
        <f>ROUND(K2599,2)*R2609</f>
        <v>42.08</v>
      </c>
    </row>
    <row r="2610" spans="1:19" ht="45" customHeight="1" x14ac:dyDescent="0.25">
      <c r="A2610" s="7451"/>
      <c r="B2610" s="7451"/>
      <c r="C2610" s="7451"/>
      <c r="D2610" s="7451"/>
      <c r="E2610" s="7451"/>
      <c r="F2610" s="7451"/>
      <c r="G2610" s="7451"/>
      <c r="H2610" s="7451"/>
      <c r="I2610" s="7451"/>
      <c r="J2610" s="7451"/>
      <c r="K2610" s="7451"/>
      <c r="L2610" s="7451"/>
      <c r="M2610" s="7451"/>
      <c r="N2610" s="7451"/>
      <c r="O2610" s="7451"/>
      <c r="P2610" s="5327" t="s">
        <v>66</v>
      </c>
      <c r="Q2610" s="5327" t="s">
        <v>67</v>
      </c>
      <c r="R2610" s="5350">
        <v>1</v>
      </c>
      <c r="S2610" s="5351">
        <f>ROUND(K2599,2)*R2610</f>
        <v>42.08</v>
      </c>
    </row>
    <row r="2611" spans="1:19" ht="45" customHeight="1" x14ac:dyDescent="0.25">
      <c r="A2611" s="7451"/>
      <c r="B2611" s="7451"/>
      <c r="C2611" s="7451"/>
      <c r="D2611" s="7451"/>
      <c r="E2611" s="7451"/>
      <c r="F2611" s="7451"/>
      <c r="G2611" s="7451"/>
      <c r="H2611" s="7451"/>
      <c r="I2611" s="7451"/>
      <c r="J2611" s="7451"/>
      <c r="K2611" s="7451"/>
      <c r="L2611" s="7451"/>
      <c r="M2611" s="7451"/>
      <c r="N2611" s="7451"/>
      <c r="O2611" s="7451"/>
      <c r="P2611" s="5327" t="s">
        <v>68</v>
      </c>
      <c r="Q2611" s="5327" t="s">
        <v>69</v>
      </c>
      <c r="R2611" s="5352">
        <v>1</v>
      </c>
      <c r="S2611" s="5353">
        <f>ROUND(K2599,2)*R2611</f>
        <v>42.08</v>
      </c>
    </row>
    <row r="2612" spans="1:19" ht="45" customHeight="1" x14ac:dyDescent="0.25">
      <c r="A2612" s="7451"/>
      <c r="B2612" s="7451"/>
      <c r="C2612" s="7451"/>
      <c r="D2612" s="7451"/>
      <c r="E2612" s="7451"/>
      <c r="F2612" s="7451"/>
      <c r="G2612" s="7451"/>
      <c r="H2612" s="7451"/>
      <c r="I2612" s="7451"/>
      <c r="J2612" s="7451"/>
      <c r="K2612" s="7451"/>
      <c r="L2612" s="7451"/>
      <c r="M2612" s="7451"/>
      <c r="N2612" s="7451"/>
      <c r="O2612" s="7451"/>
      <c r="P2612" s="5327" t="s">
        <v>70</v>
      </c>
      <c r="Q2612" s="5327" t="s">
        <v>71</v>
      </c>
      <c r="R2612" s="5354">
        <v>1</v>
      </c>
      <c r="S2612" s="5355">
        <f>ROUND(K2599,2)*R2612</f>
        <v>42.08</v>
      </c>
    </row>
    <row r="2613" spans="1:19" ht="45" customHeight="1" x14ac:dyDescent="0.25">
      <c r="A2613" s="7451"/>
      <c r="B2613" s="7451"/>
      <c r="C2613" s="7451"/>
      <c r="D2613" s="7451"/>
      <c r="E2613" s="7451"/>
      <c r="F2613" s="7451"/>
      <c r="G2613" s="7451"/>
      <c r="H2613" s="7451"/>
      <c r="I2613" s="7451"/>
      <c r="J2613" s="7451"/>
      <c r="K2613" s="7451"/>
      <c r="L2613" s="7451"/>
      <c r="M2613" s="7451"/>
      <c r="N2613" s="7451"/>
      <c r="O2613" s="7451"/>
      <c r="P2613" s="5327" t="s">
        <v>72</v>
      </c>
      <c r="Q2613" s="5327" t="s">
        <v>73</v>
      </c>
      <c r="R2613" s="5356">
        <v>1</v>
      </c>
      <c r="S2613" s="5357">
        <f>ROUND(K2599,2)*R2613</f>
        <v>42.08</v>
      </c>
    </row>
    <row r="2614" spans="1:19" ht="45" customHeight="1" x14ac:dyDescent="0.25">
      <c r="A2614" s="7451"/>
      <c r="B2614" s="7451"/>
      <c r="C2614" s="7451"/>
      <c r="D2614" s="7451"/>
      <c r="E2614" s="7451"/>
      <c r="F2614" s="7451"/>
      <c r="G2614" s="7451"/>
      <c r="H2614" s="7451"/>
      <c r="I2614" s="7451"/>
      <c r="J2614" s="7451"/>
      <c r="K2614" s="7451"/>
      <c r="L2614" s="7451"/>
      <c r="M2614" s="7451"/>
      <c r="N2614" s="7451"/>
      <c r="O2614" s="7451"/>
      <c r="P2614" s="5327" t="s">
        <v>74</v>
      </c>
      <c r="Q2614" s="5327" t="s">
        <v>75</v>
      </c>
      <c r="R2614" s="5358">
        <v>1</v>
      </c>
      <c r="S2614" s="5359">
        <f>ROUND(K2599,2)*R2614</f>
        <v>42.08</v>
      </c>
    </row>
    <row r="2615" spans="1:19" ht="45" customHeight="1" x14ac:dyDescent="0.25">
      <c r="A2615" s="7451"/>
      <c r="B2615" s="7451"/>
      <c r="C2615" s="7451"/>
      <c r="D2615" s="7451"/>
      <c r="E2615" s="7451"/>
      <c r="F2615" s="7451"/>
      <c r="G2615" s="7451"/>
      <c r="H2615" s="7451"/>
      <c r="I2615" s="7451"/>
      <c r="J2615" s="7451"/>
      <c r="K2615" s="7451"/>
      <c r="L2615" s="7451"/>
      <c r="M2615" s="7451"/>
      <c r="N2615" s="7451"/>
      <c r="O2615" s="7451"/>
      <c r="P2615" s="5327" t="s">
        <v>76</v>
      </c>
      <c r="Q2615" s="5327" t="s">
        <v>77</v>
      </c>
      <c r="R2615" s="5360">
        <v>1</v>
      </c>
      <c r="S2615" s="5361">
        <f>ROUND(K2599,2)*R2615</f>
        <v>42.08</v>
      </c>
    </row>
    <row r="2616" spans="1:19" ht="45" customHeight="1" x14ac:dyDescent="0.25">
      <c r="A2616" s="7451"/>
      <c r="B2616" s="7451"/>
      <c r="C2616" s="7451"/>
      <c r="D2616" s="7451"/>
      <c r="E2616" s="7451"/>
      <c r="F2616" s="7451"/>
      <c r="G2616" s="7451"/>
      <c r="H2616" s="7451"/>
      <c r="I2616" s="7451"/>
      <c r="J2616" s="7451"/>
      <c r="K2616" s="7451"/>
      <c r="L2616" s="7451"/>
      <c r="M2616" s="7451"/>
      <c r="N2616" s="7451"/>
      <c r="O2616" s="7451"/>
      <c r="P2616" s="5327" t="s">
        <v>78</v>
      </c>
      <c r="Q2616" s="5327" t="s">
        <v>79</v>
      </c>
      <c r="R2616" s="5362">
        <v>1</v>
      </c>
      <c r="S2616" s="5363">
        <f>ROUND(K2599,2)*R2616</f>
        <v>42.08</v>
      </c>
    </row>
    <row r="2617" spans="1:19" ht="45" customHeight="1" x14ac:dyDescent="0.25">
      <c r="A2617" s="7451"/>
      <c r="B2617" s="7451"/>
      <c r="C2617" s="7451"/>
      <c r="D2617" s="7451"/>
      <c r="E2617" s="7451"/>
      <c r="F2617" s="7451"/>
      <c r="G2617" s="7451"/>
      <c r="H2617" s="7451"/>
      <c r="I2617" s="7451"/>
      <c r="J2617" s="7451"/>
      <c r="K2617" s="7451"/>
      <c r="L2617" s="7451"/>
      <c r="M2617" s="7451"/>
      <c r="N2617" s="7451"/>
      <c r="O2617" s="7451"/>
      <c r="P2617" s="5327" t="s">
        <v>80</v>
      </c>
      <c r="Q2617" s="5327" t="s">
        <v>81</v>
      </c>
      <c r="R2617" s="5364">
        <v>1</v>
      </c>
      <c r="S2617" s="5365">
        <f>ROUND(K2599,2)*R2617</f>
        <v>42.08</v>
      </c>
    </row>
    <row r="2618" spans="1:19" ht="45" customHeight="1" x14ac:dyDescent="0.25">
      <c r="A2618" s="7451"/>
      <c r="B2618" s="7451"/>
      <c r="C2618" s="7451"/>
      <c r="D2618" s="7451"/>
      <c r="E2618" s="7451"/>
      <c r="F2618" s="7451"/>
      <c r="G2618" s="7451"/>
      <c r="H2618" s="7451"/>
      <c r="I2618" s="7451"/>
      <c r="J2618" s="7451"/>
      <c r="K2618" s="7451"/>
      <c r="L2618" s="7451"/>
      <c r="M2618" s="7451"/>
      <c r="N2618" s="7451"/>
      <c r="O2618" s="7451"/>
      <c r="P2618" s="5327" t="s">
        <v>82</v>
      </c>
      <c r="Q2618" s="5327" t="s">
        <v>83</v>
      </c>
      <c r="R2618" s="5366">
        <v>1</v>
      </c>
      <c r="S2618" s="5367">
        <f>ROUND(K2599,2)*R2618</f>
        <v>42.08</v>
      </c>
    </row>
    <row r="2619" spans="1:19" ht="45" customHeight="1" x14ac:dyDescent="0.25">
      <c r="A2619" s="7451"/>
      <c r="B2619" s="7451"/>
      <c r="C2619" s="7451"/>
      <c r="D2619" s="7451"/>
      <c r="E2619" s="7451"/>
      <c r="F2619" s="7451"/>
      <c r="G2619" s="7451"/>
      <c r="H2619" s="7451"/>
      <c r="I2619" s="7451"/>
      <c r="J2619" s="7451"/>
      <c r="K2619" s="7451"/>
      <c r="L2619" s="7451"/>
      <c r="M2619" s="7451"/>
      <c r="N2619" s="7451"/>
      <c r="O2619" s="7451"/>
      <c r="P2619" s="5327" t="s">
        <v>84</v>
      </c>
      <c r="Q2619" s="5327" t="s">
        <v>85</v>
      </c>
      <c r="R2619" s="5368">
        <v>1</v>
      </c>
      <c r="S2619" s="5369">
        <f>ROUND(K2599,2)*R2619</f>
        <v>42.08</v>
      </c>
    </row>
    <row r="2620" spans="1:19" ht="45" customHeight="1" x14ac:dyDescent="0.25">
      <c r="A2620" s="7451"/>
      <c r="B2620" s="7451"/>
      <c r="C2620" s="7451"/>
      <c r="D2620" s="7451"/>
      <c r="E2620" s="7451"/>
      <c r="F2620" s="7451"/>
      <c r="G2620" s="7451"/>
      <c r="H2620" s="7451"/>
      <c r="I2620" s="7451"/>
      <c r="J2620" s="7451"/>
      <c r="K2620" s="7451"/>
      <c r="L2620" s="7451"/>
      <c r="M2620" s="7451"/>
      <c r="N2620" s="7451"/>
      <c r="O2620" s="7451"/>
      <c r="P2620" s="5327" t="s">
        <v>86</v>
      </c>
      <c r="Q2620" s="5327" t="s">
        <v>87</v>
      </c>
      <c r="R2620" s="5370">
        <v>1</v>
      </c>
      <c r="S2620" s="5371">
        <f>ROUND(K2599,2)*R2620</f>
        <v>42.08</v>
      </c>
    </row>
    <row r="2621" spans="1:19" ht="45" customHeight="1" x14ac:dyDescent="0.25">
      <c r="A2621" s="7451"/>
      <c r="B2621" s="7451"/>
      <c r="C2621" s="7451"/>
      <c r="D2621" s="7451"/>
      <c r="E2621" s="7451"/>
      <c r="F2621" s="7451"/>
      <c r="G2621" s="7451"/>
      <c r="H2621" s="7451"/>
      <c r="I2621" s="7451"/>
      <c r="J2621" s="7451"/>
      <c r="K2621" s="7451"/>
      <c r="L2621" s="7451"/>
      <c r="M2621" s="7451"/>
      <c r="N2621" s="7451"/>
      <c r="O2621" s="7451"/>
      <c r="P2621" s="5327" t="s">
        <v>88</v>
      </c>
      <c r="Q2621" s="5327" t="s">
        <v>89</v>
      </c>
      <c r="R2621" s="5372">
        <v>1</v>
      </c>
      <c r="S2621" s="5373">
        <f>ROUND(K2599,2)*R2621</f>
        <v>42.08</v>
      </c>
    </row>
    <row r="2622" spans="1:19" ht="45" customHeight="1" x14ac:dyDescent="0.25">
      <c r="A2622" s="7451"/>
      <c r="B2622" s="7451"/>
      <c r="C2622" s="7451"/>
      <c r="D2622" s="7451"/>
      <c r="E2622" s="7451"/>
      <c r="F2622" s="7451"/>
      <c r="G2622" s="7451"/>
      <c r="H2622" s="7451"/>
      <c r="I2622" s="7451"/>
      <c r="J2622" s="7451"/>
      <c r="K2622" s="7451"/>
      <c r="L2622" s="7451"/>
      <c r="M2622" s="7451"/>
      <c r="N2622" s="7451"/>
      <c r="O2622" s="7451"/>
      <c r="P2622" s="5327" t="s">
        <v>90</v>
      </c>
      <c r="Q2622" s="5327" t="s">
        <v>91</v>
      </c>
      <c r="R2622" s="5374">
        <v>1</v>
      </c>
      <c r="S2622" s="5375">
        <f>ROUND(K2599,2)*R2622</f>
        <v>42.08</v>
      </c>
    </row>
    <row r="2623" spans="1:19" ht="45" customHeight="1" x14ac:dyDescent="0.25">
      <c r="A2623" s="7451"/>
      <c r="B2623" s="7451"/>
      <c r="C2623" s="7451"/>
      <c r="D2623" s="7451"/>
      <c r="E2623" s="7451"/>
      <c r="F2623" s="7451"/>
      <c r="G2623" s="7451"/>
      <c r="H2623" s="7451"/>
      <c r="I2623" s="7451"/>
      <c r="J2623" s="7451"/>
      <c r="K2623" s="7451"/>
      <c r="L2623" s="7451"/>
      <c r="M2623" s="7451"/>
      <c r="N2623" s="7451"/>
      <c r="O2623" s="7451"/>
      <c r="P2623" s="5327" t="s">
        <v>92</v>
      </c>
      <c r="Q2623" s="5327" t="s">
        <v>93</v>
      </c>
      <c r="R2623" s="5376">
        <v>1</v>
      </c>
      <c r="S2623" s="5377">
        <f>ROUND(K2599,2)*R2623</f>
        <v>42.08</v>
      </c>
    </row>
    <row r="2624" spans="1:19" ht="45" customHeight="1" x14ac:dyDescent="0.25">
      <c r="A2624" s="7717" t="s">
        <v>23</v>
      </c>
      <c r="B2624" s="7717" t="s">
        <v>419</v>
      </c>
      <c r="C2624" s="7717" t="s">
        <v>25</v>
      </c>
      <c r="D2624" s="7717" t="s">
        <v>420</v>
      </c>
      <c r="E2624" s="7717" t="s">
        <v>421</v>
      </c>
      <c r="F2624" s="7718">
        <f>R2624+R2625+R2626+R2627+R2628+R2629+R2630+R2631+R2632+R2633+R2634+R2635+R2636+R2637+R2638+R2639+R2640+R2641+R2642+R2643+R2644+R2645+R2646+R2647+R2648</f>
        <v>25</v>
      </c>
      <c r="G2624" s="7717" t="s">
        <v>36</v>
      </c>
      <c r="H2624" s="7719">
        <v>23.47</v>
      </c>
      <c r="I2624" s="7720">
        <v>23.47</v>
      </c>
      <c r="J2624" s="7721">
        <v>0.21579999999999999</v>
      </c>
      <c r="K2624" s="7722">
        <f>ROUND(I2624,2)+(ROUND(I2624,2)*J2624)</f>
        <v>28.534825999999999</v>
      </c>
      <c r="L2624" s="7723">
        <f>ROUND(S2624,2)+ROUND(S2625,2)+ROUND(S2626,2)+ROUND(S2627,2)+ROUND(S2628,2)+ROUND(S2629,2)+ROUND(S2630,2)+ROUND(S2631,2)+ROUND(S2632,2)+ROUND(S2633,2)+ROUND(S2634,2)+ROUND(S2635,2)+ROUND(S2636,2)+ROUND(S2637,2)+ROUND(S2638,2)+ROUND(S2639,2)+ROUND(S2640,2)+ROUND(S2641,2)+ROUND(S2642,2)+ROUND(S2643,2)+ROUND(S2644,2)+ROUND(S2645,2)+ROUND(S2646,2)+ROUND(S2647,2)+ROUND(S2648,2)</f>
        <v>713.24999999999955</v>
      </c>
      <c r="M2624" s="7717"/>
      <c r="N2624" s="7717" t="s">
        <v>78</v>
      </c>
      <c r="O2624" s="7717" t="s">
        <v>394</v>
      </c>
      <c r="P2624" s="5378" t="s">
        <v>20</v>
      </c>
      <c r="Q2624" s="5378" t="s">
        <v>29</v>
      </c>
      <c r="R2624" s="5379">
        <v>1</v>
      </c>
      <c r="S2624" s="5380">
        <f>ROUND(K2624,2)*R2624</f>
        <v>28.53</v>
      </c>
    </row>
    <row r="2625" spans="1:19" ht="45" customHeight="1" x14ac:dyDescent="0.25">
      <c r="A2625" s="7451"/>
      <c r="B2625" s="7451"/>
      <c r="C2625" s="7451"/>
      <c r="D2625" s="7451"/>
      <c r="E2625" s="7451"/>
      <c r="F2625" s="7451"/>
      <c r="G2625" s="7451"/>
      <c r="H2625" s="7451"/>
      <c r="I2625" s="7451"/>
      <c r="J2625" s="7451"/>
      <c r="K2625" s="7451"/>
      <c r="L2625" s="7451"/>
      <c r="M2625" s="7451"/>
      <c r="N2625" s="7451"/>
      <c r="O2625" s="7451"/>
      <c r="P2625" s="5378" t="s">
        <v>30</v>
      </c>
      <c r="Q2625" s="5378" t="s">
        <v>48</v>
      </c>
      <c r="R2625" s="5381">
        <v>1</v>
      </c>
      <c r="S2625" s="5382">
        <f>ROUND(K2624,2)*R2625</f>
        <v>28.53</v>
      </c>
    </row>
    <row r="2626" spans="1:19" ht="45" customHeight="1" x14ac:dyDescent="0.25">
      <c r="A2626" s="7451"/>
      <c r="B2626" s="7451"/>
      <c r="C2626" s="7451"/>
      <c r="D2626" s="7451"/>
      <c r="E2626" s="7451"/>
      <c r="F2626" s="7451"/>
      <c r="G2626" s="7451"/>
      <c r="H2626" s="7451"/>
      <c r="I2626" s="7451"/>
      <c r="J2626" s="7451"/>
      <c r="K2626" s="7451"/>
      <c r="L2626" s="7451"/>
      <c r="M2626" s="7451"/>
      <c r="N2626" s="7451"/>
      <c r="O2626" s="7451"/>
      <c r="P2626" s="5378" t="s">
        <v>43</v>
      </c>
      <c r="Q2626" s="5378" t="s">
        <v>49</v>
      </c>
      <c r="R2626" s="5383">
        <v>1</v>
      </c>
      <c r="S2626" s="5384">
        <f>ROUND(K2624,2)*R2626</f>
        <v>28.53</v>
      </c>
    </row>
    <row r="2627" spans="1:19" ht="45" customHeight="1" x14ac:dyDescent="0.25">
      <c r="A2627" s="7451"/>
      <c r="B2627" s="7451"/>
      <c r="C2627" s="7451"/>
      <c r="D2627" s="7451"/>
      <c r="E2627" s="7451"/>
      <c r="F2627" s="7451"/>
      <c r="G2627" s="7451"/>
      <c r="H2627" s="7451"/>
      <c r="I2627" s="7451"/>
      <c r="J2627" s="7451"/>
      <c r="K2627" s="7451"/>
      <c r="L2627" s="7451"/>
      <c r="M2627" s="7451"/>
      <c r="N2627" s="7451"/>
      <c r="O2627" s="7451"/>
      <c r="P2627" s="5378" t="s">
        <v>50</v>
      </c>
      <c r="Q2627" s="5378" t="s">
        <v>51</v>
      </c>
      <c r="R2627" s="5385">
        <v>1</v>
      </c>
      <c r="S2627" s="5386">
        <f>ROUND(K2624,2)*R2627</f>
        <v>28.53</v>
      </c>
    </row>
    <row r="2628" spans="1:19" ht="45" customHeight="1" x14ac:dyDescent="0.25">
      <c r="A2628" s="7451"/>
      <c r="B2628" s="7451"/>
      <c r="C2628" s="7451"/>
      <c r="D2628" s="7451"/>
      <c r="E2628" s="7451"/>
      <c r="F2628" s="7451"/>
      <c r="G2628" s="7451"/>
      <c r="H2628" s="7451"/>
      <c r="I2628" s="7451"/>
      <c r="J2628" s="7451"/>
      <c r="K2628" s="7451"/>
      <c r="L2628" s="7451"/>
      <c r="M2628" s="7451"/>
      <c r="N2628" s="7451"/>
      <c r="O2628" s="7451"/>
      <c r="P2628" s="5378" t="s">
        <v>52</v>
      </c>
      <c r="Q2628" s="5378" t="s">
        <v>53</v>
      </c>
      <c r="R2628" s="5387">
        <v>1</v>
      </c>
      <c r="S2628" s="5388">
        <f>ROUND(K2624,2)*R2628</f>
        <v>28.53</v>
      </c>
    </row>
    <row r="2629" spans="1:19" ht="45" customHeight="1" x14ac:dyDescent="0.25">
      <c r="A2629" s="7451"/>
      <c r="B2629" s="7451"/>
      <c r="C2629" s="7451"/>
      <c r="D2629" s="7451"/>
      <c r="E2629" s="7451"/>
      <c r="F2629" s="7451"/>
      <c r="G2629" s="7451"/>
      <c r="H2629" s="7451"/>
      <c r="I2629" s="7451"/>
      <c r="J2629" s="7451"/>
      <c r="K2629" s="7451"/>
      <c r="L2629" s="7451"/>
      <c r="M2629" s="7451"/>
      <c r="N2629" s="7451"/>
      <c r="O2629" s="7451"/>
      <c r="P2629" s="5378" t="s">
        <v>54</v>
      </c>
      <c r="Q2629" s="5378" t="s">
        <v>55</v>
      </c>
      <c r="R2629" s="5389">
        <v>1</v>
      </c>
      <c r="S2629" s="5390">
        <f>ROUND(K2624,2)*R2629</f>
        <v>28.53</v>
      </c>
    </row>
    <row r="2630" spans="1:19" ht="45" customHeight="1" x14ac:dyDescent="0.25">
      <c r="A2630" s="7451"/>
      <c r="B2630" s="7451"/>
      <c r="C2630" s="7451"/>
      <c r="D2630" s="7451"/>
      <c r="E2630" s="7451"/>
      <c r="F2630" s="7451"/>
      <c r="G2630" s="7451"/>
      <c r="H2630" s="7451"/>
      <c r="I2630" s="7451"/>
      <c r="J2630" s="7451"/>
      <c r="K2630" s="7451"/>
      <c r="L2630" s="7451"/>
      <c r="M2630" s="7451"/>
      <c r="N2630" s="7451"/>
      <c r="O2630" s="7451"/>
      <c r="P2630" s="5378" t="s">
        <v>56</v>
      </c>
      <c r="Q2630" s="5378" t="s">
        <v>57</v>
      </c>
      <c r="R2630" s="5391">
        <v>1</v>
      </c>
      <c r="S2630" s="5392">
        <f>ROUND(K2624,2)*R2630</f>
        <v>28.53</v>
      </c>
    </row>
    <row r="2631" spans="1:19" ht="45" customHeight="1" x14ac:dyDescent="0.25">
      <c r="A2631" s="7451"/>
      <c r="B2631" s="7451"/>
      <c r="C2631" s="7451"/>
      <c r="D2631" s="7451"/>
      <c r="E2631" s="7451"/>
      <c r="F2631" s="7451"/>
      <c r="G2631" s="7451"/>
      <c r="H2631" s="7451"/>
      <c r="I2631" s="7451"/>
      <c r="J2631" s="7451"/>
      <c r="K2631" s="7451"/>
      <c r="L2631" s="7451"/>
      <c r="M2631" s="7451"/>
      <c r="N2631" s="7451"/>
      <c r="O2631" s="7451"/>
      <c r="P2631" s="5378" t="s">
        <v>58</v>
      </c>
      <c r="Q2631" s="5378" t="s">
        <v>59</v>
      </c>
      <c r="R2631" s="5393">
        <v>1</v>
      </c>
      <c r="S2631" s="5394">
        <f>ROUND(K2624,2)*R2631</f>
        <v>28.53</v>
      </c>
    </row>
    <row r="2632" spans="1:19" ht="45" customHeight="1" x14ac:dyDescent="0.25">
      <c r="A2632" s="7451"/>
      <c r="B2632" s="7451"/>
      <c r="C2632" s="7451"/>
      <c r="D2632" s="7451"/>
      <c r="E2632" s="7451"/>
      <c r="F2632" s="7451"/>
      <c r="G2632" s="7451"/>
      <c r="H2632" s="7451"/>
      <c r="I2632" s="7451"/>
      <c r="J2632" s="7451"/>
      <c r="K2632" s="7451"/>
      <c r="L2632" s="7451"/>
      <c r="M2632" s="7451"/>
      <c r="N2632" s="7451"/>
      <c r="O2632" s="7451"/>
      <c r="P2632" s="5378" t="s">
        <v>60</v>
      </c>
      <c r="Q2632" s="5378" t="s">
        <v>61</v>
      </c>
      <c r="R2632" s="5395">
        <v>1</v>
      </c>
      <c r="S2632" s="5396">
        <f>ROUND(K2624,2)*R2632</f>
        <v>28.53</v>
      </c>
    </row>
    <row r="2633" spans="1:19" ht="45" customHeight="1" x14ac:dyDescent="0.25">
      <c r="A2633" s="7451"/>
      <c r="B2633" s="7451"/>
      <c r="C2633" s="7451"/>
      <c r="D2633" s="7451"/>
      <c r="E2633" s="7451"/>
      <c r="F2633" s="7451"/>
      <c r="G2633" s="7451"/>
      <c r="H2633" s="7451"/>
      <c r="I2633" s="7451"/>
      <c r="J2633" s="7451"/>
      <c r="K2633" s="7451"/>
      <c r="L2633" s="7451"/>
      <c r="M2633" s="7451"/>
      <c r="N2633" s="7451"/>
      <c r="O2633" s="7451"/>
      <c r="P2633" s="5378" t="s">
        <v>62</v>
      </c>
      <c r="Q2633" s="5378" t="s">
        <v>63</v>
      </c>
      <c r="R2633" s="5397">
        <v>1</v>
      </c>
      <c r="S2633" s="5398">
        <f>ROUND(K2624,2)*R2633</f>
        <v>28.53</v>
      </c>
    </row>
    <row r="2634" spans="1:19" ht="45" customHeight="1" x14ac:dyDescent="0.25">
      <c r="A2634" s="7451"/>
      <c r="B2634" s="7451"/>
      <c r="C2634" s="7451"/>
      <c r="D2634" s="7451"/>
      <c r="E2634" s="7451"/>
      <c r="F2634" s="7451"/>
      <c r="G2634" s="7451"/>
      <c r="H2634" s="7451"/>
      <c r="I2634" s="7451"/>
      <c r="J2634" s="7451"/>
      <c r="K2634" s="7451"/>
      <c r="L2634" s="7451"/>
      <c r="M2634" s="7451"/>
      <c r="N2634" s="7451"/>
      <c r="O2634" s="7451"/>
      <c r="P2634" s="5378" t="s">
        <v>64</v>
      </c>
      <c r="Q2634" s="5378" t="s">
        <v>65</v>
      </c>
      <c r="R2634" s="5399">
        <v>1</v>
      </c>
      <c r="S2634" s="5400">
        <f>ROUND(K2624,2)*R2634</f>
        <v>28.53</v>
      </c>
    </row>
    <row r="2635" spans="1:19" ht="45" customHeight="1" x14ac:dyDescent="0.25">
      <c r="A2635" s="7451"/>
      <c r="B2635" s="7451"/>
      <c r="C2635" s="7451"/>
      <c r="D2635" s="7451"/>
      <c r="E2635" s="7451"/>
      <c r="F2635" s="7451"/>
      <c r="G2635" s="7451"/>
      <c r="H2635" s="7451"/>
      <c r="I2635" s="7451"/>
      <c r="J2635" s="7451"/>
      <c r="K2635" s="7451"/>
      <c r="L2635" s="7451"/>
      <c r="M2635" s="7451"/>
      <c r="N2635" s="7451"/>
      <c r="O2635" s="7451"/>
      <c r="P2635" s="5378" t="s">
        <v>66</v>
      </c>
      <c r="Q2635" s="5378" t="s">
        <v>67</v>
      </c>
      <c r="R2635" s="5401">
        <v>1</v>
      </c>
      <c r="S2635" s="5402">
        <f>ROUND(K2624,2)*R2635</f>
        <v>28.53</v>
      </c>
    </row>
    <row r="2636" spans="1:19" ht="45" customHeight="1" x14ac:dyDescent="0.25">
      <c r="A2636" s="7451"/>
      <c r="B2636" s="7451"/>
      <c r="C2636" s="7451"/>
      <c r="D2636" s="7451"/>
      <c r="E2636" s="7451"/>
      <c r="F2636" s="7451"/>
      <c r="G2636" s="7451"/>
      <c r="H2636" s="7451"/>
      <c r="I2636" s="7451"/>
      <c r="J2636" s="7451"/>
      <c r="K2636" s="7451"/>
      <c r="L2636" s="7451"/>
      <c r="M2636" s="7451"/>
      <c r="N2636" s="7451"/>
      <c r="O2636" s="7451"/>
      <c r="P2636" s="5378" t="s">
        <v>68</v>
      </c>
      <c r="Q2636" s="5378" t="s">
        <v>69</v>
      </c>
      <c r="R2636" s="5403">
        <v>1</v>
      </c>
      <c r="S2636" s="5404">
        <f>ROUND(K2624,2)*R2636</f>
        <v>28.53</v>
      </c>
    </row>
    <row r="2637" spans="1:19" ht="45" customHeight="1" x14ac:dyDescent="0.25">
      <c r="A2637" s="7451"/>
      <c r="B2637" s="7451"/>
      <c r="C2637" s="7451"/>
      <c r="D2637" s="7451"/>
      <c r="E2637" s="7451"/>
      <c r="F2637" s="7451"/>
      <c r="G2637" s="7451"/>
      <c r="H2637" s="7451"/>
      <c r="I2637" s="7451"/>
      <c r="J2637" s="7451"/>
      <c r="K2637" s="7451"/>
      <c r="L2637" s="7451"/>
      <c r="M2637" s="7451"/>
      <c r="N2637" s="7451"/>
      <c r="O2637" s="7451"/>
      <c r="P2637" s="5378" t="s">
        <v>70</v>
      </c>
      <c r="Q2637" s="5378" t="s">
        <v>71</v>
      </c>
      <c r="R2637" s="5405">
        <v>1</v>
      </c>
      <c r="S2637" s="5406">
        <f>ROUND(K2624,2)*R2637</f>
        <v>28.53</v>
      </c>
    </row>
    <row r="2638" spans="1:19" ht="45" customHeight="1" x14ac:dyDescent="0.25">
      <c r="A2638" s="7451"/>
      <c r="B2638" s="7451"/>
      <c r="C2638" s="7451"/>
      <c r="D2638" s="7451"/>
      <c r="E2638" s="7451"/>
      <c r="F2638" s="7451"/>
      <c r="G2638" s="7451"/>
      <c r="H2638" s="7451"/>
      <c r="I2638" s="7451"/>
      <c r="J2638" s="7451"/>
      <c r="K2638" s="7451"/>
      <c r="L2638" s="7451"/>
      <c r="M2638" s="7451"/>
      <c r="N2638" s="7451"/>
      <c r="O2638" s="7451"/>
      <c r="P2638" s="5378" t="s">
        <v>72</v>
      </c>
      <c r="Q2638" s="5378" t="s">
        <v>73</v>
      </c>
      <c r="R2638" s="5407">
        <v>1</v>
      </c>
      <c r="S2638" s="5408">
        <f>ROUND(K2624,2)*R2638</f>
        <v>28.53</v>
      </c>
    </row>
    <row r="2639" spans="1:19" ht="45" customHeight="1" x14ac:dyDescent="0.25">
      <c r="A2639" s="7451"/>
      <c r="B2639" s="7451"/>
      <c r="C2639" s="7451"/>
      <c r="D2639" s="7451"/>
      <c r="E2639" s="7451"/>
      <c r="F2639" s="7451"/>
      <c r="G2639" s="7451"/>
      <c r="H2639" s="7451"/>
      <c r="I2639" s="7451"/>
      <c r="J2639" s="7451"/>
      <c r="K2639" s="7451"/>
      <c r="L2639" s="7451"/>
      <c r="M2639" s="7451"/>
      <c r="N2639" s="7451"/>
      <c r="O2639" s="7451"/>
      <c r="P2639" s="5378" t="s">
        <v>74</v>
      </c>
      <c r="Q2639" s="5378" t="s">
        <v>75</v>
      </c>
      <c r="R2639" s="5409">
        <v>1</v>
      </c>
      <c r="S2639" s="5410">
        <f>ROUND(K2624,2)*R2639</f>
        <v>28.53</v>
      </c>
    </row>
    <row r="2640" spans="1:19" ht="45" customHeight="1" x14ac:dyDescent="0.25">
      <c r="A2640" s="7451"/>
      <c r="B2640" s="7451"/>
      <c r="C2640" s="7451"/>
      <c r="D2640" s="7451"/>
      <c r="E2640" s="7451"/>
      <c r="F2640" s="7451"/>
      <c r="G2640" s="7451"/>
      <c r="H2640" s="7451"/>
      <c r="I2640" s="7451"/>
      <c r="J2640" s="7451"/>
      <c r="K2640" s="7451"/>
      <c r="L2640" s="7451"/>
      <c r="M2640" s="7451"/>
      <c r="N2640" s="7451"/>
      <c r="O2640" s="7451"/>
      <c r="P2640" s="5378" t="s">
        <v>76</v>
      </c>
      <c r="Q2640" s="5378" t="s">
        <v>77</v>
      </c>
      <c r="R2640" s="5411">
        <v>1</v>
      </c>
      <c r="S2640" s="5412">
        <f>ROUND(K2624,2)*R2640</f>
        <v>28.53</v>
      </c>
    </row>
    <row r="2641" spans="1:19" ht="45" customHeight="1" x14ac:dyDescent="0.25">
      <c r="A2641" s="7451"/>
      <c r="B2641" s="7451"/>
      <c r="C2641" s="7451"/>
      <c r="D2641" s="7451"/>
      <c r="E2641" s="7451"/>
      <c r="F2641" s="7451"/>
      <c r="G2641" s="7451"/>
      <c r="H2641" s="7451"/>
      <c r="I2641" s="7451"/>
      <c r="J2641" s="7451"/>
      <c r="K2641" s="7451"/>
      <c r="L2641" s="7451"/>
      <c r="M2641" s="7451"/>
      <c r="N2641" s="7451"/>
      <c r="O2641" s="7451"/>
      <c r="P2641" s="5378" t="s">
        <v>78</v>
      </c>
      <c r="Q2641" s="5378" t="s">
        <v>79</v>
      </c>
      <c r="R2641" s="5413">
        <v>1</v>
      </c>
      <c r="S2641" s="5414">
        <f>ROUND(K2624,2)*R2641</f>
        <v>28.53</v>
      </c>
    </row>
    <row r="2642" spans="1:19" ht="45" customHeight="1" x14ac:dyDescent="0.25">
      <c r="A2642" s="7451"/>
      <c r="B2642" s="7451"/>
      <c r="C2642" s="7451"/>
      <c r="D2642" s="7451"/>
      <c r="E2642" s="7451"/>
      <c r="F2642" s="7451"/>
      <c r="G2642" s="7451"/>
      <c r="H2642" s="7451"/>
      <c r="I2642" s="7451"/>
      <c r="J2642" s="7451"/>
      <c r="K2642" s="7451"/>
      <c r="L2642" s="7451"/>
      <c r="M2642" s="7451"/>
      <c r="N2642" s="7451"/>
      <c r="O2642" s="7451"/>
      <c r="P2642" s="5378" t="s">
        <v>80</v>
      </c>
      <c r="Q2642" s="5378" t="s">
        <v>81</v>
      </c>
      <c r="R2642" s="5415">
        <v>1</v>
      </c>
      <c r="S2642" s="5416">
        <f>ROUND(K2624,2)*R2642</f>
        <v>28.53</v>
      </c>
    </row>
    <row r="2643" spans="1:19" ht="45" customHeight="1" x14ac:dyDescent="0.25">
      <c r="A2643" s="7451"/>
      <c r="B2643" s="7451"/>
      <c r="C2643" s="7451"/>
      <c r="D2643" s="7451"/>
      <c r="E2643" s="7451"/>
      <c r="F2643" s="7451"/>
      <c r="G2643" s="7451"/>
      <c r="H2643" s="7451"/>
      <c r="I2643" s="7451"/>
      <c r="J2643" s="7451"/>
      <c r="K2643" s="7451"/>
      <c r="L2643" s="7451"/>
      <c r="M2643" s="7451"/>
      <c r="N2643" s="7451"/>
      <c r="O2643" s="7451"/>
      <c r="P2643" s="5378" t="s">
        <v>82</v>
      </c>
      <c r="Q2643" s="5378" t="s">
        <v>83</v>
      </c>
      <c r="R2643" s="5417">
        <v>1</v>
      </c>
      <c r="S2643" s="5418">
        <f>ROUND(K2624,2)*R2643</f>
        <v>28.53</v>
      </c>
    </row>
    <row r="2644" spans="1:19" ht="45" customHeight="1" x14ac:dyDescent="0.25">
      <c r="A2644" s="7451"/>
      <c r="B2644" s="7451"/>
      <c r="C2644" s="7451"/>
      <c r="D2644" s="7451"/>
      <c r="E2644" s="7451"/>
      <c r="F2644" s="7451"/>
      <c r="G2644" s="7451"/>
      <c r="H2644" s="7451"/>
      <c r="I2644" s="7451"/>
      <c r="J2644" s="7451"/>
      <c r="K2644" s="7451"/>
      <c r="L2644" s="7451"/>
      <c r="M2644" s="7451"/>
      <c r="N2644" s="7451"/>
      <c r="O2644" s="7451"/>
      <c r="P2644" s="5378" t="s">
        <v>84</v>
      </c>
      <c r="Q2644" s="5378" t="s">
        <v>85</v>
      </c>
      <c r="R2644" s="5419">
        <v>1</v>
      </c>
      <c r="S2644" s="5420">
        <f>ROUND(K2624,2)*R2644</f>
        <v>28.53</v>
      </c>
    </row>
    <row r="2645" spans="1:19" ht="45" customHeight="1" x14ac:dyDescent="0.25">
      <c r="A2645" s="7451"/>
      <c r="B2645" s="7451"/>
      <c r="C2645" s="7451"/>
      <c r="D2645" s="7451"/>
      <c r="E2645" s="7451"/>
      <c r="F2645" s="7451"/>
      <c r="G2645" s="7451"/>
      <c r="H2645" s="7451"/>
      <c r="I2645" s="7451"/>
      <c r="J2645" s="7451"/>
      <c r="K2645" s="7451"/>
      <c r="L2645" s="7451"/>
      <c r="M2645" s="7451"/>
      <c r="N2645" s="7451"/>
      <c r="O2645" s="7451"/>
      <c r="P2645" s="5378" t="s">
        <v>86</v>
      </c>
      <c r="Q2645" s="5378" t="s">
        <v>87</v>
      </c>
      <c r="R2645" s="5421">
        <v>1</v>
      </c>
      <c r="S2645" s="5422">
        <f>ROUND(K2624,2)*R2645</f>
        <v>28.53</v>
      </c>
    </row>
    <row r="2646" spans="1:19" ht="45" customHeight="1" x14ac:dyDescent="0.25">
      <c r="A2646" s="7451"/>
      <c r="B2646" s="7451"/>
      <c r="C2646" s="7451"/>
      <c r="D2646" s="7451"/>
      <c r="E2646" s="7451"/>
      <c r="F2646" s="7451"/>
      <c r="G2646" s="7451"/>
      <c r="H2646" s="7451"/>
      <c r="I2646" s="7451"/>
      <c r="J2646" s="7451"/>
      <c r="K2646" s="7451"/>
      <c r="L2646" s="7451"/>
      <c r="M2646" s="7451"/>
      <c r="N2646" s="7451"/>
      <c r="O2646" s="7451"/>
      <c r="P2646" s="5378" t="s">
        <v>88</v>
      </c>
      <c r="Q2646" s="5378" t="s">
        <v>89</v>
      </c>
      <c r="R2646" s="5423">
        <v>1</v>
      </c>
      <c r="S2646" s="5424">
        <f>ROUND(K2624,2)*R2646</f>
        <v>28.53</v>
      </c>
    </row>
    <row r="2647" spans="1:19" ht="45" customHeight="1" x14ac:dyDescent="0.25">
      <c r="A2647" s="7451"/>
      <c r="B2647" s="7451"/>
      <c r="C2647" s="7451"/>
      <c r="D2647" s="7451"/>
      <c r="E2647" s="7451"/>
      <c r="F2647" s="7451"/>
      <c r="G2647" s="7451"/>
      <c r="H2647" s="7451"/>
      <c r="I2647" s="7451"/>
      <c r="J2647" s="7451"/>
      <c r="K2647" s="7451"/>
      <c r="L2647" s="7451"/>
      <c r="M2647" s="7451"/>
      <c r="N2647" s="7451"/>
      <c r="O2647" s="7451"/>
      <c r="P2647" s="5378" t="s">
        <v>90</v>
      </c>
      <c r="Q2647" s="5378" t="s">
        <v>91</v>
      </c>
      <c r="R2647" s="5425">
        <v>1</v>
      </c>
      <c r="S2647" s="5426">
        <f>ROUND(K2624,2)*R2647</f>
        <v>28.53</v>
      </c>
    </row>
    <row r="2648" spans="1:19" ht="45" customHeight="1" x14ac:dyDescent="0.25">
      <c r="A2648" s="7451"/>
      <c r="B2648" s="7451"/>
      <c r="C2648" s="7451"/>
      <c r="D2648" s="7451"/>
      <c r="E2648" s="7451"/>
      <c r="F2648" s="7451"/>
      <c r="G2648" s="7451"/>
      <c r="H2648" s="7451"/>
      <c r="I2648" s="7451"/>
      <c r="J2648" s="7451"/>
      <c r="K2648" s="7451"/>
      <c r="L2648" s="7451"/>
      <c r="M2648" s="7451"/>
      <c r="N2648" s="7451"/>
      <c r="O2648" s="7451"/>
      <c r="P2648" s="5378" t="s">
        <v>92</v>
      </c>
      <c r="Q2648" s="5378" t="s">
        <v>93</v>
      </c>
      <c r="R2648" s="5427">
        <v>1</v>
      </c>
      <c r="S2648" s="5428">
        <f>ROUND(K2624,2)*R2648</f>
        <v>28.53</v>
      </c>
    </row>
    <row r="2649" spans="1:19" ht="45" customHeight="1" x14ac:dyDescent="0.25">
      <c r="A2649" s="7724" t="s">
        <v>23</v>
      </c>
      <c r="B2649" s="7724" t="s">
        <v>422</v>
      </c>
      <c r="C2649" s="7724" t="s">
        <v>25</v>
      </c>
      <c r="D2649" s="7724" t="s">
        <v>423</v>
      </c>
      <c r="E2649" s="7724" t="s">
        <v>424</v>
      </c>
      <c r="F2649" s="7725">
        <f>R2649+R2650+R2651+R2652+R2653+R2654+R2655+R2656+R2657+R2658+R2659+R2660+R2661+R2662+R2663+R2664+R2665+R2666+R2667+R2668+R2669+R2670+R2671+R2672+R2673</f>
        <v>50</v>
      </c>
      <c r="G2649" s="7724" t="s">
        <v>36</v>
      </c>
      <c r="H2649" s="7726">
        <v>9.43</v>
      </c>
      <c r="I2649" s="7727">
        <v>9.43</v>
      </c>
      <c r="J2649" s="7728">
        <v>0.21579999999999999</v>
      </c>
      <c r="K2649" s="7729">
        <f>ROUND(I2649,2)+(ROUND(I2649,2)*J2649)</f>
        <v>11.464993999999999</v>
      </c>
      <c r="L2649" s="7730">
        <f>ROUND(S2649,2)+ROUND(S2650,2)+ROUND(S2651,2)+ROUND(S2652,2)+ROUND(S2653,2)+ROUND(S2654,2)+ROUND(S2655,2)+ROUND(S2656,2)+ROUND(S2657,2)+ROUND(S2658,2)+ROUND(S2659,2)+ROUND(S2660,2)+ROUND(S2661,2)+ROUND(S2662,2)+ROUND(S2663,2)+ROUND(S2664,2)+ROUND(S2665,2)+ROUND(S2666,2)+ROUND(S2667,2)+ROUND(S2668,2)+ROUND(S2669,2)+ROUND(S2670,2)+ROUND(S2671,2)+ROUND(S2672,2)+ROUND(S2673,2)</f>
        <v>573.00000000000011</v>
      </c>
      <c r="M2649" s="7724"/>
      <c r="N2649" s="7724" t="s">
        <v>78</v>
      </c>
      <c r="O2649" s="7724" t="s">
        <v>394</v>
      </c>
      <c r="P2649" s="5429" t="s">
        <v>20</v>
      </c>
      <c r="Q2649" s="5429" t="s">
        <v>29</v>
      </c>
      <c r="R2649" s="5430">
        <v>2</v>
      </c>
      <c r="S2649" s="5431">
        <f>ROUND(K2649,2)*R2649</f>
        <v>22.92</v>
      </c>
    </row>
    <row r="2650" spans="1:19" ht="45" customHeight="1" x14ac:dyDescent="0.25">
      <c r="A2650" s="7451"/>
      <c r="B2650" s="7451"/>
      <c r="C2650" s="7451"/>
      <c r="D2650" s="7451"/>
      <c r="E2650" s="7451"/>
      <c r="F2650" s="7451"/>
      <c r="G2650" s="7451"/>
      <c r="H2650" s="7451"/>
      <c r="I2650" s="7451"/>
      <c r="J2650" s="7451"/>
      <c r="K2650" s="7451"/>
      <c r="L2650" s="7451"/>
      <c r="M2650" s="7451"/>
      <c r="N2650" s="7451"/>
      <c r="O2650" s="7451"/>
      <c r="P2650" s="5429" t="s">
        <v>30</v>
      </c>
      <c r="Q2650" s="5429" t="s">
        <v>48</v>
      </c>
      <c r="R2650" s="5432">
        <v>2</v>
      </c>
      <c r="S2650" s="5433">
        <f>ROUND(K2649,2)*R2650</f>
        <v>22.92</v>
      </c>
    </row>
    <row r="2651" spans="1:19" ht="45" customHeight="1" x14ac:dyDescent="0.25">
      <c r="A2651" s="7451"/>
      <c r="B2651" s="7451"/>
      <c r="C2651" s="7451"/>
      <c r="D2651" s="7451"/>
      <c r="E2651" s="7451"/>
      <c r="F2651" s="7451"/>
      <c r="G2651" s="7451"/>
      <c r="H2651" s="7451"/>
      <c r="I2651" s="7451"/>
      <c r="J2651" s="7451"/>
      <c r="K2651" s="7451"/>
      <c r="L2651" s="7451"/>
      <c r="M2651" s="7451"/>
      <c r="N2651" s="7451"/>
      <c r="O2651" s="7451"/>
      <c r="P2651" s="5429" t="s">
        <v>43</v>
      </c>
      <c r="Q2651" s="5429" t="s">
        <v>49</v>
      </c>
      <c r="R2651" s="5434">
        <v>2</v>
      </c>
      <c r="S2651" s="5435">
        <f>ROUND(K2649,2)*R2651</f>
        <v>22.92</v>
      </c>
    </row>
    <row r="2652" spans="1:19" ht="45" customHeight="1" x14ac:dyDescent="0.25">
      <c r="A2652" s="7451"/>
      <c r="B2652" s="7451"/>
      <c r="C2652" s="7451"/>
      <c r="D2652" s="7451"/>
      <c r="E2652" s="7451"/>
      <c r="F2652" s="7451"/>
      <c r="G2652" s="7451"/>
      <c r="H2652" s="7451"/>
      <c r="I2652" s="7451"/>
      <c r="J2652" s="7451"/>
      <c r="K2652" s="7451"/>
      <c r="L2652" s="7451"/>
      <c r="M2652" s="7451"/>
      <c r="N2652" s="7451"/>
      <c r="O2652" s="7451"/>
      <c r="P2652" s="5429" t="s">
        <v>50</v>
      </c>
      <c r="Q2652" s="5429" t="s">
        <v>51</v>
      </c>
      <c r="R2652" s="5436">
        <v>2</v>
      </c>
      <c r="S2652" s="5437">
        <f>ROUND(K2649,2)*R2652</f>
        <v>22.92</v>
      </c>
    </row>
    <row r="2653" spans="1:19" ht="45" customHeight="1" x14ac:dyDescent="0.25">
      <c r="A2653" s="7451"/>
      <c r="B2653" s="7451"/>
      <c r="C2653" s="7451"/>
      <c r="D2653" s="7451"/>
      <c r="E2653" s="7451"/>
      <c r="F2653" s="7451"/>
      <c r="G2653" s="7451"/>
      <c r="H2653" s="7451"/>
      <c r="I2653" s="7451"/>
      <c r="J2653" s="7451"/>
      <c r="K2653" s="7451"/>
      <c r="L2653" s="7451"/>
      <c r="M2653" s="7451"/>
      <c r="N2653" s="7451"/>
      <c r="O2653" s="7451"/>
      <c r="P2653" s="5429" t="s">
        <v>52</v>
      </c>
      <c r="Q2653" s="5429" t="s">
        <v>53</v>
      </c>
      <c r="R2653" s="5438">
        <v>2</v>
      </c>
      <c r="S2653" s="5439">
        <f>ROUND(K2649,2)*R2653</f>
        <v>22.92</v>
      </c>
    </row>
    <row r="2654" spans="1:19" ht="45" customHeight="1" x14ac:dyDescent="0.25">
      <c r="A2654" s="7451"/>
      <c r="B2654" s="7451"/>
      <c r="C2654" s="7451"/>
      <c r="D2654" s="7451"/>
      <c r="E2654" s="7451"/>
      <c r="F2654" s="7451"/>
      <c r="G2654" s="7451"/>
      <c r="H2654" s="7451"/>
      <c r="I2654" s="7451"/>
      <c r="J2654" s="7451"/>
      <c r="K2654" s="7451"/>
      <c r="L2654" s="7451"/>
      <c r="M2654" s="7451"/>
      <c r="N2654" s="7451"/>
      <c r="O2654" s="7451"/>
      <c r="P2654" s="5429" t="s">
        <v>54</v>
      </c>
      <c r="Q2654" s="5429" t="s">
        <v>55</v>
      </c>
      <c r="R2654" s="5440">
        <v>2</v>
      </c>
      <c r="S2654" s="5441">
        <f>ROUND(K2649,2)*R2654</f>
        <v>22.92</v>
      </c>
    </row>
    <row r="2655" spans="1:19" ht="45" customHeight="1" x14ac:dyDescent="0.25">
      <c r="A2655" s="7451"/>
      <c r="B2655" s="7451"/>
      <c r="C2655" s="7451"/>
      <c r="D2655" s="7451"/>
      <c r="E2655" s="7451"/>
      <c r="F2655" s="7451"/>
      <c r="G2655" s="7451"/>
      <c r="H2655" s="7451"/>
      <c r="I2655" s="7451"/>
      <c r="J2655" s="7451"/>
      <c r="K2655" s="7451"/>
      <c r="L2655" s="7451"/>
      <c r="M2655" s="7451"/>
      <c r="N2655" s="7451"/>
      <c r="O2655" s="7451"/>
      <c r="P2655" s="5429" t="s">
        <v>56</v>
      </c>
      <c r="Q2655" s="5429" t="s">
        <v>57</v>
      </c>
      <c r="R2655" s="5442">
        <v>2</v>
      </c>
      <c r="S2655" s="5443">
        <f>ROUND(K2649,2)*R2655</f>
        <v>22.92</v>
      </c>
    </row>
    <row r="2656" spans="1:19" ht="45" customHeight="1" x14ac:dyDescent="0.25">
      <c r="A2656" s="7451"/>
      <c r="B2656" s="7451"/>
      <c r="C2656" s="7451"/>
      <c r="D2656" s="7451"/>
      <c r="E2656" s="7451"/>
      <c r="F2656" s="7451"/>
      <c r="G2656" s="7451"/>
      <c r="H2656" s="7451"/>
      <c r="I2656" s="7451"/>
      <c r="J2656" s="7451"/>
      <c r="K2656" s="7451"/>
      <c r="L2656" s="7451"/>
      <c r="M2656" s="7451"/>
      <c r="N2656" s="7451"/>
      <c r="O2656" s="7451"/>
      <c r="P2656" s="5429" t="s">
        <v>58</v>
      </c>
      <c r="Q2656" s="5429" t="s">
        <v>59</v>
      </c>
      <c r="R2656" s="5444">
        <v>2</v>
      </c>
      <c r="S2656" s="5445">
        <f>ROUND(K2649,2)*R2656</f>
        <v>22.92</v>
      </c>
    </row>
    <row r="2657" spans="1:19" ht="45" customHeight="1" x14ac:dyDescent="0.25">
      <c r="A2657" s="7451"/>
      <c r="B2657" s="7451"/>
      <c r="C2657" s="7451"/>
      <c r="D2657" s="7451"/>
      <c r="E2657" s="7451"/>
      <c r="F2657" s="7451"/>
      <c r="G2657" s="7451"/>
      <c r="H2657" s="7451"/>
      <c r="I2657" s="7451"/>
      <c r="J2657" s="7451"/>
      <c r="K2657" s="7451"/>
      <c r="L2657" s="7451"/>
      <c r="M2657" s="7451"/>
      <c r="N2657" s="7451"/>
      <c r="O2657" s="7451"/>
      <c r="P2657" s="5429" t="s">
        <v>60</v>
      </c>
      <c r="Q2657" s="5429" t="s">
        <v>61</v>
      </c>
      <c r="R2657" s="5446">
        <v>2</v>
      </c>
      <c r="S2657" s="5447">
        <f>ROUND(K2649,2)*R2657</f>
        <v>22.92</v>
      </c>
    </row>
    <row r="2658" spans="1:19" ht="45" customHeight="1" x14ac:dyDescent="0.25">
      <c r="A2658" s="7451"/>
      <c r="B2658" s="7451"/>
      <c r="C2658" s="7451"/>
      <c r="D2658" s="7451"/>
      <c r="E2658" s="7451"/>
      <c r="F2658" s="7451"/>
      <c r="G2658" s="7451"/>
      <c r="H2658" s="7451"/>
      <c r="I2658" s="7451"/>
      <c r="J2658" s="7451"/>
      <c r="K2658" s="7451"/>
      <c r="L2658" s="7451"/>
      <c r="M2658" s="7451"/>
      <c r="N2658" s="7451"/>
      <c r="O2658" s="7451"/>
      <c r="P2658" s="5429" t="s">
        <v>62</v>
      </c>
      <c r="Q2658" s="5429" t="s">
        <v>63</v>
      </c>
      <c r="R2658" s="5448">
        <v>2</v>
      </c>
      <c r="S2658" s="5449">
        <f>ROUND(K2649,2)*R2658</f>
        <v>22.92</v>
      </c>
    </row>
    <row r="2659" spans="1:19" ht="45" customHeight="1" x14ac:dyDescent="0.25">
      <c r="A2659" s="7451"/>
      <c r="B2659" s="7451"/>
      <c r="C2659" s="7451"/>
      <c r="D2659" s="7451"/>
      <c r="E2659" s="7451"/>
      <c r="F2659" s="7451"/>
      <c r="G2659" s="7451"/>
      <c r="H2659" s="7451"/>
      <c r="I2659" s="7451"/>
      <c r="J2659" s="7451"/>
      <c r="K2659" s="7451"/>
      <c r="L2659" s="7451"/>
      <c r="M2659" s="7451"/>
      <c r="N2659" s="7451"/>
      <c r="O2659" s="7451"/>
      <c r="P2659" s="5429" t="s">
        <v>64</v>
      </c>
      <c r="Q2659" s="5429" t="s">
        <v>65</v>
      </c>
      <c r="R2659" s="5450">
        <v>2</v>
      </c>
      <c r="S2659" s="5451">
        <f>ROUND(K2649,2)*R2659</f>
        <v>22.92</v>
      </c>
    </row>
    <row r="2660" spans="1:19" ht="45" customHeight="1" x14ac:dyDescent="0.25">
      <c r="A2660" s="7451"/>
      <c r="B2660" s="7451"/>
      <c r="C2660" s="7451"/>
      <c r="D2660" s="7451"/>
      <c r="E2660" s="7451"/>
      <c r="F2660" s="7451"/>
      <c r="G2660" s="7451"/>
      <c r="H2660" s="7451"/>
      <c r="I2660" s="7451"/>
      <c r="J2660" s="7451"/>
      <c r="K2660" s="7451"/>
      <c r="L2660" s="7451"/>
      <c r="M2660" s="7451"/>
      <c r="N2660" s="7451"/>
      <c r="O2660" s="7451"/>
      <c r="P2660" s="5429" t="s">
        <v>66</v>
      </c>
      <c r="Q2660" s="5429" t="s">
        <v>67</v>
      </c>
      <c r="R2660" s="5452">
        <v>2</v>
      </c>
      <c r="S2660" s="5453">
        <f>ROUND(K2649,2)*R2660</f>
        <v>22.92</v>
      </c>
    </row>
    <row r="2661" spans="1:19" ht="45" customHeight="1" x14ac:dyDescent="0.25">
      <c r="A2661" s="7451"/>
      <c r="B2661" s="7451"/>
      <c r="C2661" s="7451"/>
      <c r="D2661" s="7451"/>
      <c r="E2661" s="7451"/>
      <c r="F2661" s="7451"/>
      <c r="G2661" s="7451"/>
      <c r="H2661" s="7451"/>
      <c r="I2661" s="7451"/>
      <c r="J2661" s="7451"/>
      <c r="K2661" s="7451"/>
      <c r="L2661" s="7451"/>
      <c r="M2661" s="7451"/>
      <c r="N2661" s="7451"/>
      <c r="O2661" s="7451"/>
      <c r="P2661" s="5429" t="s">
        <v>68</v>
      </c>
      <c r="Q2661" s="5429" t="s">
        <v>69</v>
      </c>
      <c r="R2661" s="5454">
        <v>2</v>
      </c>
      <c r="S2661" s="5455">
        <f>ROUND(K2649,2)*R2661</f>
        <v>22.92</v>
      </c>
    </row>
    <row r="2662" spans="1:19" ht="45" customHeight="1" x14ac:dyDescent="0.25">
      <c r="A2662" s="7451"/>
      <c r="B2662" s="7451"/>
      <c r="C2662" s="7451"/>
      <c r="D2662" s="7451"/>
      <c r="E2662" s="7451"/>
      <c r="F2662" s="7451"/>
      <c r="G2662" s="7451"/>
      <c r="H2662" s="7451"/>
      <c r="I2662" s="7451"/>
      <c r="J2662" s="7451"/>
      <c r="K2662" s="7451"/>
      <c r="L2662" s="7451"/>
      <c r="M2662" s="7451"/>
      <c r="N2662" s="7451"/>
      <c r="O2662" s="7451"/>
      <c r="P2662" s="5429" t="s">
        <v>70</v>
      </c>
      <c r="Q2662" s="5429" t="s">
        <v>71</v>
      </c>
      <c r="R2662" s="5456">
        <v>2</v>
      </c>
      <c r="S2662" s="5457">
        <f>ROUND(K2649,2)*R2662</f>
        <v>22.92</v>
      </c>
    </row>
    <row r="2663" spans="1:19" ht="45" customHeight="1" x14ac:dyDescent="0.25">
      <c r="A2663" s="7451"/>
      <c r="B2663" s="7451"/>
      <c r="C2663" s="7451"/>
      <c r="D2663" s="7451"/>
      <c r="E2663" s="7451"/>
      <c r="F2663" s="7451"/>
      <c r="G2663" s="7451"/>
      <c r="H2663" s="7451"/>
      <c r="I2663" s="7451"/>
      <c r="J2663" s="7451"/>
      <c r="K2663" s="7451"/>
      <c r="L2663" s="7451"/>
      <c r="M2663" s="7451"/>
      <c r="N2663" s="7451"/>
      <c r="O2663" s="7451"/>
      <c r="P2663" s="5429" t="s">
        <v>72</v>
      </c>
      <c r="Q2663" s="5429" t="s">
        <v>73</v>
      </c>
      <c r="R2663" s="5458">
        <v>2</v>
      </c>
      <c r="S2663" s="5459">
        <f>ROUND(K2649,2)*R2663</f>
        <v>22.92</v>
      </c>
    </row>
    <row r="2664" spans="1:19" ht="45" customHeight="1" x14ac:dyDescent="0.25">
      <c r="A2664" s="7451"/>
      <c r="B2664" s="7451"/>
      <c r="C2664" s="7451"/>
      <c r="D2664" s="7451"/>
      <c r="E2664" s="7451"/>
      <c r="F2664" s="7451"/>
      <c r="G2664" s="7451"/>
      <c r="H2664" s="7451"/>
      <c r="I2664" s="7451"/>
      <c r="J2664" s="7451"/>
      <c r="K2664" s="7451"/>
      <c r="L2664" s="7451"/>
      <c r="M2664" s="7451"/>
      <c r="N2664" s="7451"/>
      <c r="O2664" s="7451"/>
      <c r="P2664" s="5429" t="s">
        <v>74</v>
      </c>
      <c r="Q2664" s="5429" t="s">
        <v>75</v>
      </c>
      <c r="R2664" s="5460">
        <v>2</v>
      </c>
      <c r="S2664" s="5461">
        <f>ROUND(K2649,2)*R2664</f>
        <v>22.92</v>
      </c>
    </row>
    <row r="2665" spans="1:19" ht="45" customHeight="1" x14ac:dyDescent="0.25">
      <c r="A2665" s="7451"/>
      <c r="B2665" s="7451"/>
      <c r="C2665" s="7451"/>
      <c r="D2665" s="7451"/>
      <c r="E2665" s="7451"/>
      <c r="F2665" s="7451"/>
      <c r="G2665" s="7451"/>
      <c r="H2665" s="7451"/>
      <c r="I2665" s="7451"/>
      <c r="J2665" s="7451"/>
      <c r="K2665" s="7451"/>
      <c r="L2665" s="7451"/>
      <c r="M2665" s="7451"/>
      <c r="N2665" s="7451"/>
      <c r="O2665" s="7451"/>
      <c r="P2665" s="5429" t="s">
        <v>76</v>
      </c>
      <c r="Q2665" s="5429" t="s">
        <v>77</v>
      </c>
      <c r="R2665" s="5462">
        <v>2</v>
      </c>
      <c r="S2665" s="5463">
        <f>ROUND(K2649,2)*R2665</f>
        <v>22.92</v>
      </c>
    </row>
    <row r="2666" spans="1:19" ht="45" customHeight="1" x14ac:dyDescent="0.25">
      <c r="A2666" s="7451"/>
      <c r="B2666" s="7451"/>
      <c r="C2666" s="7451"/>
      <c r="D2666" s="7451"/>
      <c r="E2666" s="7451"/>
      <c r="F2666" s="7451"/>
      <c r="G2666" s="7451"/>
      <c r="H2666" s="7451"/>
      <c r="I2666" s="7451"/>
      <c r="J2666" s="7451"/>
      <c r="K2666" s="7451"/>
      <c r="L2666" s="7451"/>
      <c r="M2666" s="7451"/>
      <c r="N2666" s="7451"/>
      <c r="O2666" s="7451"/>
      <c r="P2666" s="5429" t="s">
        <v>78</v>
      </c>
      <c r="Q2666" s="5429" t="s">
        <v>79</v>
      </c>
      <c r="R2666" s="5464">
        <v>2</v>
      </c>
      <c r="S2666" s="5465">
        <f>ROUND(K2649,2)*R2666</f>
        <v>22.92</v>
      </c>
    </row>
    <row r="2667" spans="1:19" ht="45" customHeight="1" x14ac:dyDescent="0.25">
      <c r="A2667" s="7451"/>
      <c r="B2667" s="7451"/>
      <c r="C2667" s="7451"/>
      <c r="D2667" s="7451"/>
      <c r="E2667" s="7451"/>
      <c r="F2667" s="7451"/>
      <c r="G2667" s="7451"/>
      <c r="H2667" s="7451"/>
      <c r="I2667" s="7451"/>
      <c r="J2667" s="7451"/>
      <c r="K2667" s="7451"/>
      <c r="L2667" s="7451"/>
      <c r="M2667" s="7451"/>
      <c r="N2667" s="7451"/>
      <c r="O2667" s="7451"/>
      <c r="P2667" s="5429" t="s">
        <v>80</v>
      </c>
      <c r="Q2667" s="5429" t="s">
        <v>81</v>
      </c>
      <c r="R2667" s="5466">
        <v>2</v>
      </c>
      <c r="S2667" s="5467">
        <f>ROUND(K2649,2)*R2667</f>
        <v>22.92</v>
      </c>
    </row>
    <row r="2668" spans="1:19" ht="45" customHeight="1" x14ac:dyDescent="0.25">
      <c r="A2668" s="7451"/>
      <c r="B2668" s="7451"/>
      <c r="C2668" s="7451"/>
      <c r="D2668" s="7451"/>
      <c r="E2668" s="7451"/>
      <c r="F2668" s="7451"/>
      <c r="G2668" s="7451"/>
      <c r="H2668" s="7451"/>
      <c r="I2668" s="7451"/>
      <c r="J2668" s="7451"/>
      <c r="K2668" s="7451"/>
      <c r="L2668" s="7451"/>
      <c r="M2668" s="7451"/>
      <c r="N2668" s="7451"/>
      <c r="O2668" s="7451"/>
      <c r="P2668" s="5429" t="s">
        <v>82</v>
      </c>
      <c r="Q2668" s="5429" t="s">
        <v>83</v>
      </c>
      <c r="R2668" s="5468">
        <v>2</v>
      </c>
      <c r="S2668" s="5469">
        <f>ROUND(K2649,2)*R2668</f>
        <v>22.92</v>
      </c>
    </row>
    <row r="2669" spans="1:19" ht="45" customHeight="1" x14ac:dyDescent="0.25">
      <c r="A2669" s="7451"/>
      <c r="B2669" s="7451"/>
      <c r="C2669" s="7451"/>
      <c r="D2669" s="7451"/>
      <c r="E2669" s="7451"/>
      <c r="F2669" s="7451"/>
      <c r="G2669" s="7451"/>
      <c r="H2669" s="7451"/>
      <c r="I2669" s="7451"/>
      <c r="J2669" s="7451"/>
      <c r="K2669" s="7451"/>
      <c r="L2669" s="7451"/>
      <c r="M2669" s="7451"/>
      <c r="N2669" s="7451"/>
      <c r="O2669" s="7451"/>
      <c r="P2669" s="5429" t="s">
        <v>84</v>
      </c>
      <c r="Q2669" s="5429" t="s">
        <v>85</v>
      </c>
      <c r="R2669" s="5470">
        <v>2</v>
      </c>
      <c r="S2669" s="5471">
        <f>ROUND(K2649,2)*R2669</f>
        <v>22.92</v>
      </c>
    </row>
    <row r="2670" spans="1:19" ht="45" customHeight="1" x14ac:dyDescent="0.25">
      <c r="A2670" s="7451"/>
      <c r="B2670" s="7451"/>
      <c r="C2670" s="7451"/>
      <c r="D2670" s="7451"/>
      <c r="E2670" s="7451"/>
      <c r="F2670" s="7451"/>
      <c r="G2670" s="7451"/>
      <c r="H2670" s="7451"/>
      <c r="I2670" s="7451"/>
      <c r="J2670" s="7451"/>
      <c r="K2670" s="7451"/>
      <c r="L2670" s="7451"/>
      <c r="M2670" s="7451"/>
      <c r="N2670" s="7451"/>
      <c r="O2670" s="7451"/>
      <c r="P2670" s="5429" t="s">
        <v>86</v>
      </c>
      <c r="Q2670" s="5429" t="s">
        <v>87</v>
      </c>
      <c r="R2670" s="5472">
        <v>2</v>
      </c>
      <c r="S2670" s="5473">
        <f>ROUND(K2649,2)*R2670</f>
        <v>22.92</v>
      </c>
    </row>
    <row r="2671" spans="1:19" ht="45" customHeight="1" x14ac:dyDescent="0.25">
      <c r="A2671" s="7451"/>
      <c r="B2671" s="7451"/>
      <c r="C2671" s="7451"/>
      <c r="D2671" s="7451"/>
      <c r="E2671" s="7451"/>
      <c r="F2671" s="7451"/>
      <c r="G2671" s="7451"/>
      <c r="H2671" s="7451"/>
      <c r="I2671" s="7451"/>
      <c r="J2671" s="7451"/>
      <c r="K2671" s="7451"/>
      <c r="L2671" s="7451"/>
      <c r="M2671" s="7451"/>
      <c r="N2671" s="7451"/>
      <c r="O2671" s="7451"/>
      <c r="P2671" s="5429" t="s">
        <v>88</v>
      </c>
      <c r="Q2671" s="5429" t="s">
        <v>89</v>
      </c>
      <c r="R2671" s="5474">
        <v>2</v>
      </c>
      <c r="S2671" s="5475">
        <f>ROUND(K2649,2)*R2671</f>
        <v>22.92</v>
      </c>
    </row>
    <row r="2672" spans="1:19" ht="45" customHeight="1" x14ac:dyDescent="0.25">
      <c r="A2672" s="7451"/>
      <c r="B2672" s="7451"/>
      <c r="C2672" s="7451"/>
      <c r="D2672" s="7451"/>
      <c r="E2672" s="7451"/>
      <c r="F2672" s="7451"/>
      <c r="G2672" s="7451"/>
      <c r="H2672" s="7451"/>
      <c r="I2672" s="7451"/>
      <c r="J2672" s="7451"/>
      <c r="K2672" s="7451"/>
      <c r="L2672" s="7451"/>
      <c r="M2672" s="7451"/>
      <c r="N2672" s="7451"/>
      <c r="O2672" s="7451"/>
      <c r="P2672" s="5429" t="s">
        <v>90</v>
      </c>
      <c r="Q2672" s="5429" t="s">
        <v>91</v>
      </c>
      <c r="R2672" s="5476">
        <v>2</v>
      </c>
      <c r="S2672" s="5477">
        <f>ROUND(K2649,2)*R2672</f>
        <v>22.92</v>
      </c>
    </row>
    <row r="2673" spans="1:19" ht="45" customHeight="1" x14ac:dyDescent="0.25">
      <c r="A2673" s="7451"/>
      <c r="B2673" s="7451"/>
      <c r="C2673" s="7451"/>
      <c r="D2673" s="7451"/>
      <c r="E2673" s="7451"/>
      <c r="F2673" s="7451"/>
      <c r="G2673" s="7451"/>
      <c r="H2673" s="7451"/>
      <c r="I2673" s="7451"/>
      <c r="J2673" s="7451"/>
      <c r="K2673" s="7451"/>
      <c r="L2673" s="7451"/>
      <c r="M2673" s="7451"/>
      <c r="N2673" s="7451"/>
      <c r="O2673" s="7451"/>
      <c r="P2673" s="5429" t="s">
        <v>92</v>
      </c>
      <c r="Q2673" s="5429" t="s">
        <v>93</v>
      </c>
      <c r="R2673" s="5478">
        <v>2</v>
      </c>
      <c r="S2673" s="5479">
        <f>ROUND(K2649,2)*R2673</f>
        <v>22.92</v>
      </c>
    </row>
    <row r="2674" spans="1:19" ht="45" customHeight="1" x14ac:dyDescent="0.25">
      <c r="A2674" s="7703" t="s">
        <v>23</v>
      </c>
      <c r="B2674" s="7703" t="s">
        <v>425</v>
      </c>
      <c r="C2674" s="7703" t="s">
        <v>25</v>
      </c>
      <c r="D2674" s="7703" t="s">
        <v>426</v>
      </c>
      <c r="E2674" s="7703" t="s">
        <v>427</v>
      </c>
      <c r="F2674" s="7704">
        <f>R2674+R2675+R2676+R2677+R2678+R2679+R2680+R2681+R2682+R2683+R2684+R2685+R2686+R2687+R2688+R2689+R2690+R2691+R2692+R2693+R2694+R2695+R2696+R2697+R2698</f>
        <v>50</v>
      </c>
      <c r="G2674" s="7703" t="s">
        <v>36</v>
      </c>
      <c r="H2674" s="7705">
        <v>68.25</v>
      </c>
      <c r="I2674" s="7706">
        <v>68.25</v>
      </c>
      <c r="J2674" s="7707">
        <v>0.21579999999999999</v>
      </c>
      <c r="K2674" s="7708">
        <f>ROUND(I2674,2)+(ROUND(I2674,2)*J2674)</f>
        <v>82.978350000000006</v>
      </c>
      <c r="L2674" s="7709">
        <f>ROUND(S2674,2)+ROUND(S2675,2)+ROUND(S2676,2)+ROUND(S2677,2)+ROUND(S2678,2)+ROUND(S2679,2)+ROUND(S2680,2)+ROUND(S2681,2)+ROUND(S2682,2)+ROUND(S2683,2)+ROUND(S2684,2)+ROUND(S2685,2)+ROUND(S2686,2)+ROUND(S2687,2)+ROUND(S2688,2)+ROUND(S2689,2)+ROUND(S2690,2)+ROUND(S2691,2)+ROUND(S2692,2)+ROUND(S2693,2)+ROUND(S2694,2)+ROUND(S2695,2)+ROUND(S2696,2)+ROUND(S2697,2)+ROUND(S2698,2)</f>
        <v>4149</v>
      </c>
      <c r="M2674" s="7703"/>
      <c r="N2674" s="7703" t="s">
        <v>78</v>
      </c>
      <c r="O2674" s="7703" t="s">
        <v>394</v>
      </c>
      <c r="P2674" s="5480" t="s">
        <v>20</v>
      </c>
      <c r="Q2674" s="5480" t="s">
        <v>29</v>
      </c>
      <c r="R2674" s="5481">
        <v>2</v>
      </c>
      <c r="S2674" s="5482">
        <f>ROUND(K2674,2)*R2674</f>
        <v>165.96</v>
      </c>
    </row>
    <row r="2675" spans="1:19" ht="45" customHeight="1" x14ac:dyDescent="0.25">
      <c r="A2675" s="7451"/>
      <c r="B2675" s="7451"/>
      <c r="C2675" s="7451"/>
      <c r="D2675" s="7451"/>
      <c r="E2675" s="7451"/>
      <c r="F2675" s="7451"/>
      <c r="G2675" s="7451"/>
      <c r="H2675" s="7451"/>
      <c r="I2675" s="7451"/>
      <c r="J2675" s="7451"/>
      <c r="K2675" s="7451"/>
      <c r="L2675" s="7451"/>
      <c r="M2675" s="7451"/>
      <c r="N2675" s="7451"/>
      <c r="O2675" s="7451"/>
      <c r="P2675" s="5480" t="s">
        <v>30</v>
      </c>
      <c r="Q2675" s="5480" t="s">
        <v>48</v>
      </c>
      <c r="R2675" s="5483">
        <v>2</v>
      </c>
      <c r="S2675" s="5484">
        <f>ROUND(K2674,2)*R2675</f>
        <v>165.96</v>
      </c>
    </row>
    <row r="2676" spans="1:19" ht="45" customHeight="1" x14ac:dyDescent="0.25">
      <c r="A2676" s="7451"/>
      <c r="B2676" s="7451"/>
      <c r="C2676" s="7451"/>
      <c r="D2676" s="7451"/>
      <c r="E2676" s="7451"/>
      <c r="F2676" s="7451"/>
      <c r="G2676" s="7451"/>
      <c r="H2676" s="7451"/>
      <c r="I2676" s="7451"/>
      <c r="J2676" s="7451"/>
      <c r="K2676" s="7451"/>
      <c r="L2676" s="7451"/>
      <c r="M2676" s="7451"/>
      <c r="N2676" s="7451"/>
      <c r="O2676" s="7451"/>
      <c r="P2676" s="5480" t="s">
        <v>43</v>
      </c>
      <c r="Q2676" s="5480" t="s">
        <v>49</v>
      </c>
      <c r="R2676" s="5485">
        <v>2</v>
      </c>
      <c r="S2676" s="5486">
        <f>ROUND(K2674,2)*R2676</f>
        <v>165.96</v>
      </c>
    </row>
    <row r="2677" spans="1:19" ht="45" customHeight="1" x14ac:dyDescent="0.25">
      <c r="A2677" s="7451"/>
      <c r="B2677" s="7451"/>
      <c r="C2677" s="7451"/>
      <c r="D2677" s="7451"/>
      <c r="E2677" s="7451"/>
      <c r="F2677" s="7451"/>
      <c r="G2677" s="7451"/>
      <c r="H2677" s="7451"/>
      <c r="I2677" s="7451"/>
      <c r="J2677" s="7451"/>
      <c r="K2677" s="7451"/>
      <c r="L2677" s="7451"/>
      <c r="M2677" s="7451"/>
      <c r="N2677" s="7451"/>
      <c r="O2677" s="7451"/>
      <c r="P2677" s="5480" t="s">
        <v>50</v>
      </c>
      <c r="Q2677" s="5480" t="s">
        <v>51</v>
      </c>
      <c r="R2677" s="5487">
        <v>2</v>
      </c>
      <c r="S2677" s="5488">
        <f>ROUND(K2674,2)*R2677</f>
        <v>165.96</v>
      </c>
    </row>
    <row r="2678" spans="1:19" ht="45" customHeight="1" x14ac:dyDescent="0.25">
      <c r="A2678" s="7451"/>
      <c r="B2678" s="7451"/>
      <c r="C2678" s="7451"/>
      <c r="D2678" s="7451"/>
      <c r="E2678" s="7451"/>
      <c r="F2678" s="7451"/>
      <c r="G2678" s="7451"/>
      <c r="H2678" s="7451"/>
      <c r="I2678" s="7451"/>
      <c r="J2678" s="7451"/>
      <c r="K2678" s="7451"/>
      <c r="L2678" s="7451"/>
      <c r="M2678" s="7451"/>
      <c r="N2678" s="7451"/>
      <c r="O2678" s="7451"/>
      <c r="P2678" s="5480" t="s">
        <v>52</v>
      </c>
      <c r="Q2678" s="5480" t="s">
        <v>53</v>
      </c>
      <c r="R2678" s="5489">
        <v>2</v>
      </c>
      <c r="S2678" s="5490">
        <f>ROUND(K2674,2)*R2678</f>
        <v>165.96</v>
      </c>
    </row>
    <row r="2679" spans="1:19" ht="45" customHeight="1" x14ac:dyDescent="0.25">
      <c r="A2679" s="7451"/>
      <c r="B2679" s="7451"/>
      <c r="C2679" s="7451"/>
      <c r="D2679" s="7451"/>
      <c r="E2679" s="7451"/>
      <c r="F2679" s="7451"/>
      <c r="G2679" s="7451"/>
      <c r="H2679" s="7451"/>
      <c r="I2679" s="7451"/>
      <c r="J2679" s="7451"/>
      <c r="K2679" s="7451"/>
      <c r="L2679" s="7451"/>
      <c r="M2679" s="7451"/>
      <c r="N2679" s="7451"/>
      <c r="O2679" s="7451"/>
      <c r="P2679" s="5480" t="s">
        <v>54</v>
      </c>
      <c r="Q2679" s="5480" t="s">
        <v>55</v>
      </c>
      <c r="R2679" s="5491">
        <v>2</v>
      </c>
      <c r="S2679" s="5492">
        <f>ROUND(K2674,2)*R2679</f>
        <v>165.96</v>
      </c>
    </row>
    <row r="2680" spans="1:19" ht="45" customHeight="1" x14ac:dyDescent="0.25">
      <c r="A2680" s="7451"/>
      <c r="B2680" s="7451"/>
      <c r="C2680" s="7451"/>
      <c r="D2680" s="7451"/>
      <c r="E2680" s="7451"/>
      <c r="F2680" s="7451"/>
      <c r="G2680" s="7451"/>
      <c r="H2680" s="7451"/>
      <c r="I2680" s="7451"/>
      <c r="J2680" s="7451"/>
      <c r="K2680" s="7451"/>
      <c r="L2680" s="7451"/>
      <c r="M2680" s="7451"/>
      <c r="N2680" s="7451"/>
      <c r="O2680" s="7451"/>
      <c r="P2680" s="5480" t="s">
        <v>56</v>
      </c>
      <c r="Q2680" s="5480" t="s">
        <v>57</v>
      </c>
      <c r="R2680" s="5493">
        <v>2</v>
      </c>
      <c r="S2680" s="5494">
        <f>ROUND(K2674,2)*R2680</f>
        <v>165.96</v>
      </c>
    </row>
    <row r="2681" spans="1:19" ht="45" customHeight="1" x14ac:dyDescent="0.25">
      <c r="A2681" s="7451"/>
      <c r="B2681" s="7451"/>
      <c r="C2681" s="7451"/>
      <c r="D2681" s="7451"/>
      <c r="E2681" s="7451"/>
      <c r="F2681" s="7451"/>
      <c r="G2681" s="7451"/>
      <c r="H2681" s="7451"/>
      <c r="I2681" s="7451"/>
      <c r="J2681" s="7451"/>
      <c r="K2681" s="7451"/>
      <c r="L2681" s="7451"/>
      <c r="M2681" s="7451"/>
      <c r="N2681" s="7451"/>
      <c r="O2681" s="7451"/>
      <c r="P2681" s="5480" t="s">
        <v>58</v>
      </c>
      <c r="Q2681" s="5480" t="s">
        <v>59</v>
      </c>
      <c r="R2681" s="5495">
        <v>2</v>
      </c>
      <c r="S2681" s="5496">
        <f>ROUND(K2674,2)*R2681</f>
        <v>165.96</v>
      </c>
    </row>
    <row r="2682" spans="1:19" ht="45" customHeight="1" x14ac:dyDescent="0.25">
      <c r="A2682" s="7451"/>
      <c r="B2682" s="7451"/>
      <c r="C2682" s="7451"/>
      <c r="D2682" s="7451"/>
      <c r="E2682" s="7451"/>
      <c r="F2682" s="7451"/>
      <c r="G2682" s="7451"/>
      <c r="H2682" s="7451"/>
      <c r="I2682" s="7451"/>
      <c r="J2682" s="7451"/>
      <c r="K2682" s="7451"/>
      <c r="L2682" s="7451"/>
      <c r="M2682" s="7451"/>
      <c r="N2682" s="7451"/>
      <c r="O2682" s="7451"/>
      <c r="P2682" s="5480" t="s">
        <v>60</v>
      </c>
      <c r="Q2682" s="5480" t="s">
        <v>61</v>
      </c>
      <c r="R2682" s="5497">
        <v>2</v>
      </c>
      <c r="S2682" s="5498">
        <f>ROUND(K2674,2)*R2682</f>
        <v>165.96</v>
      </c>
    </row>
    <row r="2683" spans="1:19" ht="45" customHeight="1" x14ac:dyDescent="0.25">
      <c r="A2683" s="7451"/>
      <c r="B2683" s="7451"/>
      <c r="C2683" s="7451"/>
      <c r="D2683" s="7451"/>
      <c r="E2683" s="7451"/>
      <c r="F2683" s="7451"/>
      <c r="G2683" s="7451"/>
      <c r="H2683" s="7451"/>
      <c r="I2683" s="7451"/>
      <c r="J2683" s="7451"/>
      <c r="K2683" s="7451"/>
      <c r="L2683" s="7451"/>
      <c r="M2683" s="7451"/>
      <c r="N2683" s="7451"/>
      <c r="O2683" s="7451"/>
      <c r="P2683" s="5480" t="s">
        <v>62</v>
      </c>
      <c r="Q2683" s="5480" t="s">
        <v>63</v>
      </c>
      <c r="R2683" s="5499">
        <v>2</v>
      </c>
      <c r="S2683" s="5500">
        <f>ROUND(K2674,2)*R2683</f>
        <v>165.96</v>
      </c>
    </row>
    <row r="2684" spans="1:19" ht="45" customHeight="1" x14ac:dyDescent="0.25">
      <c r="A2684" s="7451"/>
      <c r="B2684" s="7451"/>
      <c r="C2684" s="7451"/>
      <c r="D2684" s="7451"/>
      <c r="E2684" s="7451"/>
      <c r="F2684" s="7451"/>
      <c r="G2684" s="7451"/>
      <c r="H2684" s="7451"/>
      <c r="I2684" s="7451"/>
      <c r="J2684" s="7451"/>
      <c r="K2684" s="7451"/>
      <c r="L2684" s="7451"/>
      <c r="M2684" s="7451"/>
      <c r="N2684" s="7451"/>
      <c r="O2684" s="7451"/>
      <c r="P2684" s="5480" t="s">
        <v>64</v>
      </c>
      <c r="Q2684" s="5480" t="s">
        <v>65</v>
      </c>
      <c r="R2684" s="5501">
        <v>2</v>
      </c>
      <c r="S2684" s="5502">
        <f>ROUND(K2674,2)*R2684</f>
        <v>165.96</v>
      </c>
    </row>
    <row r="2685" spans="1:19" ht="45" customHeight="1" x14ac:dyDescent="0.25">
      <c r="A2685" s="7451"/>
      <c r="B2685" s="7451"/>
      <c r="C2685" s="7451"/>
      <c r="D2685" s="7451"/>
      <c r="E2685" s="7451"/>
      <c r="F2685" s="7451"/>
      <c r="G2685" s="7451"/>
      <c r="H2685" s="7451"/>
      <c r="I2685" s="7451"/>
      <c r="J2685" s="7451"/>
      <c r="K2685" s="7451"/>
      <c r="L2685" s="7451"/>
      <c r="M2685" s="7451"/>
      <c r="N2685" s="7451"/>
      <c r="O2685" s="7451"/>
      <c r="P2685" s="5480" t="s">
        <v>66</v>
      </c>
      <c r="Q2685" s="5480" t="s">
        <v>67</v>
      </c>
      <c r="R2685" s="5503">
        <v>2</v>
      </c>
      <c r="S2685" s="5504">
        <f>ROUND(K2674,2)*R2685</f>
        <v>165.96</v>
      </c>
    </row>
    <row r="2686" spans="1:19" ht="45" customHeight="1" x14ac:dyDescent="0.25">
      <c r="A2686" s="7451"/>
      <c r="B2686" s="7451"/>
      <c r="C2686" s="7451"/>
      <c r="D2686" s="7451"/>
      <c r="E2686" s="7451"/>
      <c r="F2686" s="7451"/>
      <c r="G2686" s="7451"/>
      <c r="H2686" s="7451"/>
      <c r="I2686" s="7451"/>
      <c r="J2686" s="7451"/>
      <c r="K2686" s="7451"/>
      <c r="L2686" s="7451"/>
      <c r="M2686" s="7451"/>
      <c r="N2686" s="7451"/>
      <c r="O2686" s="7451"/>
      <c r="P2686" s="5480" t="s">
        <v>68</v>
      </c>
      <c r="Q2686" s="5480" t="s">
        <v>69</v>
      </c>
      <c r="R2686" s="5505">
        <v>2</v>
      </c>
      <c r="S2686" s="5506">
        <f>ROUND(K2674,2)*R2686</f>
        <v>165.96</v>
      </c>
    </row>
    <row r="2687" spans="1:19" ht="45" customHeight="1" x14ac:dyDescent="0.25">
      <c r="A2687" s="7451"/>
      <c r="B2687" s="7451"/>
      <c r="C2687" s="7451"/>
      <c r="D2687" s="7451"/>
      <c r="E2687" s="7451"/>
      <c r="F2687" s="7451"/>
      <c r="G2687" s="7451"/>
      <c r="H2687" s="7451"/>
      <c r="I2687" s="7451"/>
      <c r="J2687" s="7451"/>
      <c r="K2687" s="7451"/>
      <c r="L2687" s="7451"/>
      <c r="M2687" s="7451"/>
      <c r="N2687" s="7451"/>
      <c r="O2687" s="7451"/>
      <c r="P2687" s="5480" t="s">
        <v>70</v>
      </c>
      <c r="Q2687" s="5480" t="s">
        <v>71</v>
      </c>
      <c r="R2687" s="5507">
        <v>2</v>
      </c>
      <c r="S2687" s="5508">
        <f>ROUND(K2674,2)*R2687</f>
        <v>165.96</v>
      </c>
    </row>
    <row r="2688" spans="1:19" ht="45" customHeight="1" x14ac:dyDescent="0.25">
      <c r="A2688" s="7451"/>
      <c r="B2688" s="7451"/>
      <c r="C2688" s="7451"/>
      <c r="D2688" s="7451"/>
      <c r="E2688" s="7451"/>
      <c r="F2688" s="7451"/>
      <c r="G2688" s="7451"/>
      <c r="H2688" s="7451"/>
      <c r="I2688" s="7451"/>
      <c r="J2688" s="7451"/>
      <c r="K2688" s="7451"/>
      <c r="L2688" s="7451"/>
      <c r="M2688" s="7451"/>
      <c r="N2688" s="7451"/>
      <c r="O2688" s="7451"/>
      <c r="P2688" s="5480" t="s">
        <v>72</v>
      </c>
      <c r="Q2688" s="5480" t="s">
        <v>73</v>
      </c>
      <c r="R2688" s="5509">
        <v>2</v>
      </c>
      <c r="S2688" s="5510">
        <f>ROUND(K2674,2)*R2688</f>
        <v>165.96</v>
      </c>
    </row>
    <row r="2689" spans="1:19" ht="45" customHeight="1" x14ac:dyDescent="0.25">
      <c r="A2689" s="7451"/>
      <c r="B2689" s="7451"/>
      <c r="C2689" s="7451"/>
      <c r="D2689" s="7451"/>
      <c r="E2689" s="7451"/>
      <c r="F2689" s="7451"/>
      <c r="G2689" s="7451"/>
      <c r="H2689" s="7451"/>
      <c r="I2689" s="7451"/>
      <c r="J2689" s="7451"/>
      <c r="K2689" s="7451"/>
      <c r="L2689" s="7451"/>
      <c r="M2689" s="7451"/>
      <c r="N2689" s="7451"/>
      <c r="O2689" s="7451"/>
      <c r="P2689" s="5480" t="s">
        <v>74</v>
      </c>
      <c r="Q2689" s="5480" t="s">
        <v>75</v>
      </c>
      <c r="R2689" s="5511">
        <v>2</v>
      </c>
      <c r="S2689" s="5512">
        <f>ROUND(K2674,2)*R2689</f>
        <v>165.96</v>
      </c>
    </row>
    <row r="2690" spans="1:19" ht="45" customHeight="1" x14ac:dyDescent="0.25">
      <c r="A2690" s="7451"/>
      <c r="B2690" s="7451"/>
      <c r="C2690" s="7451"/>
      <c r="D2690" s="7451"/>
      <c r="E2690" s="7451"/>
      <c r="F2690" s="7451"/>
      <c r="G2690" s="7451"/>
      <c r="H2690" s="7451"/>
      <c r="I2690" s="7451"/>
      <c r="J2690" s="7451"/>
      <c r="K2690" s="7451"/>
      <c r="L2690" s="7451"/>
      <c r="M2690" s="7451"/>
      <c r="N2690" s="7451"/>
      <c r="O2690" s="7451"/>
      <c r="P2690" s="5480" t="s">
        <v>76</v>
      </c>
      <c r="Q2690" s="5480" t="s">
        <v>77</v>
      </c>
      <c r="R2690" s="5513">
        <v>2</v>
      </c>
      <c r="S2690" s="5514">
        <f>ROUND(K2674,2)*R2690</f>
        <v>165.96</v>
      </c>
    </row>
    <row r="2691" spans="1:19" ht="45" customHeight="1" x14ac:dyDescent="0.25">
      <c r="A2691" s="7451"/>
      <c r="B2691" s="7451"/>
      <c r="C2691" s="7451"/>
      <c r="D2691" s="7451"/>
      <c r="E2691" s="7451"/>
      <c r="F2691" s="7451"/>
      <c r="G2691" s="7451"/>
      <c r="H2691" s="7451"/>
      <c r="I2691" s="7451"/>
      <c r="J2691" s="7451"/>
      <c r="K2691" s="7451"/>
      <c r="L2691" s="7451"/>
      <c r="M2691" s="7451"/>
      <c r="N2691" s="7451"/>
      <c r="O2691" s="7451"/>
      <c r="P2691" s="5480" t="s">
        <v>78</v>
      </c>
      <c r="Q2691" s="5480" t="s">
        <v>79</v>
      </c>
      <c r="R2691" s="5515">
        <v>2</v>
      </c>
      <c r="S2691" s="5516">
        <f>ROUND(K2674,2)*R2691</f>
        <v>165.96</v>
      </c>
    </row>
    <row r="2692" spans="1:19" ht="45" customHeight="1" x14ac:dyDescent="0.25">
      <c r="A2692" s="7451"/>
      <c r="B2692" s="7451"/>
      <c r="C2692" s="7451"/>
      <c r="D2692" s="7451"/>
      <c r="E2692" s="7451"/>
      <c r="F2692" s="7451"/>
      <c r="G2692" s="7451"/>
      <c r="H2692" s="7451"/>
      <c r="I2692" s="7451"/>
      <c r="J2692" s="7451"/>
      <c r="K2692" s="7451"/>
      <c r="L2692" s="7451"/>
      <c r="M2692" s="7451"/>
      <c r="N2692" s="7451"/>
      <c r="O2692" s="7451"/>
      <c r="P2692" s="5480" t="s">
        <v>80</v>
      </c>
      <c r="Q2692" s="5480" t="s">
        <v>81</v>
      </c>
      <c r="R2692" s="5517">
        <v>2</v>
      </c>
      <c r="S2692" s="5518">
        <f>ROUND(K2674,2)*R2692</f>
        <v>165.96</v>
      </c>
    </row>
    <row r="2693" spans="1:19" ht="45" customHeight="1" x14ac:dyDescent="0.25">
      <c r="A2693" s="7451"/>
      <c r="B2693" s="7451"/>
      <c r="C2693" s="7451"/>
      <c r="D2693" s="7451"/>
      <c r="E2693" s="7451"/>
      <c r="F2693" s="7451"/>
      <c r="G2693" s="7451"/>
      <c r="H2693" s="7451"/>
      <c r="I2693" s="7451"/>
      <c r="J2693" s="7451"/>
      <c r="K2693" s="7451"/>
      <c r="L2693" s="7451"/>
      <c r="M2693" s="7451"/>
      <c r="N2693" s="7451"/>
      <c r="O2693" s="7451"/>
      <c r="P2693" s="5480" t="s">
        <v>82</v>
      </c>
      <c r="Q2693" s="5480" t="s">
        <v>83</v>
      </c>
      <c r="R2693" s="5519">
        <v>2</v>
      </c>
      <c r="S2693" s="5520">
        <f>ROUND(K2674,2)*R2693</f>
        <v>165.96</v>
      </c>
    </row>
    <row r="2694" spans="1:19" ht="45" customHeight="1" x14ac:dyDescent="0.25">
      <c r="A2694" s="7451"/>
      <c r="B2694" s="7451"/>
      <c r="C2694" s="7451"/>
      <c r="D2694" s="7451"/>
      <c r="E2694" s="7451"/>
      <c r="F2694" s="7451"/>
      <c r="G2694" s="7451"/>
      <c r="H2694" s="7451"/>
      <c r="I2694" s="7451"/>
      <c r="J2694" s="7451"/>
      <c r="K2694" s="7451"/>
      <c r="L2694" s="7451"/>
      <c r="M2694" s="7451"/>
      <c r="N2694" s="7451"/>
      <c r="O2694" s="7451"/>
      <c r="P2694" s="5480" t="s">
        <v>84</v>
      </c>
      <c r="Q2694" s="5480" t="s">
        <v>85</v>
      </c>
      <c r="R2694" s="5521">
        <v>2</v>
      </c>
      <c r="S2694" s="5522">
        <f>ROUND(K2674,2)*R2694</f>
        <v>165.96</v>
      </c>
    </row>
    <row r="2695" spans="1:19" ht="45" customHeight="1" x14ac:dyDescent="0.25">
      <c r="A2695" s="7451"/>
      <c r="B2695" s="7451"/>
      <c r="C2695" s="7451"/>
      <c r="D2695" s="7451"/>
      <c r="E2695" s="7451"/>
      <c r="F2695" s="7451"/>
      <c r="G2695" s="7451"/>
      <c r="H2695" s="7451"/>
      <c r="I2695" s="7451"/>
      <c r="J2695" s="7451"/>
      <c r="K2695" s="7451"/>
      <c r="L2695" s="7451"/>
      <c r="M2695" s="7451"/>
      <c r="N2695" s="7451"/>
      <c r="O2695" s="7451"/>
      <c r="P2695" s="5480" t="s">
        <v>86</v>
      </c>
      <c r="Q2695" s="5480" t="s">
        <v>87</v>
      </c>
      <c r="R2695" s="5523">
        <v>2</v>
      </c>
      <c r="S2695" s="5524">
        <f>ROUND(K2674,2)*R2695</f>
        <v>165.96</v>
      </c>
    </row>
    <row r="2696" spans="1:19" ht="45" customHeight="1" x14ac:dyDescent="0.25">
      <c r="A2696" s="7451"/>
      <c r="B2696" s="7451"/>
      <c r="C2696" s="7451"/>
      <c r="D2696" s="7451"/>
      <c r="E2696" s="7451"/>
      <c r="F2696" s="7451"/>
      <c r="G2696" s="7451"/>
      <c r="H2696" s="7451"/>
      <c r="I2696" s="7451"/>
      <c r="J2696" s="7451"/>
      <c r="K2696" s="7451"/>
      <c r="L2696" s="7451"/>
      <c r="M2696" s="7451"/>
      <c r="N2696" s="7451"/>
      <c r="O2696" s="7451"/>
      <c r="P2696" s="5480" t="s">
        <v>88</v>
      </c>
      <c r="Q2696" s="5480" t="s">
        <v>89</v>
      </c>
      <c r="R2696" s="5525">
        <v>2</v>
      </c>
      <c r="S2696" s="5526">
        <f>ROUND(K2674,2)*R2696</f>
        <v>165.96</v>
      </c>
    </row>
    <row r="2697" spans="1:19" ht="45" customHeight="1" x14ac:dyDescent="0.25">
      <c r="A2697" s="7451"/>
      <c r="B2697" s="7451"/>
      <c r="C2697" s="7451"/>
      <c r="D2697" s="7451"/>
      <c r="E2697" s="7451"/>
      <c r="F2697" s="7451"/>
      <c r="G2697" s="7451"/>
      <c r="H2697" s="7451"/>
      <c r="I2697" s="7451"/>
      <c r="J2697" s="7451"/>
      <c r="K2697" s="7451"/>
      <c r="L2697" s="7451"/>
      <c r="M2697" s="7451"/>
      <c r="N2697" s="7451"/>
      <c r="O2697" s="7451"/>
      <c r="P2697" s="5480" t="s">
        <v>90</v>
      </c>
      <c r="Q2697" s="5480" t="s">
        <v>91</v>
      </c>
      <c r="R2697" s="5527">
        <v>2</v>
      </c>
      <c r="S2697" s="5528">
        <f>ROUND(K2674,2)*R2697</f>
        <v>165.96</v>
      </c>
    </row>
    <row r="2698" spans="1:19" ht="45" customHeight="1" x14ac:dyDescent="0.25">
      <c r="A2698" s="7451"/>
      <c r="B2698" s="7451"/>
      <c r="C2698" s="7451"/>
      <c r="D2698" s="7451"/>
      <c r="E2698" s="7451"/>
      <c r="F2698" s="7451"/>
      <c r="G2698" s="7451"/>
      <c r="H2698" s="7451"/>
      <c r="I2698" s="7451"/>
      <c r="J2698" s="7451"/>
      <c r="K2698" s="7451"/>
      <c r="L2698" s="7451"/>
      <c r="M2698" s="7451"/>
      <c r="N2698" s="7451"/>
      <c r="O2698" s="7451"/>
      <c r="P2698" s="5480" t="s">
        <v>92</v>
      </c>
      <c r="Q2698" s="5480" t="s">
        <v>93</v>
      </c>
      <c r="R2698" s="5529">
        <v>2</v>
      </c>
      <c r="S2698" s="5530">
        <f>ROUND(K2674,2)*R2698</f>
        <v>165.96</v>
      </c>
    </row>
    <row r="2699" spans="1:19" ht="45" customHeight="1" x14ac:dyDescent="0.25">
      <c r="A2699" s="7710" t="s">
        <v>23</v>
      </c>
      <c r="B2699" s="7710" t="s">
        <v>428</v>
      </c>
      <c r="C2699" s="7710" t="s">
        <v>25</v>
      </c>
      <c r="D2699" s="7710" t="s">
        <v>429</v>
      </c>
      <c r="E2699" s="7710" t="s">
        <v>430</v>
      </c>
      <c r="F2699" s="7711">
        <f>R2699+R2700+R2701+R2702+R2703+R2704+R2705+R2706+R2707+R2708+R2709+R2710+R2711+R2712+R2713+R2714+R2715+R2716+R2717+R2718+R2719+R2720+R2721+R2722+R2723</f>
        <v>25</v>
      </c>
      <c r="G2699" s="7710" t="s">
        <v>36</v>
      </c>
      <c r="H2699" s="7712">
        <v>18.989999999999998</v>
      </c>
      <c r="I2699" s="7713">
        <v>18.989999999999998</v>
      </c>
      <c r="J2699" s="7714">
        <v>0.21579999999999999</v>
      </c>
      <c r="K2699" s="7715">
        <f>ROUND(I2699,2)+(ROUND(I2699,2)*J2699)</f>
        <v>23.088041999999998</v>
      </c>
      <c r="L2699" s="7716">
        <f>ROUND(S2699,2)+ROUND(S2700,2)+ROUND(S2701,2)+ROUND(S2702,2)+ROUND(S2703,2)+ROUND(S2704,2)+ROUND(S2705,2)+ROUND(S2706,2)+ROUND(S2707,2)+ROUND(S2708,2)+ROUND(S2709,2)+ROUND(S2710,2)+ROUND(S2711,2)+ROUND(S2712,2)+ROUND(S2713,2)+ROUND(S2714,2)+ROUND(S2715,2)+ROUND(S2716,2)+ROUND(S2717,2)+ROUND(S2718,2)+ROUND(S2719,2)+ROUND(S2720,2)+ROUND(S2721,2)+ROUND(S2722,2)+ROUND(S2723,2)</f>
        <v>577.24999999999977</v>
      </c>
      <c r="M2699" s="7710"/>
      <c r="N2699" s="7710" t="s">
        <v>78</v>
      </c>
      <c r="O2699" s="7710" t="s">
        <v>394</v>
      </c>
      <c r="P2699" s="5531" t="s">
        <v>20</v>
      </c>
      <c r="Q2699" s="5531" t="s">
        <v>29</v>
      </c>
      <c r="R2699" s="5532">
        <v>1</v>
      </c>
      <c r="S2699" s="5533">
        <f>ROUND(K2699,2)*R2699</f>
        <v>23.09</v>
      </c>
    </row>
    <row r="2700" spans="1:19" ht="45" customHeight="1" x14ac:dyDescent="0.25">
      <c r="A2700" s="7451"/>
      <c r="B2700" s="7451"/>
      <c r="C2700" s="7451"/>
      <c r="D2700" s="7451"/>
      <c r="E2700" s="7451"/>
      <c r="F2700" s="7451"/>
      <c r="G2700" s="7451"/>
      <c r="H2700" s="7451"/>
      <c r="I2700" s="7451"/>
      <c r="J2700" s="7451"/>
      <c r="K2700" s="7451"/>
      <c r="L2700" s="7451"/>
      <c r="M2700" s="7451"/>
      <c r="N2700" s="7451"/>
      <c r="O2700" s="7451"/>
      <c r="P2700" s="5531" t="s">
        <v>30</v>
      </c>
      <c r="Q2700" s="5531" t="s">
        <v>48</v>
      </c>
      <c r="R2700" s="5534">
        <v>1</v>
      </c>
      <c r="S2700" s="5535">
        <f>ROUND(K2699,2)*R2700</f>
        <v>23.09</v>
      </c>
    </row>
    <row r="2701" spans="1:19" ht="45" customHeight="1" x14ac:dyDescent="0.25">
      <c r="A2701" s="7451"/>
      <c r="B2701" s="7451"/>
      <c r="C2701" s="7451"/>
      <c r="D2701" s="7451"/>
      <c r="E2701" s="7451"/>
      <c r="F2701" s="7451"/>
      <c r="G2701" s="7451"/>
      <c r="H2701" s="7451"/>
      <c r="I2701" s="7451"/>
      <c r="J2701" s="7451"/>
      <c r="K2701" s="7451"/>
      <c r="L2701" s="7451"/>
      <c r="M2701" s="7451"/>
      <c r="N2701" s="7451"/>
      <c r="O2701" s="7451"/>
      <c r="P2701" s="5531" t="s">
        <v>43</v>
      </c>
      <c r="Q2701" s="5531" t="s">
        <v>49</v>
      </c>
      <c r="R2701" s="5536">
        <v>1</v>
      </c>
      <c r="S2701" s="5537">
        <f>ROUND(K2699,2)*R2701</f>
        <v>23.09</v>
      </c>
    </row>
    <row r="2702" spans="1:19" ht="45" customHeight="1" x14ac:dyDescent="0.25">
      <c r="A2702" s="7451"/>
      <c r="B2702" s="7451"/>
      <c r="C2702" s="7451"/>
      <c r="D2702" s="7451"/>
      <c r="E2702" s="7451"/>
      <c r="F2702" s="7451"/>
      <c r="G2702" s="7451"/>
      <c r="H2702" s="7451"/>
      <c r="I2702" s="7451"/>
      <c r="J2702" s="7451"/>
      <c r="K2702" s="7451"/>
      <c r="L2702" s="7451"/>
      <c r="M2702" s="7451"/>
      <c r="N2702" s="7451"/>
      <c r="O2702" s="7451"/>
      <c r="P2702" s="5531" t="s">
        <v>50</v>
      </c>
      <c r="Q2702" s="5531" t="s">
        <v>51</v>
      </c>
      <c r="R2702" s="5538">
        <v>1</v>
      </c>
      <c r="S2702" s="5539">
        <f>ROUND(K2699,2)*R2702</f>
        <v>23.09</v>
      </c>
    </row>
    <row r="2703" spans="1:19" ht="45" customHeight="1" x14ac:dyDescent="0.25">
      <c r="A2703" s="7451"/>
      <c r="B2703" s="7451"/>
      <c r="C2703" s="7451"/>
      <c r="D2703" s="7451"/>
      <c r="E2703" s="7451"/>
      <c r="F2703" s="7451"/>
      <c r="G2703" s="7451"/>
      <c r="H2703" s="7451"/>
      <c r="I2703" s="7451"/>
      <c r="J2703" s="7451"/>
      <c r="K2703" s="7451"/>
      <c r="L2703" s="7451"/>
      <c r="M2703" s="7451"/>
      <c r="N2703" s="7451"/>
      <c r="O2703" s="7451"/>
      <c r="P2703" s="5531" t="s">
        <v>52</v>
      </c>
      <c r="Q2703" s="5531" t="s">
        <v>53</v>
      </c>
      <c r="R2703" s="5540">
        <v>1</v>
      </c>
      <c r="S2703" s="5541">
        <f>ROUND(K2699,2)*R2703</f>
        <v>23.09</v>
      </c>
    </row>
    <row r="2704" spans="1:19" ht="45" customHeight="1" x14ac:dyDescent="0.25">
      <c r="A2704" s="7451"/>
      <c r="B2704" s="7451"/>
      <c r="C2704" s="7451"/>
      <c r="D2704" s="7451"/>
      <c r="E2704" s="7451"/>
      <c r="F2704" s="7451"/>
      <c r="G2704" s="7451"/>
      <c r="H2704" s="7451"/>
      <c r="I2704" s="7451"/>
      <c r="J2704" s="7451"/>
      <c r="K2704" s="7451"/>
      <c r="L2704" s="7451"/>
      <c r="M2704" s="7451"/>
      <c r="N2704" s="7451"/>
      <c r="O2704" s="7451"/>
      <c r="P2704" s="5531" t="s">
        <v>54</v>
      </c>
      <c r="Q2704" s="5531" t="s">
        <v>55</v>
      </c>
      <c r="R2704" s="5542">
        <v>1</v>
      </c>
      <c r="S2704" s="5543">
        <f>ROUND(K2699,2)*R2704</f>
        <v>23.09</v>
      </c>
    </row>
    <row r="2705" spans="1:19" ht="45" customHeight="1" x14ac:dyDescent="0.25">
      <c r="A2705" s="7451"/>
      <c r="B2705" s="7451"/>
      <c r="C2705" s="7451"/>
      <c r="D2705" s="7451"/>
      <c r="E2705" s="7451"/>
      <c r="F2705" s="7451"/>
      <c r="G2705" s="7451"/>
      <c r="H2705" s="7451"/>
      <c r="I2705" s="7451"/>
      <c r="J2705" s="7451"/>
      <c r="K2705" s="7451"/>
      <c r="L2705" s="7451"/>
      <c r="M2705" s="7451"/>
      <c r="N2705" s="7451"/>
      <c r="O2705" s="7451"/>
      <c r="P2705" s="5531" t="s">
        <v>56</v>
      </c>
      <c r="Q2705" s="5531" t="s">
        <v>57</v>
      </c>
      <c r="R2705" s="5544">
        <v>1</v>
      </c>
      <c r="S2705" s="5545">
        <f>ROUND(K2699,2)*R2705</f>
        <v>23.09</v>
      </c>
    </row>
    <row r="2706" spans="1:19" ht="45" customHeight="1" x14ac:dyDescent="0.25">
      <c r="A2706" s="7451"/>
      <c r="B2706" s="7451"/>
      <c r="C2706" s="7451"/>
      <c r="D2706" s="7451"/>
      <c r="E2706" s="7451"/>
      <c r="F2706" s="7451"/>
      <c r="G2706" s="7451"/>
      <c r="H2706" s="7451"/>
      <c r="I2706" s="7451"/>
      <c r="J2706" s="7451"/>
      <c r="K2706" s="7451"/>
      <c r="L2706" s="7451"/>
      <c r="M2706" s="7451"/>
      <c r="N2706" s="7451"/>
      <c r="O2706" s="7451"/>
      <c r="P2706" s="5531" t="s">
        <v>58</v>
      </c>
      <c r="Q2706" s="5531" t="s">
        <v>59</v>
      </c>
      <c r="R2706" s="5546">
        <v>1</v>
      </c>
      <c r="S2706" s="5547">
        <f>ROUND(K2699,2)*R2706</f>
        <v>23.09</v>
      </c>
    </row>
    <row r="2707" spans="1:19" ht="45" customHeight="1" x14ac:dyDescent="0.25">
      <c r="A2707" s="7451"/>
      <c r="B2707" s="7451"/>
      <c r="C2707" s="7451"/>
      <c r="D2707" s="7451"/>
      <c r="E2707" s="7451"/>
      <c r="F2707" s="7451"/>
      <c r="G2707" s="7451"/>
      <c r="H2707" s="7451"/>
      <c r="I2707" s="7451"/>
      <c r="J2707" s="7451"/>
      <c r="K2707" s="7451"/>
      <c r="L2707" s="7451"/>
      <c r="M2707" s="7451"/>
      <c r="N2707" s="7451"/>
      <c r="O2707" s="7451"/>
      <c r="P2707" s="5531" t="s">
        <v>60</v>
      </c>
      <c r="Q2707" s="5531" t="s">
        <v>61</v>
      </c>
      <c r="R2707" s="5548">
        <v>1</v>
      </c>
      <c r="S2707" s="5549">
        <f>ROUND(K2699,2)*R2707</f>
        <v>23.09</v>
      </c>
    </row>
    <row r="2708" spans="1:19" ht="45" customHeight="1" x14ac:dyDescent="0.25">
      <c r="A2708" s="7451"/>
      <c r="B2708" s="7451"/>
      <c r="C2708" s="7451"/>
      <c r="D2708" s="7451"/>
      <c r="E2708" s="7451"/>
      <c r="F2708" s="7451"/>
      <c r="G2708" s="7451"/>
      <c r="H2708" s="7451"/>
      <c r="I2708" s="7451"/>
      <c r="J2708" s="7451"/>
      <c r="K2708" s="7451"/>
      <c r="L2708" s="7451"/>
      <c r="M2708" s="7451"/>
      <c r="N2708" s="7451"/>
      <c r="O2708" s="7451"/>
      <c r="P2708" s="5531" t="s">
        <v>62</v>
      </c>
      <c r="Q2708" s="5531" t="s">
        <v>63</v>
      </c>
      <c r="R2708" s="5550">
        <v>1</v>
      </c>
      <c r="S2708" s="5551">
        <f>ROUND(K2699,2)*R2708</f>
        <v>23.09</v>
      </c>
    </row>
    <row r="2709" spans="1:19" ht="45" customHeight="1" x14ac:dyDescent="0.25">
      <c r="A2709" s="7451"/>
      <c r="B2709" s="7451"/>
      <c r="C2709" s="7451"/>
      <c r="D2709" s="7451"/>
      <c r="E2709" s="7451"/>
      <c r="F2709" s="7451"/>
      <c r="G2709" s="7451"/>
      <c r="H2709" s="7451"/>
      <c r="I2709" s="7451"/>
      <c r="J2709" s="7451"/>
      <c r="K2709" s="7451"/>
      <c r="L2709" s="7451"/>
      <c r="M2709" s="7451"/>
      <c r="N2709" s="7451"/>
      <c r="O2709" s="7451"/>
      <c r="P2709" s="5531" t="s">
        <v>64</v>
      </c>
      <c r="Q2709" s="5531" t="s">
        <v>65</v>
      </c>
      <c r="R2709" s="5552">
        <v>1</v>
      </c>
      <c r="S2709" s="5553">
        <f>ROUND(K2699,2)*R2709</f>
        <v>23.09</v>
      </c>
    </row>
    <row r="2710" spans="1:19" ht="45" customHeight="1" x14ac:dyDescent="0.25">
      <c r="A2710" s="7451"/>
      <c r="B2710" s="7451"/>
      <c r="C2710" s="7451"/>
      <c r="D2710" s="7451"/>
      <c r="E2710" s="7451"/>
      <c r="F2710" s="7451"/>
      <c r="G2710" s="7451"/>
      <c r="H2710" s="7451"/>
      <c r="I2710" s="7451"/>
      <c r="J2710" s="7451"/>
      <c r="K2710" s="7451"/>
      <c r="L2710" s="7451"/>
      <c r="M2710" s="7451"/>
      <c r="N2710" s="7451"/>
      <c r="O2710" s="7451"/>
      <c r="P2710" s="5531" t="s">
        <v>66</v>
      </c>
      <c r="Q2710" s="5531" t="s">
        <v>67</v>
      </c>
      <c r="R2710" s="5554">
        <v>1</v>
      </c>
      <c r="S2710" s="5555">
        <f>ROUND(K2699,2)*R2710</f>
        <v>23.09</v>
      </c>
    </row>
    <row r="2711" spans="1:19" ht="45" customHeight="1" x14ac:dyDescent="0.25">
      <c r="A2711" s="7451"/>
      <c r="B2711" s="7451"/>
      <c r="C2711" s="7451"/>
      <c r="D2711" s="7451"/>
      <c r="E2711" s="7451"/>
      <c r="F2711" s="7451"/>
      <c r="G2711" s="7451"/>
      <c r="H2711" s="7451"/>
      <c r="I2711" s="7451"/>
      <c r="J2711" s="7451"/>
      <c r="K2711" s="7451"/>
      <c r="L2711" s="7451"/>
      <c r="M2711" s="7451"/>
      <c r="N2711" s="7451"/>
      <c r="O2711" s="7451"/>
      <c r="P2711" s="5531" t="s">
        <v>68</v>
      </c>
      <c r="Q2711" s="5531" t="s">
        <v>69</v>
      </c>
      <c r="R2711" s="5556">
        <v>1</v>
      </c>
      <c r="S2711" s="5557">
        <f>ROUND(K2699,2)*R2711</f>
        <v>23.09</v>
      </c>
    </row>
    <row r="2712" spans="1:19" ht="45" customHeight="1" x14ac:dyDescent="0.25">
      <c r="A2712" s="7451"/>
      <c r="B2712" s="7451"/>
      <c r="C2712" s="7451"/>
      <c r="D2712" s="7451"/>
      <c r="E2712" s="7451"/>
      <c r="F2712" s="7451"/>
      <c r="G2712" s="7451"/>
      <c r="H2712" s="7451"/>
      <c r="I2712" s="7451"/>
      <c r="J2712" s="7451"/>
      <c r="K2712" s="7451"/>
      <c r="L2712" s="7451"/>
      <c r="M2712" s="7451"/>
      <c r="N2712" s="7451"/>
      <c r="O2712" s="7451"/>
      <c r="P2712" s="5531" t="s">
        <v>70</v>
      </c>
      <c r="Q2712" s="5531" t="s">
        <v>71</v>
      </c>
      <c r="R2712" s="5558">
        <v>1</v>
      </c>
      <c r="S2712" s="5559">
        <f>ROUND(K2699,2)*R2712</f>
        <v>23.09</v>
      </c>
    </row>
    <row r="2713" spans="1:19" ht="45" customHeight="1" x14ac:dyDescent="0.25">
      <c r="A2713" s="7451"/>
      <c r="B2713" s="7451"/>
      <c r="C2713" s="7451"/>
      <c r="D2713" s="7451"/>
      <c r="E2713" s="7451"/>
      <c r="F2713" s="7451"/>
      <c r="G2713" s="7451"/>
      <c r="H2713" s="7451"/>
      <c r="I2713" s="7451"/>
      <c r="J2713" s="7451"/>
      <c r="K2713" s="7451"/>
      <c r="L2713" s="7451"/>
      <c r="M2713" s="7451"/>
      <c r="N2713" s="7451"/>
      <c r="O2713" s="7451"/>
      <c r="P2713" s="5531" t="s">
        <v>72</v>
      </c>
      <c r="Q2713" s="5531" t="s">
        <v>73</v>
      </c>
      <c r="R2713" s="5560">
        <v>1</v>
      </c>
      <c r="S2713" s="5561">
        <f>ROUND(K2699,2)*R2713</f>
        <v>23.09</v>
      </c>
    </row>
    <row r="2714" spans="1:19" ht="45" customHeight="1" x14ac:dyDescent="0.25">
      <c r="A2714" s="7451"/>
      <c r="B2714" s="7451"/>
      <c r="C2714" s="7451"/>
      <c r="D2714" s="7451"/>
      <c r="E2714" s="7451"/>
      <c r="F2714" s="7451"/>
      <c r="G2714" s="7451"/>
      <c r="H2714" s="7451"/>
      <c r="I2714" s="7451"/>
      <c r="J2714" s="7451"/>
      <c r="K2714" s="7451"/>
      <c r="L2714" s="7451"/>
      <c r="M2714" s="7451"/>
      <c r="N2714" s="7451"/>
      <c r="O2714" s="7451"/>
      <c r="P2714" s="5531" t="s">
        <v>74</v>
      </c>
      <c r="Q2714" s="5531" t="s">
        <v>75</v>
      </c>
      <c r="R2714" s="5562">
        <v>1</v>
      </c>
      <c r="S2714" s="5563">
        <f>ROUND(K2699,2)*R2714</f>
        <v>23.09</v>
      </c>
    </row>
    <row r="2715" spans="1:19" ht="45" customHeight="1" x14ac:dyDescent="0.25">
      <c r="A2715" s="7451"/>
      <c r="B2715" s="7451"/>
      <c r="C2715" s="7451"/>
      <c r="D2715" s="7451"/>
      <c r="E2715" s="7451"/>
      <c r="F2715" s="7451"/>
      <c r="G2715" s="7451"/>
      <c r="H2715" s="7451"/>
      <c r="I2715" s="7451"/>
      <c r="J2715" s="7451"/>
      <c r="K2715" s="7451"/>
      <c r="L2715" s="7451"/>
      <c r="M2715" s="7451"/>
      <c r="N2715" s="7451"/>
      <c r="O2715" s="7451"/>
      <c r="P2715" s="5531" t="s">
        <v>76</v>
      </c>
      <c r="Q2715" s="5531" t="s">
        <v>77</v>
      </c>
      <c r="R2715" s="5564">
        <v>1</v>
      </c>
      <c r="S2715" s="5565">
        <f>ROUND(K2699,2)*R2715</f>
        <v>23.09</v>
      </c>
    </row>
    <row r="2716" spans="1:19" ht="45" customHeight="1" x14ac:dyDescent="0.25">
      <c r="A2716" s="7451"/>
      <c r="B2716" s="7451"/>
      <c r="C2716" s="7451"/>
      <c r="D2716" s="7451"/>
      <c r="E2716" s="7451"/>
      <c r="F2716" s="7451"/>
      <c r="G2716" s="7451"/>
      <c r="H2716" s="7451"/>
      <c r="I2716" s="7451"/>
      <c r="J2716" s="7451"/>
      <c r="K2716" s="7451"/>
      <c r="L2716" s="7451"/>
      <c r="M2716" s="7451"/>
      <c r="N2716" s="7451"/>
      <c r="O2716" s="7451"/>
      <c r="P2716" s="5531" t="s">
        <v>78</v>
      </c>
      <c r="Q2716" s="5531" t="s">
        <v>79</v>
      </c>
      <c r="R2716" s="5566">
        <v>1</v>
      </c>
      <c r="S2716" s="5567">
        <f>ROUND(K2699,2)*R2716</f>
        <v>23.09</v>
      </c>
    </row>
    <row r="2717" spans="1:19" ht="45" customHeight="1" x14ac:dyDescent="0.25">
      <c r="A2717" s="7451"/>
      <c r="B2717" s="7451"/>
      <c r="C2717" s="7451"/>
      <c r="D2717" s="7451"/>
      <c r="E2717" s="7451"/>
      <c r="F2717" s="7451"/>
      <c r="G2717" s="7451"/>
      <c r="H2717" s="7451"/>
      <c r="I2717" s="7451"/>
      <c r="J2717" s="7451"/>
      <c r="K2717" s="7451"/>
      <c r="L2717" s="7451"/>
      <c r="M2717" s="7451"/>
      <c r="N2717" s="7451"/>
      <c r="O2717" s="7451"/>
      <c r="P2717" s="5531" t="s">
        <v>80</v>
      </c>
      <c r="Q2717" s="5531" t="s">
        <v>81</v>
      </c>
      <c r="R2717" s="5568">
        <v>1</v>
      </c>
      <c r="S2717" s="5569">
        <f>ROUND(K2699,2)*R2717</f>
        <v>23.09</v>
      </c>
    </row>
    <row r="2718" spans="1:19" ht="45" customHeight="1" x14ac:dyDescent="0.25">
      <c r="A2718" s="7451"/>
      <c r="B2718" s="7451"/>
      <c r="C2718" s="7451"/>
      <c r="D2718" s="7451"/>
      <c r="E2718" s="7451"/>
      <c r="F2718" s="7451"/>
      <c r="G2718" s="7451"/>
      <c r="H2718" s="7451"/>
      <c r="I2718" s="7451"/>
      <c r="J2718" s="7451"/>
      <c r="K2718" s="7451"/>
      <c r="L2718" s="7451"/>
      <c r="M2718" s="7451"/>
      <c r="N2718" s="7451"/>
      <c r="O2718" s="7451"/>
      <c r="P2718" s="5531" t="s">
        <v>82</v>
      </c>
      <c r="Q2718" s="5531" t="s">
        <v>83</v>
      </c>
      <c r="R2718" s="5570">
        <v>1</v>
      </c>
      <c r="S2718" s="5571">
        <f>ROUND(K2699,2)*R2718</f>
        <v>23.09</v>
      </c>
    </row>
    <row r="2719" spans="1:19" ht="45" customHeight="1" x14ac:dyDescent="0.25">
      <c r="A2719" s="7451"/>
      <c r="B2719" s="7451"/>
      <c r="C2719" s="7451"/>
      <c r="D2719" s="7451"/>
      <c r="E2719" s="7451"/>
      <c r="F2719" s="7451"/>
      <c r="G2719" s="7451"/>
      <c r="H2719" s="7451"/>
      <c r="I2719" s="7451"/>
      <c r="J2719" s="7451"/>
      <c r="K2719" s="7451"/>
      <c r="L2719" s="7451"/>
      <c r="M2719" s="7451"/>
      <c r="N2719" s="7451"/>
      <c r="O2719" s="7451"/>
      <c r="P2719" s="5531" t="s">
        <v>84</v>
      </c>
      <c r="Q2719" s="5531" t="s">
        <v>85</v>
      </c>
      <c r="R2719" s="5572">
        <v>1</v>
      </c>
      <c r="S2719" s="5573">
        <f>ROUND(K2699,2)*R2719</f>
        <v>23.09</v>
      </c>
    </row>
    <row r="2720" spans="1:19" ht="45" customHeight="1" x14ac:dyDescent="0.25">
      <c r="A2720" s="7451"/>
      <c r="B2720" s="7451"/>
      <c r="C2720" s="7451"/>
      <c r="D2720" s="7451"/>
      <c r="E2720" s="7451"/>
      <c r="F2720" s="7451"/>
      <c r="G2720" s="7451"/>
      <c r="H2720" s="7451"/>
      <c r="I2720" s="7451"/>
      <c r="J2720" s="7451"/>
      <c r="K2720" s="7451"/>
      <c r="L2720" s="7451"/>
      <c r="M2720" s="7451"/>
      <c r="N2720" s="7451"/>
      <c r="O2720" s="7451"/>
      <c r="P2720" s="5531" t="s">
        <v>86</v>
      </c>
      <c r="Q2720" s="5531" t="s">
        <v>87</v>
      </c>
      <c r="R2720" s="5574">
        <v>1</v>
      </c>
      <c r="S2720" s="5575">
        <f>ROUND(K2699,2)*R2720</f>
        <v>23.09</v>
      </c>
    </row>
    <row r="2721" spans="1:19" ht="45" customHeight="1" x14ac:dyDescent="0.25">
      <c r="A2721" s="7451"/>
      <c r="B2721" s="7451"/>
      <c r="C2721" s="7451"/>
      <c r="D2721" s="7451"/>
      <c r="E2721" s="7451"/>
      <c r="F2721" s="7451"/>
      <c r="G2721" s="7451"/>
      <c r="H2721" s="7451"/>
      <c r="I2721" s="7451"/>
      <c r="J2721" s="7451"/>
      <c r="K2721" s="7451"/>
      <c r="L2721" s="7451"/>
      <c r="M2721" s="7451"/>
      <c r="N2721" s="7451"/>
      <c r="O2721" s="7451"/>
      <c r="P2721" s="5531" t="s">
        <v>88</v>
      </c>
      <c r="Q2721" s="5531" t="s">
        <v>89</v>
      </c>
      <c r="R2721" s="5576">
        <v>1</v>
      </c>
      <c r="S2721" s="5577">
        <f>ROUND(K2699,2)*R2721</f>
        <v>23.09</v>
      </c>
    </row>
    <row r="2722" spans="1:19" ht="45" customHeight="1" x14ac:dyDescent="0.25">
      <c r="A2722" s="7451"/>
      <c r="B2722" s="7451"/>
      <c r="C2722" s="7451"/>
      <c r="D2722" s="7451"/>
      <c r="E2722" s="7451"/>
      <c r="F2722" s="7451"/>
      <c r="G2722" s="7451"/>
      <c r="H2722" s="7451"/>
      <c r="I2722" s="7451"/>
      <c r="J2722" s="7451"/>
      <c r="K2722" s="7451"/>
      <c r="L2722" s="7451"/>
      <c r="M2722" s="7451"/>
      <c r="N2722" s="7451"/>
      <c r="O2722" s="7451"/>
      <c r="P2722" s="5531" t="s">
        <v>90</v>
      </c>
      <c r="Q2722" s="5531" t="s">
        <v>91</v>
      </c>
      <c r="R2722" s="5578">
        <v>1</v>
      </c>
      <c r="S2722" s="5579">
        <f>ROUND(K2699,2)*R2722</f>
        <v>23.09</v>
      </c>
    </row>
    <row r="2723" spans="1:19" ht="45" customHeight="1" x14ac:dyDescent="0.25">
      <c r="A2723" s="7451"/>
      <c r="B2723" s="7451"/>
      <c r="C2723" s="7451"/>
      <c r="D2723" s="7451"/>
      <c r="E2723" s="7451"/>
      <c r="F2723" s="7451"/>
      <c r="G2723" s="7451"/>
      <c r="H2723" s="7451"/>
      <c r="I2723" s="7451"/>
      <c r="J2723" s="7451"/>
      <c r="K2723" s="7451"/>
      <c r="L2723" s="7451"/>
      <c r="M2723" s="7451"/>
      <c r="N2723" s="7451"/>
      <c r="O2723" s="7451"/>
      <c r="P2723" s="5531" t="s">
        <v>92</v>
      </c>
      <c r="Q2723" s="5531" t="s">
        <v>93</v>
      </c>
      <c r="R2723" s="5580">
        <v>1</v>
      </c>
      <c r="S2723" s="5581">
        <f>ROUND(K2699,2)*R2723</f>
        <v>23.09</v>
      </c>
    </row>
    <row r="2724" spans="1:19" ht="45" customHeight="1" x14ac:dyDescent="0.25">
      <c r="A2724" s="7689" t="s">
        <v>23</v>
      </c>
      <c r="B2724" s="7689" t="s">
        <v>431</v>
      </c>
      <c r="C2724" s="7689" t="s">
        <v>25</v>
      </c>
      <c r="D2724" s="7689" t="s">
        <v>432</v>
      </c>
      <c r="E2724" s="7689" t="s">
        <v>433</v>
      </c>
      <c r="F2724" s="7690">
        <f>R2724+R2725+R2726+R2727+R2728+R2729+R2730+R2731+R2732+R2733+R2734+R2735+R2736+R2737+R2738+R2739+R2740+R2741+R2742+R2743+R2744+R2745+R2746+R2747+R2748</f>
        <v>25</v>
      </c>
      <c r="G2724" s="7689" t="s">
        <v>36</v>
      </c>
      <c r="H2724" s="7691">
        <v>355.24</v>
      </c>
      <c r="I2724" s="7692">
        <v>355.24</v>
      </c>
      <c r="J2724" s="7693">
        <v>0.21579999999999999</v>
      </c>
      <c r="K2724" s="7694">
        <f>ROUND(I2724,2)+(ROUND(I2724,2)*J2724)</f>
        <v>431.90079200000002</v>
      </c>
      <c r="L2724" s="7695">
        <f>ROUND(S2724,2)+ROUND(S2725,2)+ROUND(S2726,2)+ROUND(S2727,2)+ROUND(S2728,2)+ROUND(S2729,2)+ROUND(S2730,2)+ROUND(S2731,2)+ROUND(S2732,2)+ROUND(S2733,2)+ROUND(S2734,2)+ROUND(S2735,2)+ROUND(S2736,2)+ROUND(S2737,2)+ROUND(S2738,2)+ROUND(S2739,2)+ROUND(S2740,2)+ROUND(S2741,2)+ROUND(S2742,2)+ROUND(S2743,2)+ROUND(S2744,2)+ROUND(S2745,2)+ROUND(S2746,2)+ROUND(S2747,2)+ROUND(S2748,2)</f>
        <v>10797.499999999995</v>
      </c>
      <c r="M2724" s="7689"/>
      <c r="N2724" s="7689" t="s">
        <v>78</v>
      </c>
      <c r="O2724" s="7689" t="s">
        <v>394</v>
      </c>
      <c r="P2724" s="5582" t="s">
        <v>20</v>
      </c>
      <c r="Q2724" s="5582" t="s">
        <v>29</v>
      </c>
      <c r="R2724" s="5583">
        <v>1</v>
      </c>
      <c r="S2724" s="5584">
        <f>ROUND(K2724,2)*R2724</f>
        <v>431.9</v>
      </c>
    </row>
    <row r="2725" spans="1:19" ht="45" customHeight="1" x14ac:dyDescent="0.25">
      <c r="A2725" s="7451"/>
      <c r="B2725" s="7451"/>
      <c r="C2725" s="7451"/>
      <c r="D2725" s="7451"/>
      <c r="E2725" s="7451"/>
      <c r="F2725" s="7451"/>
      <c r="G2725" s="7451"/>
      <c r="H2725" s="7451"/>
      <c r="I2725" s="7451"/>
      <c r="J2725" s="7451"/>
      <c r="K2725" s="7451"/>
      <c r="L2725" s="7451"/>
      <c r="M2725" s="7451"/>
      <c r="N2725" s="7451"/>
      <c r="O2725" s="7451"/>
      <c r="P2725" s="5582" t="s">
        <v>30</v>
      </c>
      <c r="Q2725" s="5582" t="s">
        <v>48</v>
      </c>
      <c r="R2725" s="5585">
        <v>1</v>
      </c>
      <c r="S2725" s="5586">
        <f>ROUND(K2724,2)*R2725</f>
        <v>431.9</v>
      </c>
    </row>
    <row r="2726" spans="1:19" ht="45" customHeight="1" x14ac:dyDescent="0.25">
      <c r="A2726" s="7451"/>
      <c r="B2726" s="7451"/>
      <c r="C2726" s="7451"/>
      <c r="D2726" s="7451"/>
      <c r="E2726" s="7451"/>
      <c r="F2726" s="7451"/>
      <c r="G2726" s="7451"/>
      <c r="H2726" s="7451"/>
      <c r="I2726" s="7451"/>
      <c r="J2726" s="7451"/>
      <c r="K2726" s="7451"/>
      <c r="L2726" s="7451"/>
      <c r="M2726" s="7451"/>
      <c r="N2726" s="7451"/>
      <c r="O2726" s="7451"/>
      <c r="P2726" s="5582" t="s">
        <v>43</v>
      </c>
      <c r="Q2726" s="5582" t="s">
        <v>49</v>
      </c>
      <c r="R2726" s="5587">
        <v>1</v>
      </c>
      <c r="S2726" s="5588">
        <f>ROUND(K2724,2)*R2726</f>
        <v>431.9</v>
      </c>
    </row>
    <row r="2727" spans="1:19" ht="45" customHeight="1" x14ac:dyDescent="0.25">
      <c r="A2727" s="7451"/>
      <c r="B2727" s="7451"/>
      <c r="C2727" s="7451"/>
      <c r="D2727" s="7451"/>
      <c r="E2727" s="7451"/>
      <c r="F2727" s="7451"/>
      <c r="G2727" s="7451"/>
      <c r="H2727" s="7451"/>
      <c r="I2727" s="7451"/>
      <c r="J2727" s="7451"/>
      <c r="K2727" s="7451"/>
      <c r="L2727" s="7451"/>
      <c r="M2727" s="7451"/>
      <c r="N2727" s="7451"/>
      <c r="O2727" s="7451"/>
      <c r="P2727" s="5582" t="s">
        <v>50</v>
      </c>
      <c r="Q2727" s="5582" t="s">
        <v>51</v>
      </c>
      <c r="R2727" s="5589">
        <v>1</v>
      </c>
      <c r="S2727" s="5590">
        <f>ROUND(K2724,2)*R2727</f>
        <v>431.9</v>
      </c>
    </row>
    <row r="2728" spans="1:19" ht="45" customHeight="1" x14ac:dyDescent="0.25">
      <c r="A2728" s="7451"/>
      <c r="B2728" s="7451"/>
      <c r="C2728" s="7451"/>
      <c r="D2728" s="7451"/>
      <c r="E2728" s="7451"/>
      <c r="F2728" s="7451"/>
      <c r="G2728" s="7451"/>
      <c r="H2728" s="7451"/>
      <c r="I2728" s="7451"/>
      <c r="J2728" s="7451"/>
      <c r="K2728" s="7451"/>
      <c r="L2728" s="7451"/>
      <c r="M2728" s="7451"/>
      <c r="N2728" s="7451"/>
      <c r="O2728" s="7451"/>
      <c r="P2728" s="5582" t="s">
        <v>52</v>
      </c>
      <c r="Q2728" s="5582" t="s">
        <v>53</v>
      </c>
      <c r="R2728" s="5591">
        <v>1</v>
      </c>
      <c r="S2728" s="5592">
        <f>ROUND(K2724,2)*R2728</f>
        <v>431.9</v>
      </c>
    </row>
    <row r="2729" spans="1:19" ht="45" customHeight="1" x14ac:dyDescent="0.25">
      <c r="A2729" s="7451"/>
      <c r="B2729" s="7451"/>
      <c r="C2729" s="7451"/>
      <c r="D2729" s="7451"/>
      <c r="E2729" s="7451"/>
      <c r="F2729" s="7451"/>
      <c r="G2729" s="7451"/>
      <c r="H2729" s="7451"/>
      <c r="I2729" s="7451"/>
      <c r="J2729" s="7451"/>
      <c r="K2729" s="7451"/>
      <c r="L2729" s="7451"/>
      <c r="M2729" s="7451"/>
      <c r="N2729" s="7451"/>
      <c r="O2729" s="7451"/>
      <c r="P2729" s="5582" t="s">
        <v>54</v>
      </c>
      <c r="Q2729" s="5582" t="s">
        <v>55</v>
      </c>
      <c r="R2729" s="5593">
        <v>1</v>
      </c>
      <c r="S2729" s="5594">
        <f>ROUND(K2724,2)*R2729</f>
        <v>431.9</v>
      </c>
    </row>
    <row r="2730" spans="1:19" ht="45" customHeight="1" x14ac:dyDescent="0.25">
      <c r="A2730" s="7451"/>
      <c r="B2730" s="7451"/>
      <c r="C2730" s="7451"/>
      <c r="D2730" s="7451"/>
      <c r="E2730" s="7451"/>
      <c r="F2730" s="7451"/>
      <c r="G2730" s="7451"/>
      <c r="H2730" s="7451"/>
      <c r="I2730" s="7451"/>
      <c r="J2730" s="7451"/>
      <c r="K2730" s="7451"/>
      <c r="L2730" s="7451"/>
      <c r="M2730" s="7451"/>
      <c r="N2730" s="7451"/>
      <c r="O2730" s="7451"/>
      <c r="P2730" s="5582" t="s">
        <v>56</v>
      </c>
      <c r="Q2730" s="5582" t="s">
        <v>57</v>
      </c>
      <c r="R2730" s="5595">
        <v>1</v>
      </c>
      <c r="S2730" s="5596">
        <f>ROUND(K2724,2)*R2730</f>
        <v>431.9</v>
      </c>
    </row>
    <row r="2731" spans="1:19" ht="45" customHeight="1" x14ac:dyDescent="0.25">
      <c r="A2731" s="7451"/>
      <c r="B2731" s="7451"/>
      <c r="C2731" s="7451"/>
      <c r="D2731" s="7451"/>
      <c r="E2731" s="7451"/>
      <c r="F2731" s="7451"/>
      <c r="G2731" s="7451"/>
      <c r="H2731" s="7451"/>
      <c r="I2731" s="7451"/>
      <c r="J2731" s="7451"/>
      <c r="K2731" s="7451"/>
      <c r="L2731" s="7451"/>
      <c r="M2731" s="7451"/>
      <c r="N2731" s="7451"/>
      <c r="O2731" s="7451"/>
      <c r="P2731" s="5582" t="s">
        <v>58</v>
      </c>
      <c r="Q2731" s="5582" t="s">
        <v>59</v>
      </c>
      <c r="R2731" s="5597">
        <v>1</v>
      </c>
      <c r="S2731" s="5598">
        <f>ROUND(K2724,2)*R2731</f>
        <v>431.9</v>
      </c>
    </row>
    <row r="2732" spans="1:19" ht="45" customHeight="1" x14ac:dyDescent="0.25">
      <c r="A2732" s="7451"/>
      <c r="B2732" s="7451"/>
      <c r="C2732" s="7451"/>
      <c r="D2732" s="7451"/>
      <c r="E2732" s="7451"/>
      <c r="F2732" s="7451"/>
      <c r="G2732" s="7451"/>
      <c r="H2732" s="7451"/>
      <c r="I2732" s="7451"/>
      <c r="J2732" s="7451"/>
      <c r="K2732" s="7451"/>
      <c r="L2732" s="7451"/>
      <c r="M2732" s="7451"/>
      <c r="N2732" s="7451"/>
      <c r="O2732" s="7451"/>
      <c r="P2732" s="5582" t="s">
        <v>60</v>
      </c>
      <c r="Q2732" s="5582" t="s">
        <v>61</v>
      </c>
      <c r="R2732" s="5599">
        <v>1</v>
      </c>
      <c r="S2732" s="5600">
        <f>ROUND(K2724,2)*R2732</f>
        <v>431.9</v>
      </c>
    </row>
    <row r="2733" spans="1:19" ht="45" customHeight="1" x14ac:dyDescent="0.25">
      <c r="A2733" s="7451"/>
      <c r="B2733" s="7451"/>
      <c r="C2733" s="7451"/>
      <c r="D2733" s="7451"/>
      <c r="E2733" s="7451"/>
      <c r="F2733" s="7451"/>
      <c r="G2733" s="7451"/>
      <c r="H2733" s="7451"/>
      <c r="I2733" s="7451"/>
      <c r="J2733" s="7451"/>
      <c r="K2733" s="7451"/>
      <c r="L2733" s="7451"/>
      <c r="M2733" s="7451"/>
      <c r="N2733" s="7451"/>
      <c r="O2733" s="7451"/>
      <c r="P2733" s="5582" t="s">
        <v>62</v>
      </c>
      <c r="Q2733" s="5582" t="s">
        <v>63</v>
      </c>
      <c r="R2733" s="5601">
        <v>1</v>
      </c>
      <c r="S2733" s="5602">
        <f>ROUND(K2724,2)*R2733</f>
        <v>431.9</v>
      </c>
    </row>
    <row r="2734" spans="1:19" ht="45" customHeight="1" x14ac:dyDescent="0.25">
      <c r="A2734" s="7451"/>
      <c r="B2734" s="7451"/>
      <c r="C2734" s="7451"/>
      <c r="D2734" s="7451"/>
      <c r="E2734" s="7451"/>
      <c r="F2734" s="7451"/>
      <c r="G2734" s="7451"/>
      <c r="H2734" s="7451"/>
      <c r="I2734" s="7451"/>
      <c r="J2734" s="7451"/>
      <c r="K2734" s="7451"/>
      <c r="L2734" s="7451"/>
      <c r="M2734" s="7451"/>
      <c r="N2734" s="7451"/>
      <c r="O2734" s="7451"/>
      <c r="P2734" s="5582" t="s">
        <v>64</v>
      </c>
      <c r="Q2734" s="5582" t="s">
        <v>65</v>
      </c>
      <c r="R2734" s="5603">
        <v>1</v>
      </c>
      <c r="S2734" s="5604">
        <f>ROUND(K2724,2)*R2734</f>
        <v>431.9</v>
      </c>
    </row>
    <row r="2735" spans="1:19" ht="45" customHeight="1" x14ac:dyDescent="0.25">
      <c r="A2735" s="7451"/>
      <c r="B2735" s="7451"/>
      <c r="C2735" s="7451"/>
      <c r="D2735" s="7451"/>
      <c r="E2735" s="7451"/>
      <c r="F2735" s="7451"/>
      <c r="G2735" s="7451"/>
      <c r="H2735" s="7451"/>
      <c r="I2735" s="7451"/>
      <c r="J2735" s="7451"/>
      <c r="K2735" s="7451"/>
      <c r="L2735" s="7451"/>
      <c r="M2735" s="7451"/>
      <c r="N2735" s="7451"/>
      <c r="O2735" s="7451"/>
      <c r="P2735" s="5582" t="s">
        <v>66</v>
      </c>
      <c r="Q2735" s="5582" t="s">
        <v>67</v>
      </c>
      <c r="R2735" s="5605">
        <v>1</v>
      </c>
      <c r="S2735" s="5606">
        <f>ROUND(K2724,2)*R2735</f>
        <v>431.9</v>
      </c>
    </row>
    <row r="2736" spans="1:19" ht="45" customHeight="1" x14ac:dyDescent="0.25">
      <c r="A2736" s="7451"/>
      <c r="B2736" s="7451"/>
      <c r="C2736" s="7451"/>
      <c r="D2736" s="7451"/>
      <c r="E2736" s="7451"/>
      <c r="F2736" s="7451"/>
      <c r="G2736" s="7451"/>
      <c r="H2736" s="7451"/>
      <c r="I2736" s="7451"/>
      <c r="J2736" s="7451"/>
      <c r="K2736" s="7451"/>
      <c r="L2736" s="7451"/>
      <c r="M2736" s="7451"/>
      <c r="N2736" s="7451"/>
      <c r="O2736" s="7451"/>
      <c r="P2736" s="5582" t="s">
        <v>68</v>
      </c>
      <c r="Q2736" s="5582" t="s">
        <v>69</v>
      </c>
      <c r="R2736" s="5607">
        <v>1</v>
      </c>
      <c r="S2736" s="5608">
        <f>ROUND(K2724,2)*R2736</f>
        <v>431.9</v>
      </c>
    </row>
    <row r="2737" spans="1:19" ht="45" customHeight="1" x14ac:dyDescent="0.25">
      <c r="A2737" s="7451"/>
      <c r="B2737" s="7451"/>
      <c r="C2737" s="7451"/>
      <c r="D2737" s="7451"/>
      <c r="E2737" s="7451"/>
      <c r="F2737" s="7451"/>
      <c r="G2737" s="7451"/>
      <c r="H2737" s="7451"/>
      <c r="I2737" s="7451"/>
      <c r="J2737" s="7451"/>
      <c r="K2737" s="7451"/>
      <c r="L2737" s="7451"/>
      <c r="M2737" s="7451"/>
      <c r="N2737" s="7451"/>
      <c r="O2737" s="7451"/>
      <c r="P2737" s="5582" t="s">
        <v>70</v>
      </c>
      <c r="Q2737" s="5582" t="s">
        <v>71</v>
      </c>
      <c r="R2737" s="5609">
        <v>1</v>
      </c>
      <c r="S2737" s="5610">
        <f>ROUND(K2724,2)*R2737</f>
        <v>431.9</v>
      </c>
    </row>
    <row r="2738" spans="1:19" ht="45" customHeight="1" x14ac:dyDescent="0.25">
      <c r="A2738" s="7451"/>
      <c r="B2738" s="7451"/>
      <c r="C2738" s="7451"/>
      <c r="D2738" s="7451"/>
      <c r="E2738" s="7451"/>
      <c r="F2738" s="7451"/>
      <c r="G2738" s="7451"/>
      <c r="H2738" s="7451"/>
      <c r="I2738" s="7451"/>
      <c r="J2738" s="7451"/>
      <c r="K2738" s="7451"/>
      <c r="L2738" s="7451"/>
      <c r="M2738" s="7451"/>
      <c r="N2738" s="7451"/>
      <c r="O2738" s="7451"/>
      <c r="P2738" s="5582" t="s">
        <v>72</v>
      </c>
      <c r="Q2738" s="5582" t="s">
        <v>73</v>
      </c>
      <c r="R2738" s="5611">
        <v>1</v>
      </c>
      <c r="S2738" s="5612">
        <f>ROUND(K2724,2)*R2738</f>
        <v>431.9</v>
      </c>
    </row>
    <row r="2739" spans="1:19" ht="45" customHeight="1" x14ac:dyDescent="0.25">
      <c r="A2739" s="7451"/>
      <c r="B2739" s="7451"/>
      <c r="C2739" s="7451"/>
      <c r="D2739" s="7451"/>
      <c r="E2739" s="7451"/>
      <c r="F2739" s="7451"/>
      <c r="G2739" s="7451"/>
      <c r="H2739" s="7451"/>
      <c r="I2739" s="7451"/>
      <c r="J2739" s="7451"/>
      <c r="K2739" s="7451"/>
      <c r="L2739" s="7451"/>
      <c r="M2739" s="7451"/>
      <c r="N2739" s="7451"/>
      <c r="O2739" s="7451"/>
      <c r="P2739" s="5582" t="s">
        <v>74</v>
      </c>
      <c r="Q2739" s="5582" t="s">
        <v>75</v>
      </c>
      <c r="R2739" s="5613">
        <v>1</v>
      </c>
      <c r="S2739" s="5614">
        <f>ROUND(K2724,2)*R2739</f>
        <v>431.9</v>
      </c>
    </row>
    <row r="2740" spans="1:19" ht="45" customHeight="1" x14ac:dyDescent="0.25">
      <c r="A2740" s="7451"/>
      <c r="B2740" s="7451"/>
      <c r="C2740" s="7451"/>
      <c r="D2740" s="7451"/>
      <c r="E2740" s="7451"/>
      <c r="F2740" s="7451"/>
      <c r="G2740" s="7451"/>
      <c r="H2740" s="7451"/>
      <c r="I2740" s="7451"/>
      <c r="J2740" s="7451"/>
      <c r="K2740" s="7451"/>
      <c r="L2740" s="7451"/>
      <c r="M2740" s="7451"/>
      <c r="N2740" s="7451"/>
      <c r="O2740" s="7451"/>
      <c r="P2740" s="5582" t="s">
        <v>76</v>
      </c>
      <c r="Q2740" s="5582" t="s">
        <v>77</v>
      </c>
      <c r="R2740" s="5615">
        <v>1</v>
      </c>
      <c r="S2740" s="5616">
        <f>ROUND(K2724,2)*R2740</f>
        <v>431.9</v>
      </c>
    </row>
    <row r="2741" spans="1:19" ht="45" customHeight="1" x14ac:dyDescent="0.25">
      <c r="A2741" s="7451"/>
      <c r="B2741" s="7451"/>
      <c r="C2741" s="7451"/>
      <c r="D2741" s="7451"/>
      <c r="E2741" s="7451"/>
      <c r="F2741" s="7451"/>
      <c r="G2741" s="7451"/>
      <c r="H2741" s="7451"/>
      <c r="I2741" s="7451"/>
      <c r="J2741" s="7451"/>
      <c r="K2741" s="7451"/>
      <c r="L2741" s="7451"/>
      <c r="M2741" s="7451"/>
      <c r="N2741" s="7451"/>
      <c r="O2741" s="7451"/>
      <c r="P2741" s="5582" t="s">
        <v>78</v>
      </c>
      <c r="Q2741" s="5582" t="s">
        <v>79</v>
      </c>
      <c r="R2741" s="5617">
        <v>1</v>
      </c>
      <c r="S2741" s="5618">
        <f>ROUND(K2724,2)*R2741</f>
        <v>431.9</v>
      </c>
    </row>
    <row r="2742" spans="1:19" ht="45" customHeight="1" x14ac:dyDescent="0.25">
      <c r="A2742" s="7451"/>
      <c r="B2742" s="7451"/>
      <c r="C2742" s="7451"/>
      <c r="D2742" s="7451"/>
      <c r="E2742" s="7451"/>
      <c r="F2742" s="7451"/>
      <c r="G2742" s="7451"/>
      <c r="H2742" s="7451"/>
      <c r="I2742" s="7451"/>
      <c r="J2742" s="7451"/>
      <c r="K2742" s="7451"/>
      <c r="L2742" s="7451"/>
      <c r="M2742" s="7451"/>
      <c r="N2742" s="7451"/>
      <c r="O2742" s="7451"/>
      <c r="P2742" s="5582" t="s">
        <v>80</v>
      </c>
      <c r="Q2742" s="5582" t="s">
        <v>81</v>
      </c>
      <c r="R2742" s="5619">
        <v>1</v>
      </c>
      <c r="S2742" s="5620">
        <f>ROUND(K2724,2)*R2742</f>
        <v>431.9</v>
      </c>
    </row>
    <row r="2743" spans="1:19" ht="45" customHeight="1" x14ac:dyDescent="0.25">
      <c r="A2743" s="7451"/>
      <c r="B2743" s="7451"/>
      <c r="C2743" s="7451"/>
      <c r="D2743" s="7451"/>
      <c r="E2743" s="7451"/>
      <c r="F2743" s="7451"/>
      <c r="G2743" s="7451"/>
      <c r="H2743" s="7451"/>
      <c r="I2743" s="7451"/>
      <c r="J2743" s="7451"/>
      <c r="K2743" s="7451"/>
      <c r="L2743" s="7451"/>
      <c r="M2743" s="7451"/>
      <c r="N2743" s="7451"/>
      <c r="O2743" s="7451"/>
      <c r="P2743" s="5582" t="s">
        <v>82</v>
      </c>
      <c r="Q2743" s="5582" t="s">
        <v>83</v>
      </c>
      <c r="R2743" s="5621">
        <v>1</v>
      </c>
      <c r="S2743" s="5622">
        <f>ROUND(K2724,2)*R2743</f>
        <v>431.9</v>
      </c>
    </row>
    <row r="2744" spans="1:19" ht="45" customHeight="1" x14ac:dyDescent="0.25">
      <c r="A2744" s="7451"/>
      <c r="B2744" s="7451"/>
      <c r="C2744" s="7451"/>
      <c r="D2744" s="7451"/>
      <c r="E2744" s="7451"/>
      <c r="F2744" s="7451"/>
      <c r="G2744" s="7451"/>
      <c r="H2744" s="7451"/>
      <c r="I2744" s="7451"/>
      <c r="J2744" s="7451"/>
      <c r="K2744" s="7451"/>
      <c r="L2744" s="7451"/>
      <c r="M2744" s="7451"/>
      <c r="N2744" s="7451"/>
      <c r="O2744" s="7451"/>
      <c r="P2744" s="5582" t="s">
        <v>84</v>
      </c>
      <c r="Q2744" s="5582" t="s">
        <v>85</v>
      </c>
      <c r="R2744" s="5623">
        <v>1</v>
      </c>
      <c r="S2744" s="5624">
        <f>ROUND(K2724,2)*R2744</f>
        <v>431.9</v>
      </c>
    </row>
    <row r="2745" spans="1:19" ht="45" customHeight="1" x14ac:dyDescent="0.25">
      <c r="A2745" s="7451"/>
      <c r="B2745" s="7451"/>
      <c r="C2745" s="7451"/>
      <c r="D2745" s="7451"/>
      <c r="E2745" s="7451"/>
      <c r="F2745" s="7451"/>
      <c r="G2745" s="7451"/>
      <c r="H2745" s="7451"/>
      <c r="I2745" s="7451"/>
      <c r="J2745" s="7451"/>
      <c r="K2745" s="7451"/>
      <c r="L2745" s="7451"/>
      <c r="M2745" s="7451"/>
      <c r="N2745" s="7451"/>
      <c r="O2745" s="7451"/>
      <c r="P2745" s="5582" t="s">
        <v>86</v>
      </c>
      <c r="Q2745" s="5582" t="s">
        <v>87</v>
      </c>
      <c r="R2745" s="5625">
        <v>1</v>
      </c>
      <c r="S2745" s="5626">
        <f>ROUND(K2724,2)*R2745</f>
        <v>431.9</v>
      </c>
    </row>
    <row r="2746" spans="1:19" ht="45" customHeight="1" x14ac:dyDescent="0.25">
      <c r="A2746" s="7451"/>
      <c r="B2746" s="7451"/>
      <c r="C2746" s="7451"/>
      <c r="D2746" s="7451"/>
      <c r="E2746" s="7451"/>
      <c r="F2746" s="7451"/>
      <c r="G2746" s="7451"/>
      <c r="H2746" s="7451"/>
      <c r="I2746" s="7451"/>
      <c r="J2746" s="7451"/>
      <c r="K2746" s="7451"/>
      <c r="L2746" s="7451"/>
      <c r="M2746" s="7451"/>
      <c r="N2746" s="7451"/>
      <c r="O2746" s="7451"/>
      <c r="P2746" s="5582" t="s">
        <v>88</v>
      </c>
      <c r="Q2746" s="5582" t="s">
        <v>89</v>
      </c>
      <c r="R2746" s="5627">
        <v>1</v>
      </c>
      <c r="S2746" s="5628">
        <f>ROUND(K2724,2)*R2746</f>
        <v>431.9</v>
      </c>
    </row>
    <row r="2747" spans="1:19" ht="45" customHeight="1" x14ac:dyDescent="0.25">
      <c r="A2747" s="7451"/>
      <c r="B2747" s="7451"/>
      <c r="C2747" s="7451"/>
      <c r="D2747" s="7451"/>
      <c r="E2747" s="7451"/>
      <c r="F2747" s="7451"/>
      <c r="G2747" s="7451"/>
      <c r="H2747" s="7451"/>
      <c r="I2747" s="7451"/>
      <c r="J2747" s="7451"/>
      <c r="K2747" s="7451"/>
      <c r="L2747" s="7451"/>
      <c r="M2747" s="7451"/>
      <c r="N2747" s="7451"/>
      <c r="O2747" s="7451"/>
      <c r="P2747" s="5582" t="s">
        <v>90</v>
      </c>
      <c r="Q2747" s="5582" t="s">
        <v>91</v>
      </c>
      <c r="R2747" s="5629">
        <v>1</v>
      </c>
      <c r="S2747" s="5630">
        <f>ROUND(K2724,2)*R2747</f>
        <v>431.9</v>
      </c>
    </row>
    <row r="2748" spans="1:19" ht="45" customHeight="1" x14ac:dyDescent="0.25">
      <c r="A2748" s="7451"/>
      <c r="B2748" s="7451"/>
      <c r="C2748" s="7451"/>
      <c r="D2748" s="7451"/>
      <c r="E2748" s="7451"/>
      <c r="F2748" s="7451"/>
      <c r="G2748" s="7451"/>
      <c r="H2748" s="7451"/>
      <c r="I2748" s="7451"/>
      <c r="J2748" s="7451"/>
      <c r="K2748" s="7451"/>
      <c r="L2748" s="7451"/>
      <c r="M2748" s="7451"/>
      <c r="N2748" s="7451"/>
      <c r="O2748" s="7451"/>
      <c r="P2748" s="5582" t="s">
        <v>92</v>
      </c>
      <c r="Q2748" s="5582" t="s">
        <v>93</v>
      </c>
      <c r="R2748" s="5631">
        <v>1</v>
      </c>
      <c r="S2748" s="5632">
        <f>ROUND(K2724,2)*R2748</f>
        <v>431.9</v>
      </c>
    </row>
    <row r="2749" spans="1:19" ht="45" customHeight="1" x14ac:dyDescent="0.25">
      <c r="A2749" s="7696" t="s">
        <v>23</v>
      </c>
      <c r="B2749" s="7696" t="s">
        <v>434</v>
      </c>
      <c r="C2749" s="7696" t="s">
        <v>25</v>
      </c>
      <c r="D2749" s="7696" t="s">
        <v>435</v>
      </c>
      <c r="E2749" s="7696" t="s">
        <v>436</v>
      </c>
      <c r="F2749" s="7697">
        <f>R2749+R2750+R2751+R2752+R2753+R2754+R2755+R2756+R2757+R2758+R2759+R2760+R2761+R2762+R2763+R2764+R2765+R2766+R2767+R2768+R2769+R2770+R2771+R2772+R2773</f>
        <v>50</v>
      </c>
      <c r="G2749" s="7696" t="s">
        <v>36</v>
      </c>
      <c r="H2749" s="7698">
        <v>197.81</v>
      </c>
      <c r="I2749" s="7699">
        <v>197.81</v>
      </c>
      <c r="J2749" s="7700">
        <v>0.21579999999999999</v>
      </c>
      <c r="K2749" s="7701">
        <f>ROUND(I2749,2)+(ROUND(I2749,2)*J2749)</f>
        <v>240.497398</v>
      </c>
      <c r="L2749" s="7702">
        <f>ROUND(S2749,2)+ROUND(S2750,2)+ROUND(S2751,2)+ROUND(S2752,2)+ROUND(S2753,2)+ROUND(S2754,2)+ROUND(S2755,2)+ROUND(S2756,2)+ROUND(S2757,2)+ROUND(S2758,2)+ROUND(S2759,2)+ROUND(S2760,2)+ROUND(S2761,2)+ROUND(S2762,2)+ROUND(S2763,2)+ROUND(S2764,2)+ROUND(S2765,2)+ROUND(S2766,2)+ROUND(S2767,2)+ROUND(S2768,2)+ROUND(S2769,2)+ROUND(S2770,2)+ROUND(S2771,2)+ROUND(S2772,2)+ROUND(S2773,2)</f>
        <v>12025</v>
      </c>
      <c r="M2749" s="7696"/>
      <c r="N2749" s="7696" t="s">
        <v>78</v>
      </c>
      <c r="O2749" s="7696" t="s">
        <v>394</v>
      </c>
      <c r="P2749" s="5633" t="s">
        <v>20</v>
      </c>
      <c r="Q2749" s="5633" t="s">
        <v>29</v>
      </c>
      <c r="R2749" s="5634">
        <v>2</v>
      </c>
      <c r="S2749" s="5635">
        <f>ROUND(K2749,2)*R2749</f>
        <v>481</v>
      </c>
    </row>
    <row r="2750" spans="1:19" ht="45" customHeight="1" x14ac:dyDescent="0.25">
      <c r="A2750" s="7451"/>
      <c r="B2750" s="7451"/>
      <c r="C2750" s="7451"/>
      <c r="D2750" s="7451"/>
      <c r="E2750" s="7451"/>
      <c r="F2750" s="7451"/>
      <c r="G2750" s="7451"/>
      <c r="H2750" s="7451"/>
      <c r="I2750" s="7451"/>
      <c r="J2750" s="7451"/>
      <c r="K2750" s="7451"/>
      <c r="L2750" s="7451"/>
      <c r="M2750" s="7451"/>
      <c r="N2750" s="7451"/>
      <c r="O2750" s="7451"/>
      <c r="P2750" s="5633" t="s">
        <v>30</v>
      </c>
      <c r="Q2750" s="5633" t="s">
        <v>48</v>
      </c>
      <c r="R2750" s="5636">
        <v>2</v>
      </c>
      <c r="S2750" s="5637">
        <f>ROUND(K2749,2)*R2750</f>
        <v>481</v>
      </c>
    </row>
    <row r="2751" spans="1:19" ht="45" customHeight="1" x14ac:dyDescent="0.25">
      <c r="A2751" s="7451"/>
      <c r="B2751" s="7451"/>
      <c r="C2751" s="7451"/>
      <c r="D2751" s="7451"/>
      <c r="E2751" s="7451"/>
      <c r="F2751" s="7451"/>
      <c r="G2751" s="7451"/>
      <c r="H2751" s="7451"/>
      <c r="I2751" s="7451"/>
      <c r="J2751" s="7451"/>
      <c r="K2751" s="7451"/>
      <c r="L2751" s="7451"/>
      <c r="M2751" s="7451"/>
      <c r="N2751" s="7451"/>
      <c r="O2751" s="7451"/>
      <c r="P2751" s="5633" t="s">
        <v>43</v>
      </c>
      <c r="Q2751" s="5633" t="s">
        <v>49</v>
      </c>
      <c r="R2751" s="5638">
        <v>2</v>
      </c>
      <c r="S2751" s="5639">
        <f>ROUND(K2749,2)*R2751</f>
        <v>481</v>
      </c>
    </row>
    <row r="2752" spans="1:19" ht="45" customHeight="1" x14ac:dyDescent="0.25">
      <c r="A2752" s="7451"/>
      <c r="B2752" s="7451"/>
      <c r="C2752" s="7451"/>
      <c r="D2752" s="7451"/>
      <c r="E2752" s="7451"/>
      <c r="F2752" s="7451"/>
      <c r="G2752" s="7451"/>
      <c r="H2752" s="7451"/>
      <c r="I2752" s="7451"/>
      <c r="J2752" s="7451"/>
      <c r="K2752" s="7451"/>
      <c r="L2752" s="7451"/>
      <c r="M2752" s="7451"/>
      <c r="N2752" s="7451"/>
      <c r="O2752" s="7451"/>
      <c r="P2752" s="5633" t="s">
        <v>50</v>
      </c>
      <c r="Q2752" s="5633" t="s">
        <v>51</v>
      </c>
      <c r="R2752" s="5640">
        <v>2</v>
      </c>
      <c r="S2752" s="5641">
        <f>ROUND(K2749,2)*R2752</f>
        <v>481</v>
      </c>
    </row>
    <row r="2753" spans="1:19" ht="45" customHeight="1" x14ac:dyDescent="0.25">
      <c r="A2753" s="7451"/>
      <c r="B2753" s="7451"/>
      <c r="C2753" s="7451"/>
      <c r="D2753" s="7451"/>
      <c r="E2753" s="7451"/>
      <c r="F2753" s="7451"/>
      <c r="G2753" s="7451"/>
      <c r="H2753" s="7451"/>
      <c r="I2753" s="7451"/>
      <c r="J2753" s="7451"/>
      <c r="K2753" s="7451"/>
      <c r="L2753" s="7451"/>
      <c r="M2753" s="7451"/>
      <c r="N2753" s="7451"/>
      <c r="O2753" s="7451"/>
      <c r="P2753" s="5633" t="s">
        <v>52</v>
      </c>
      <c r="Q2753" s="5633" t="s">
        <v>53</v>
      </c>
      <c r="R2753" s="5642">
        <v>2</v>
      </c>
      <c r="S2753" s="5643">
        <f>ROUND(K2749,2)*R2753</f>
        <v>481</v>
      </c>
    </row>
    <row r="2754" spans="1:19" ht="45" customHeight="1" x14ac:dyDescent="0.25">
      <c r="A2754" s="7451"/>
      <c r="B2754" s="7451"/>
      <c r="C2754" s="7451"/>
      <c r="D2754" s="7451"/>
      <c r="E2754" s="7451"/>
      <c r="F2754" s="7451"/>
      <c r="G2754" s="7451"/>
      <c r="H2754" s="7451"/>
      <c r="I2754" s="7451"/>
      <c r="J2754" s="7451"/>
      <c r="K2754" s="7451"/>
      <c r="L2754" s="7451"/>
      <c r="M2754" s="7451"/>
      <c r="N2754" s="7451"/>
      <c r="O2754" s="7451"/>
      <c r="P2754" s="5633" t="s">
        <v>54</v>
      </c>
      <c r="Q2754" s="5633" t="s">
        <v>55</v>
      </c>
      <c r="R2754" s="5644">
        <v>2</v>
      </c>
      <c r="S2754" s="5645">
        <f>ROUND(K2749,2)*R2754</f>
        <v>481</v>
      </c>
    </row>
    <row r="2755" spans="1:19" ht="45" customHeight="1" x14ac:dyDescent="0.25">
      <c r="A2755" s="7451"/>
      <c r="B2755" s="7451"/>
      <c r="C2755" s="7451"/>
      <c r="D2755" s="7451"/>
      <c r="E2755" s="7451"/>
      <c r="F2755" s="7451"/>
      <c r="G2755" s="7451"/>
      <c r="H2755" s="7451"/>
      <c r="I2755" s="7451"/>
      <c r="J2755" s="7451"/>
      <c r="K2755" s="7451"/>
      <c r="L2755" s="7451"/>
      <c r="M2755" s="7451"/>
      <c r="N2755" s="7451"/>
      <c r="O2755" s="7451"/>
      <c r="P2755" s="5633" t="s">
        <v>56</v>
      </c>
      <c r="Q2755" s="5633" t="s">
        <v>57</v>
      </c>
      <c r="R2755" s="5646">
        <v>2</v>
      </c>
      <c r="S2755" s="5647">
        <f>ROUND(K2749,2)*R2755</f>
        <v>481</v>
      </c>
    </row>
    <row r="2756" spans="1:19" ht="45" customHeight="1" x14ac:dyDescent="0.25">
      <c r="A2756" s="7451"/>
      <c r="B2756" s="7451"/>
      <c r="C2756" s="7451"/>
      <c r="D2756" s="7451"/>
      <c r="E2756" s="7451"/>
      <c r="F2756" s="7451"/>
      <c r="G2756" s="7451"/>
      <c r="H2756" s="7451"/>
      <c r="I2756" s="7451"/>
      <c r="J2756" s="7451"/>
      <c r="K2756" s="7451"/>
      <c r="L2756" s="7451"/>
      <c r="M2756" s="7451"/>
      <c r="N2756" s="7451"/>
      <c r="O2756" s="7451"/>
      <c r="P2756" s="5633" t="s">
        <v>58</v>
      </c>
      <c r="Q2756" s="5633" t="s">
        <v>59</v>
      </c>
      <c r="R2756" s="5648">
        <v>2</v>
      </c>
      <c r="S2756" s="5649">
        <f>ROUND(K2749,2)*R2756</f>
        <v>481</v>
      </c>
    </row>
    <row r="2757" spans="1:19" ht="45" customHeight="1" x14ac:dyDescent="0.25">
      <c r="A2757" s="7451"/>
      <c r="B2757" s="7451"/>
      <c r="C2757" s="7451"/>
      <c r="D2757" s="7451"/>
      <c r="E2757" s="7451"/>
      <c r="F2757" s="7451"/>
      <c r="G2757" s="7451"/>
      <c r="H2757" s="7451"/>
      <c r="I2757" s="7451"/>
      <c r="J2757" s="7451"/>
      <c r="K2757" s="7451"/>
      <c r="L2757" s="7451"/>
      <c r="M2757" s="7451"/>
      <c r="N2757" s="7451"/>
      <c r="O2757" s="7451"/>
      <c r="P2757" s="5633" t="s">
        <v>60</v>
      </c>
      <c r="Q2757" s="5633" t="s">
        <v>61</v>
      </c>
      <c r="R2757" s="5650">
        <v>2</v>
      </c>
      <c r="S2757" s="5651">
        <f>ROUND(K2749,2)*R2757</f>
        <v>481</v>
      </c>
    </row>
    <row r="2758" spans="1:19" ht="45" customHeight="1" x14ac:dyDescent="0.25">
      <c r="A2758" s="7451"/>
      <c r="B2758" s="7451"/>
      <c r="C2758" s="7451"/>
      <c r="D2758" s="7451"/>
      <c r="E2758" s="7451"/>
      <c r="F2758" s="7451"/>
      <c r="G2758" s="7451"/>
      <c r="H2758" s="7451"/>
      <c r="I2758" s="7451"/>
      <c r="J2758" s="7451"/>
      <c r="K2758" s="7451"/>
      <c r="L2758" s="7451"/>
      <c r="M2758" s="7451"/>
      <c r="N2758" s="7451"/>
      <c r="O2758" s="7451"/>
      <c r="P2758" s="5633" t="s">
        <v>62</v>
      </c>
      <c r="Q2758" s="5633" t="s">
        <v>63</v>
      </c>
      <c r="R2758" s="5652">
        <v>2</v>
      </c>
      <c r="S2758" s="5653">
        <f>ROUND(K2749,2)*R2758</f>
        <v>481</v>
      </c>
    </row>
    <row r="2759" spans="1:19" ht="45" customHeight="1" x14ac:dyDescent="0.25">
      <c r="A2759" s="7451"/>
      <c r="B2759" s="7451"/>
      <c r="C2759" s="7451"/>
      <c r="D2759" s="7451"/>
      <c r="E2759" s="7451"/>
      <c r="F2759" s="7451"/>
      <c r="G2759" s="7451"/>
      <c r="H2759" s="7451"/>
      <c r="I2759" s="7451"/>
      <c r="J2759" s="7451"/>
      <c r="K2759" s="7451"/>
      <c r="L2759" s="7451"/>
      <c r="M2759" s="7451"/>
      <c r="N2759" s="7451"/>
      <c r="O2759" s="7451"/>
      <c r="P2759" s="5633" t="s">
        <v>64</v>
      </c>
      <c r="Q2759" s="5633" t="s">
        <v>65</v>
      </c>
      <c r="R2759" s="5654">
        <v>2</v>
      </c>
      <c r="S2759" s="5655">
        <f>ROUND(K2749,2)*R2759</f>
        <v>481</v>
      </c>
    </row>
    <row r="2760" spans="1:19" ht="45" customHeight="1" x14ac:dyDescent="0.25">
      <c r="A2760" s="7451"/>
      <c r="B2760" s="7451"/>
      <c r="C2760" s="7451"/>
      <c r="D2760" s="7451"/>
      <c r="E2760" s="7451"/>
      <c r="F2760" s="7451"/>
      <c r="G2760" s="7451"/>
      <c r="H2760" s="7451"/>
      <c r="I2760" s="7451"/>
      <c r="J2760" s="7451"/>
      <c r="K2760" s="7451"/>
      <c r="L2760" s="7451"/>
      <c r="M2760" s="7451"/>
      <c r="N2760" s="7451"/>
      <c r="O2760" s="7451"/>
      <c r="P2760" s="5633" t="s">
        <v>66</v>
      </c>
      <c r="Q2760" s="5633" t="s">
        <v>67</v>
      </c>
      <c r="R2760" s="5656">
        <v>2</v>
      </c>
      <c r="S2760" s="5657">
        <f>ROUND(K2749,2)*R2760</f>
        <v>481</v>
      </c>
    </row>
    <row r="2761" spans="1:19" ht="45" customHeight="1" x14ac:dyDescent="0.25">
      <c r="A2761" s="7451"/>
      <c r="B2761" s="7451"/>
      <c r="C2761" s="7451"/>
      <c r="D2761" s="7451"/>
      <c r="E2761" s="7451"/>
      <c r="F2761" s="7451"/>
      <c r="G2761" s="7451"/>
      <c r="H2761" s="7451"/>
      <c r="I2761" s="7451"/>
      <c r="J2761" s="7451"/>
      <c r="K2761" s="7451"/>
      <c r="L2761" s="7451"/>
      <c r="M2761" s="7451"/>
      <c r="N2761" s="7451"/>
      <c r="O2761" s="7451"/>
      <c r="P2761" s="5633" t="s">
        <v>68</v>
      </c>
      <c r="Q2761" s="5633" t="s">
        <v>69</v>
      </c>
      <c r="R2761" s="5658">
        <v>2</v>
      </c>
      <c r="S2761" s="5659">
        <f>ROUND(K2749,2)*R2761</f>
        <v>481</v>
      </c>
    </row>
    <row r="2762" spans="1:19" ht="45" customHeight="1" x14ac:dyDescent="0.25">
      <c r="A2762" s="7451"/>
      <c r="B2762" s="7451"/>
      <c r="C2762" s="7451"/>
      <c r="D2762" s="7451"/>
      <c r="E2762" s="7451"/>
      <c r="F2762" s="7451"/>
      <c r="G2762" s="7451"/>
      <c r="H2762" s="7451"/>
      <c r="I2762" s="7451"/>
      <c r="J2762" s="7451"/>
      <c r="K2762" s="7451"/>
      <c r="L2762" s="7451"/>
      <c r="M2762" s="7451"/>
      <c r="N2762" s="7451"/>
      <c r="O2762" s="7451"/>
      <c r="P2762" s="5633" t="s">
        <v>70</v>
      </c>
      <c r="Q2762" s="5633" t="s">
        <v>71</v>
      </c>
      <c r="R2762" s="5660">
        <v>2</v>
      </c>
      <c r="S2762" s="5661">
        <f>ROUND(K2749,2)*R2762</f>
        <v>481</v>
      </c>
    </row>
    <row r="2763" spans="1:19" ht="45" customHeight="1" x14ac:dyDescent="0.25">
      <c r="A2763" s="7451"/>
      <c r="B2763" s="7451"/>
      <c r="C2763" s="7451"/>
      <c r="D2763" s="7451"/>
      <c r="E2763" s="7451"/>
      <c r="F2763" s="7451"/>
      <c r="G2763" s="7451"/>
      <c r="H2763" s="7451"/>
      <c r="I2763" s="7451"/>
      <c r="J2763" s="7451"/>
      <c r="K2763" s="7451"/>
      <c r="L2763" s="7451"/>
      <c r="M2763" s="7451"/>
      <c r="N2763" s="7451"/>
      <c r="O2763" s="7451"/>
      <c r="P2763" s="5633" t="s">
        <v>72</v>
      </c>
      <c r="Q2763" s="5633" t="s">
        <v>73</v>
      </c>
      <c r="R2763" s="5662">
        <v>2</v>
      </c>
      <c r="S2763" s="5663">
        <f>ROUND(K2749,2)*R2763</f>
        <v>481</v>
      </c>
    </row>
    <row r="2764" spans="1:19" ht="45" customHeight="1" x14ac:dyDescent="0.25">
      <c r="A2764" s="7451"/>
      <c r="B2764" s="7451"/>
      <c r="C2764" s="7451"/>
      <c r="D2764" s="7451"/>
      <c r="E2764" s="7451"/>
      <c r="F2764" s="7451"/>
      <c r="G2764" s="7451"/>
      <c r="H2764" s="7451"/>
      <c r="I2764" s="7451"/>
      <c r="J2764" s="7451"/>
      <c r="K2764" s="7451"/>
      <c r="L2764" s="7451"/>
      <c r="M2764" s="7451"/>
      <c r="N2764" s="7451"/>
      <c r="O2764" s="7451"/>
      <c r="P2764" s="5633" t="s">
        <v>74</v>
      </c>
      <c r="Q2764" s="5633" t="s">
        <v>75</v>
      </c>
      <c r="R2764" s="5664">
        <v>2</v>
      </c>
      <c r="S2764" s="5665">
        <f>ROUND(K2749,2)*R2764</f>
        <v>481</v>
      </c>
    </row>
    <row r="2765" spans="1:19" ht="45" customHeight="1" x14ac:dyDescent="0.25">
      <c r="A2765" s="7451"/>
      <c r="B2765" s="7451"/>
      <c r="C2765" s="7451"/>
      <c r="D2765" s="7451"/>
      <c r="E2765" s="7451"/>
      <c r="F2765" s="7451"/>
      <c r="G2765" s="7451"/>
      <c r="H2765" s="7451"/>
      <c r="I2765" s="7451"/>
      <c r="J2765" s="7451"/>
      <c r="K2765" s="7451"/>
      <c r="L2765" s="7451"/>
      <c r="M2765" s="7451"/>
      <c r="N2765" s="7451"/>
      <c r="O2765" s="7451"/>
      <c r="P2765" s="5633" t="s">
        <v>76</v>
      </c>
      <c r="Q2765" s="5633" t="s">
        <v>77</v>
      </c>
      <c r="R2765" s="5666">
        <v>2</v>
      </c>
      <c r="S2765" s="5667">
        <f>ROUND(K2749,2)*R2765</f>
        <v>481</v>
      </c>
    </row>
    <row r="2766" spans="1:19" ht="45" customHeight="1" x14ac:dyDescent="0.25">
      <c r="A2766" s="7451"/>
      <c r="B2766" s="7451"/>
      <c r="C2766" s="7451"/>
      <c r="D2766" s="7451"/>
      <c r="E2766" s="7451"/>
      <c r="F2766" s="7451"/>
      <c r="G2766" s="7451"/>
      <c r="H2766" s="7451"/>
      <c r="I2766" s="7451"/>
      <c r="J2766" s="7451"/>
      <c r="K2766" s="7451"/>
      <c r="L2766" s="7451"/>
      <c r="M2766" s="7451"/>
      <c r="N2766" s="7451"/>
      <c r="O2766" s="7451"/>
      <c r="P2766" s="5633" t="s">
        <v>78</v>
      </c>
      <c r="Q2766" s="5633" t="s">
        <v>79</v>
      </c>
      <c r="R2766" s="5668">
        <v>2</v>
      </c>
      <c r="S2766" s="5669">
        <f>ROUND(K2749,2)*R2766</f>
        <v>481</v>
      </c>
    </row>
    <row r="2767" spans="1:19" ht="45" customHeight="1" x14ac:dyDescent="0.25">
      <c r="A2767" s="7451"/>
      <c r="B2767" s="7451"/>
      <c r="C2767" s="7451"/>
      <c r="D2767" s="7451"/>
      <c r="E2767" s="7451"/>
      <c r="F2767" s="7451"/>
      <c r="G2767" s="7451"/>
      <c r="H2767" s="7451"/>
      <c r="I2767" s="7451"/>
      <c r="J2767" s="7451"/>
      <c r="K2767" s="7451"/>
      <c r="L2767" s="7451"/>
      <c r="M2767" s="7451"/>
      <c r="N2767" s="7451"/>
      <c r="O2767" s="7451"/>
      <c r="P2767" s="5633" t="s">
        <v>80</v>
      </c>
      <c r="Q2767" s="5633" t="s">
        <v>81</v>
      </c>
      <c r="R2767" s="5670">
        <v>2</v>
      </c>
      <c r="S2767" s="5671">
        <f>ROUND(K2749,2)*R2767</f>
        <v>481</v>
      </c>
    </row>
    <row r="2768" spans="1:19" ht="45" customHeight="1" x14ac:dyDescent="0.25">
      <c r="A2768" s="7451"/>
      <c r="B2768" s="7451"/>
      <c r="C2768" s="7451"/>
      <c r="D2768" s="7451"/>
      <c r="E2768" s="7451"/>
      <c r="F2768" s="7451"/>
      <c r="G2768" s="7451"/>
      <c r="H2768" s="7451"/>
      <c r="I2768" s="7451"/>
      <c r="J2768" s="7451"/>
      <c r="K2768" s="7451"/>
      <c r="L2768" s="7451"/>
      <c r="M2768" s="7451"/>
      <c r="N2768" s="7451"/>
      <c r="O2768" s="7451"/>
      <c r="P2768" s="5633" t="s">
        <v>82</v>
      </c>
      <c r="Q2768" s="5633" t="s">
        <v>83</v>
      </c>
      <c r="R2768" s="5672">
        <v>2</v>
      </c>
      <c r="S2768" s="5673">
        <f>ROUND(K2749,2)*R2768</f>
        <v>481</v>
      </c>
    </row>
    <row r="2769" spans="1:19" ht="45" customHeight="1" x14ac:dyDescent="0.25">
      <c r="A2769" s="7451"/>
      <c r="B2769" s="7451"/>
      <c r="C2769" s="7451"/>
      <c r="D2769" s="7451"/>
      <c r="E2769" s="7451"/>
      <c r="F2769" s="7451"/>
      <c r="G2769" s="7451"/>
      <c r="H2769" s="7451"/>
      <c r="I2769" s="7451"/>
      <c r="J2769" s="7451"/>
      <c r="K2769" s="7451"/>
      <c r="L2769" s="7451"/>
      <c r="M2769" s="7451"/>
      <c r="N2769" s="7451"/>
      <c r="O2769" s="7451"/>
      <c r="P2769" s="5633" t="s">
        <v>84</v>
      </c>
      <c r="Q2769" s="5633" t="s">
        <v>85</v>
      </c>
      <c r="R2769" s="5674">
        <v>2</v>
      </c>
      <c r="S2769" s="5675">
        <f>ROUND(K2749,2)*R2769</f>
        <v>481</v>
      </c>
    </row>
    <row r="2770" spans="1:19" ht="45" customHeight="1" x14ac:dyDescent="0.25">
      <c r="A2770" s="7451"/>
      <c r="B2770" s="7451"/>
      <c r="C2770" s="7451"/>
      <c r="D2770" s="7451"/>
      <c r="E2770" s="7451"/>
      <c r="F2770" s="7451"/>
      <c r="G2770" s="7451"/>
      <c r="H2770" s="7451"/>
      <c r="I2770" s="7451"/>
      <c r="J2770" s="7451"/>
      <c r="K2770" s="7451"/>
      <c r="L2770" s="7451"/>
      <c r="M2770" s="7451"/>
      <c r="N2770" s="7451"/>
      <c r="O2770" s="7451"/>
      <c r="P2770" s="5633" t="s">
        <v>86</v>
      </c>
      <c r="Q2770" s="5633" t="s">
        <v>87</v>
      </c>
      <c r="R2770" s="5676">
        <v>2</v>
      </c>
      <c r="S2770" s="5677">
        <f>ROUND(K2749,2)*R2770</f>
        <v>481</v>
      </c>
    </row>
    <row r="2771" spans="1:19" ht="45" customHeight="1" x14ac:dyDescent="0.25">
      <c r="A2771" s="7451"/>
      <c r="B2771" s="7451"/>
      <c r="C2771" s="7451"/>
      <c r="D2771" s="7451"/>
      <c r="E2771" s="7451"/>
      <c r="F2771" s="7451"/>
      <c r="G2771" s="7451"/>
      <c r="H2771" s="7451"/>
      <c r="I2771" s="7451"/>
      <c r="J2771" s="7451"/>
      <c r="K2771" s="7451"/>
      <c r="L2771" s="7451"/>
      <c r="M2771" s="7451"/>
      <c r="N2771" s="7451"/>
      <c r="O2771" s="7451"/>
      <c r="P2771" s="5633" t="s">
        <v>88</v>
      </c>
      <c r="Q2771" s="5633" t="s">
        <v>89</v>
      </c>
      <c r="R2771" s="5678">
        <v>2</v>
      </c>
      <c r="S2771" s="5679">
        <f>ROUND(K2749,2)*R2771</f>
        <v>481</v>
      </c>
    </row>
    <row r="2772" spans="1:19" ht="45" customHeight="1" x14ac:dyDescent="0.25">
      <c r="A2772" s="7451"/>
      <c r="B2772" s="7451"/>
      <c r="C2772" s="7451"/>
      <c r="D2772" s="7451"/>
      <c r="E2772" s="7451"/>
      <c r="F2772" s="7451"/>
      <c r="G2772" s="7451"/>
      <c r="H2772" s="7451"/>
      <c r="I2772" s="7451"/>
      <c r="J2772" s="7451"/>
      <c r="K2772" s="7451"/>
      <c r="L2772" s="7451"/>
      <c r="M2772" s="7451"/>
      <c r="N2772" s="7451"/>
      <c r="O2772" s="7451"/>
      <c r="P2772" s="5633" t="s">
        <v>90</v>
      </c>
      <c r="Q2772" s="5633" t="s">
        <v>91</v>
      </c>
      <c r="R2772" s="5680">
        <v>2</v>
      </c>
      <c r="S2772" s="5681">
        <f>ROUND(K2749,2)*R2772</f>
        <v>481</v>
      </c>
    </row>
    <row r="2773" spans="1:19" ht="45" customHeight="1" x14ac:dyDescent="0.25">
      <c r="A2773" s="7451"/>
      <c r="B2773" s="7451"/>
      <c r="C2773" s="7451"/>
      <c r="D2773" s="7451"/>
      <c r="E2773" s="7451"/>
      <c r="F2773" s="7451"/>
      <c r="G2773" s="7451"/>
      <c r="H2773" s="7451"/>
      <c r="I2773" s="7451"/>
      <c r="J2773" s="7451"/>
      <c r="K2773" s="7451"/>
      <c r="L2773" s="7451"/>
      <c r="M2773" s="7451"/>
      <c r="N2773" s="7451"/>
      <c r="O2773" s="7451"/>
      <c r="P2773" s="5633" t="s">
        <v>92</v>
      </c>
      <c r="Q2773" s="5633" t="s">
        <v>93</v>
      </c>
      <c r="R2773" s="5682">
        <v>2</v>
      </c>
      <c r="S2773" s="5683">
        <f>ROUND(K2749,2)*R2773</f>
        <v>481</v>
      </c>
    </row>
    <row r="2774" spans="1:19" ht="45" customHeight="1" x14ac:dyDescent="0.25">
      <c r="A2774" s="7675" t="s">
        <v>23</v>
      </c>
      <c r="B2774" s="7675" t="s">
        <v>437</v>
      </c>
      <c r="C2774" s="7675" t="s">
        <v>25</v>
      </c>
      <c r="D2774" s="7675" t="s">
        <v>438</v>
      </c>
      <c r="E2774" s="7675" t="s">
        <v>439</v>
      </c>
      <c r="F2774" s="7676">
        <f>R2774+R2775+R2776+R2777+R2778+R2779+R2780+R2781+R2782+R2783+R2784+R2785+R2786+R2787+R2788+R2789+R2790+R2791+R2792+R2793+R2794+R2795+R2796+R2797+R2798</f>
        <v>25</v>
      </c>
      <c r="G2774" s="7675" t="s">
        <v>36</v>
      </c>
      <c r="H2774" s="7677">
        <v>597.05999999999995</v>
      </c>
      <c r="I2774" s="7678">
        <v>597.05999999999995</v>
      </c>
      <c r="J2774" s="7679">
        <v>0.21579999999999999</v>
      </c>
      <c r="K2774" s="7680">
        <f>ROUND(I2774,2)+(ROUND(I2774,2)*J2774)</f>
        <v>725.90554799999995</v>
      </c>
      <c r="L2774" s="7681">
        <f>ROUND(S2774,2)+ROUND(S2775,2)+ROUND(S2776,2)+ROUND(S2777,2)+ROUND(S2778,2)+ROUND(S2779,2)+ROUND(S2780,2)+ROUND(S2781,2)+ROUND(S2782,2)+ROUND(S2783,2)+ROUND(S2784,2)+ROUND(S2785,2)+ROUND(S2786,2)+ROUND(S2787,2)+ROUND(S2788,2)+ROUND(S2789,2)+ROUND(S2790,2)+ROUND(S2791,2)+ROUND(S2792,2)+ROUND(S2793,2)+ROUND(S2794,2)+ROUND(S2795,2)+ROUND(S2796,2)+ROUND(S2797,2)+ROUND(S2798,2)</f>
        <v>18147.75</v>
      </c>
      <c r="M2774" s="7675"/>
      <c r="N2774" s="7675" t="s">
        <v>78</v>
      </c>
      <c r="O2774" s="7675" t="s">
        <v>394</v>
      </c>
      <c r="P2774" s="5684" t="s">
        <v>20</v>
      </c>
      <c r="Q2774" s="5684" t="s">
        <v>29</v>
      </c>
      <c r="R2774" s="5685">
        <v>1</v>
      </c>
      <c r="S2774" s="5686">
        <f>ROUND(K2774,2)*R2774</f>
        <v>725.91</v>
      </c>
    </row>
    <row r="2775" spans="1:19" ht="45" customHeight="1" x14ac:dyDescent="0.25">
      <c r="A2775" s="7451"/>
      <c r="B2775" s="7451"/>
      <c r="C2775" s="7451"/>
      <c r="D2775" s="7451"/>
      <c r="E2775" s="7451"/>
      <c r="F2775" s="7451"/>
      <c r="G2775" s="7451"/>
      <c r="H2775" s="7451"/>
      <c r="I2775" s="7451"/>
      <c r="J2775" s="7451"/>
      <c r="K2775" s="7451"/>
      <c r="L2775" s="7451"/>
      <c r="M2775" s="7451"/>
      <c r="N2775" s="7451"/>
      <c r="O2775" s="7451"/>
      <c r="P2775" s="5684" t="s">
        <v>30</v>
      </c>
      <c r="Q2775" s="5684" t="s">
        <v>48</v>
      </c>
      <c r="R2775" s="5687">
        <v>1</v>
      </c>
      <c r="S2775" s="5688">
        <f>ROUND(K2774,2)*R2775</f>
        <v>725.91</v>
      </c>
    </row>
    <row r="2776" spans="1:19" ht="45" customHeight="1" x14ac:dyDescent="0.25">
      <c r="A2776" s="7451"/>
      <c r="B2776" s="7451"/>
      <c r="C2776" s="7451"/>
      <c r="D2776" s="7451"/>
      <c r="E2776" s="7451"/>
      <c r="F2776" s="7451"/>
      <c r="G2776" s="7451"/>
      <c r="H2776" s="7451"/>
      <c r="I2776" s="7451"/>
      <c r="J2776" s="7451"/>
      <c r="K2776" s="7451"/>
      <c r="L2776" s="7451"/>
      <c r="M2776" s="7451"/>
      <c r="N2776" s="7451"/>
      <c r="O2776" s="7451"/>
      <c r="P2776" s="5684" t="s">
        <v>43</v>
      </c>
      <c r="Q2776" s="5684" t="s">
        <v>49</v>
      </c>
      <c r="R2776" s="5689">
        <v>1</v>
      </c>
      <c r="S2776" s="5690">
        <f>ROUND(K2774,2)*R2776</f>
        <v>725.91</v>
      </c>
    </row>
    <row r="2777" spans="1:19" ht="45" customHeight="1" x14ac:dyDescent="0.25">
      <c r="A2777" s="7451"/>
      <c r="B2777" s="7451"/>
      <c r="C2777" s="7451"/>
      <c r="D2777" s="7451"/>
      <c r="E2777" s="7451"/>
      <c r="F2777" s="7451"/>
      <c r="G2777" s="7451"/>
      <c r="H2777" s="7451"/>
      <c r="I2777" s="7451"/>
      <c r="J2777" s="7451"/>
      <c r="K2777" s="7451"/>
      <c r="L2777" s="7451"/>
      <c r="M2777" s="7451"/>
      <c r="N2777" s="7451"/>
      <c r="O2777" s="7451"/>
      <c r="P2777" s="5684" t="s">
        <v>50</v>
      </c>
      <c r="Q2777" s="5684" t="s">
        <v>51</v>
      </c>
      <c r="R2777" s="5691">
        <v>1</v>
      </c>
      <c r="S2777" s="5692">
        <f>ROUND(K2774,2)*R2777</f>
        <v>725.91</v>
      </c>
    </row>
    <row r="2778" spans="1:19" ht="45" customHeight="1" x14ac:dyDescent="0.25">
      <c r="A2778" s="7451"/>
      <c r="B2778" s="7451"/>
      <c r="C2778" s="7451"/>
      <c r="D2778" s="7451"/>
      <c r="E2778" s="7451"/>
      <c r="F2778" s="7451"/>
      <c r="G2778" s="7451"/>
      <c r="H2778" s="7451"/>
      <c r="I2778" s="7451"/>
      <c r="J2778" s="7451"/>
      <c r="K2778" s="7451"/>
      <c r="L2778" s="7451"/>
      <c r="M2778" s="7451"/>
      <c r="N2778" s="7451"/>
      <c r="O2778" s="7451"/>
      <c r="P2778" s="5684" t="s">
        <v>52</v>
      </c>
      <c r="Q2778" s="5684" t="s">
        <v>53</v>
      </c>
      <c r="R2778" s="5693">
        <v>1</v>
      </c>
      <c r="S2778" s="5694">
        <f>ROUND(K2774,2)*R2778</f>
        <v>725.91</v>
      </c>
    </row>
    <row r="2779" spans="1:19" ht="45" customHeight="1" x14ac:dyDescent="0.25">
      <c r="A2779" s="7451"/>
      <c r="B2779" s="7451"/>
      <c r="C2779" s="7451"/>
      <c r="D2779" s="7451"/>
      <c r="E2779" s="7451"/>
      <c r="F2779" s="7451"/>
      <c r="G2779" s="7451"/>
      <c r="H2779" s="7451"/>
      <c r="I2779" s="7451"/>
      <c r="J2779" s="7451"/>
      <c r="K2779" s="7451"/>
      <c r="L2779" s="7451"/>
      <c r="M2779" s="7451"/>
      <c r="N2779" s="7451"/>
      <c r="O2779" s="7451"/>
      <c r="P2779" s="5684" t="s">
        <v>54</v>
      </c>
      <c r="Q2779" s="5684" t="s">
        <v>55</v>
      </c>
      <c r="R2779" s="5695">
        <v>1</v>
      </c>
      <c r="S2779" s="5696">
        <f>ROUND(K2774,2)*R2779</f>
        <v>725.91</v>
      </c>
    </row>
    <row r="2780" spans="1:19" ht="45" customHeight="1" x14ac:dyDescent="0.25">
      <c r="A2780" s="7451"/>
      <c r="B2780" s="7451"/>
      <c r="C2780" s="7451"/>
      <c r="D2780" s="7451"/>
      <c r="E2780" s="7451"/>
      <c r="F2780" s="7451"/>
      <c r="G2780" s="7451"/>
      <c r="H2780" s="7451"/>
      <c r="I2780" s="7451"/>
      <c r="J2780" s="7451"/>
      <c r="K2780" s="7451"/>
      <c r="L2780" s="7451"/>
      <c r="M2780" s="7451"/>
      <c r="N2780" s="7451"/>
      <c r="O2780" s="7451"/>
      <c r="P2780" s="5684" t="s">
        <v>56</v>
      </c>
      <c r="Q2780" s="5684" t="s">
        <v>57</v>
      </c>
      <c r="R2780" s="5697">
        <v>1</v>
      </c>
      <c r="S2780" s="5698">
        <f>ROUND(K2774,2)*R2780</f>
        <v>725.91</v>
      </c>
    </row>
    <row r="2781" spans="1:19" ht="45" customHeight="1" x14ac:dyDescent="0.25">
      <c r="A2781" s="7451"/>
      <c r="B2781" s="7451"/>
      <c r="C2781" s="7451"/>
      <c r="D2781" s="7451"/>
      <c r="E2781" s="7451"/>
      <c r="F2781" s="7451"/>
      <c r="G2781" s="7451"/>
      <c r="H2781" s="7451"/>
      <c r="I2781" s="7451"/>
      <c r="J2781" s="7451"/>
      <c r="K2781" s="7451"/>
      <c r="L2781" s="7451"/>
      <c r="M2781" s="7451"/>
      <c r="N2781" s="7451"/>
      <c r="O2781" s="7451"/>
      <c r="P2781" s="5684" t="s">
        <v>58</v>
      </c>
      <c r="Q2781" s="5684" t="s">
        <v>59</v>
      </c>
      <c r="R2781" s="5699">
        <v>1</v>
      </c>
      <c r="S2781" s="5700">
        <f>ROUND(K2774,2)*R2781</f>
        <v>725.91</v>
      </c>
    </row>
    <row r="2782" spans="1:19" ht="45" customHeight="1" x14ac:dyDescent="0.25">
      <c r="A2782" s="7451"/>
      <c r="B2782" s="7451"/>
      <c r="C2782" s="7451"/>
      <c r="D2782" s="7451"/>
      <c r="E2782" s="7451"/>
      <c r="F2782" s="7451"/>
      <c r="G2782" s="7451"/>
      <c r="H2782" s="7451"/>
      <c r="I2782" s="7451"/>
      <c r="J2782" s="7451"/>
      <c r="K2782" s="7451"/>
      <c r="L2782" s="7451"/>
      <c r="M2782" s="7451"/>
      <c r="N2782" s="7451"/>
      <c r="O2782" s="7451"/>
      <c r="P2782" s="5684" t="s">
        <v>60</v>
      </c>
      <c r="Q2782" s="5684" t="s">
        <v>61</v>
      </c>
      <c r="R2782" s="5701">
        <v>1</v>
      </c>
      <c r="S2782" s="5702">
        <f>ROUND(K2774,2)*R2782</f>
        <v>725.91</v>
      </c>
    </row>
    <row r="2783" spans="1:19" ht="45" customHeight="1" x14ac:dyDescent="0.25">
      <c r="A2783" s="7451"/>
      <c r="B2783" s="7451"/>
      <c r="C2783" s="7451"/>
      <c r="D2783" s="7451"/>
      <c r="E2783" s="7451"/>
      <c r="F2783" s="7451"/>
      <c r="G2783" s="7451"/>
      <c r="H2783" s="7451"/>
      <c r="I2783" s="7451"/>
      <c r="J2783" s="7451"/>
      <c r="K2783" s="7451"/>
      <c r="L2783" s="7451"/>
      <c r="M2783" s="7451"/>
      <c r="N2783" s="7451"/>
      <c r="O2783" s="7451"/>
      <c r="P2783" s="5684" t="s">
        <v>62</v>
      </c>
      <c r="Q2783" s="5684" t="s">
        <v>63</v>
      </c>
      <c r="R2783" s="5703">
        <v>1</v>
      </c>
      <c r="S2783" s="5704">
        <f>ROUND(K2774,2)*R2783</f>
        <v>725.91</v>
      </c>
    </row>
    <row r="2784" spans="1:19" ht="45" customHeight="1" x14ac:dyDescent="0.25">
      <c r="A2784" s="7451"/>
      <c r="B2784" s="7451"/>
      <c r="C2784" s="7451"/>
      <c r="D2784" s="7451"/>
      <c r="E2784" s="7451"/>
      <c r="F2784" s="7451"/>
      <c r="G2784" s="7451"/>
      <c r="H2784" s="7451"/>
      <c r="I2784" s="7451"/>
      <c r="J2784" s="7451"/>
      <c r="K2784" s="7451"/>
      <c r="L2784" s="7451"/>
      <c r="M2784" s="7451"/>
      <c r="N2784" s="7451"/>
      <c r="O2784" s="7451"/>
      <c r="P2784" s="5684" t="s">
        <v>64</v>
      </c>
      <c r="Q2784" s="5684" t="s">
        <v>65</v>
      </c>
      <c r="R2784" s="5705">
        <v>1</v>
      </c>
      <c r="S2784" s="5706">
        <f>ROUND(K2774,2)*R2784</f>
        <v>725.91</v>
      </c>
    </row>
    <row r="2785" spans="1:19" ht="45" customHeight="1" x14ac:dyDescent="0.25">
      <c r="A2785" s="7451"/>
      <c r="B2785" s="7451"/>
      <c r="C2785" s="7451"/>
      <c r="D2785" s="7451"/>
      <c r="E2785" s="7451"/>
      <c r="F2785" s="7451"/>
      <c r="G2785" s="7451"/>
      <c r="H2785" s="7451"/>
      <c r="I2785" s="7451"/>
      <c r="J2785" s="7451"/>
      <c r="K2785" s="7451"/>
      <c r="L2785" s="7451"/>
      <c r="M2785" s="7451"/>
      <c r="N2785" s="7451"/>
      <c r="O2785" s="7451"/>
      <c r="P2785" s="5684" t="s">
        <v>66</v>
      </c>
      <c r="Q2785" s="5684" t="s">
        <v>67</v>
      </c>
      <c r="R2785" s="5707">
        <v>1</v>
      </c>
      <c r="S2785" s="5708">
        <f>ROUND(K2774,2)*R2785</f>
        <v>725.91</v>
      </c>
    </row>
    <row r="2786" spans="1:19" ht="45" customHeight="1" x14ac:dyDescent="0.25">
      <c r="A2786" s="7451"/>
      <c r="B2786" s="7451"/>
      <c r="C2786" s="7451"/>
      <c r="D2786" s="7451"/>
      <c r="E2786" s="7451"/>
      <c r="F2786" s="7451"/>
      <c r="G2786" s="7451"/>
      <c r="H2786" s="7451"/>
      <c r="I2786" s="7451"/>
      <c r="J2786" s="7451"/>
      <c r="K2786" s="7451"/>
      <c r="L2786" s="7451"/>
      <c r="M2786" s="7451"/>
      <c r="N2786" s="7451"/>
      <c r="O2786" s="7451"/>
      <c r="P2786" s="5684" t="s">
        <v>68</v>
      </c>
      <c r="Q2786" s="5684" t="s">
        <v>69</v>
      </c>
      <c r="R2786" s="5709">
        <v>1</v>
      </c>
      <c r="S2786" s="5710">
        <f>ROUND(K2774,2)*R2786</f>
        <v>725.91</v>
      </c>
    </row>
    <row r="2787" spans="1:19" ht="45" customHeight="1" x14ac:dyDescent="0.25">
      <c r="A2787" s="7451"/>
      <c r="B2787" s="7451"/>
      <c r="C2787" s="7451"/>
      <c r="D2787" s="7451"/>
      <c r="E2787" s="7451"/>
      <c r="F2787" s="7451"/>
      <c r="G2787" s="7451"/>
      <c r="H2787" s="7451"/>
      <c r="I2787" s="7451"/>
      <c r="J2787" s="7451"/>
      <c r="K2787" s="7451"/>
      <c r="L2787" s="7451"/>
      <c r="M2787" s="7451"/>
      <c r="N2787" s="7451"/>
      <c r="O2787" s="7451"/>
      <c r="P2787" s="5684" t="s">
        <v>70</v>
      </c>
      <c r="Q2787" s="5684" t="s">
        <v>71</v>
      </c>
      <c r="R2787" s="5711">
        <v>1</v>
      </c>
      <c r="S2787" s="5712">
        <f>ROUND(K2774,2)*R2787</f>
        <v>725.91</v>
      </c>
    </row>
    <row r="2788" spans="1:19" ht="45" customHeight="1" x14ac:dyDescent="0.25">
      <c r="A2788" s="7451"/>
      <c r="B2788" s="7451"/>
      <c r="C2788" s="7451"/>
      <c r="D2788" s="7451"/>
      <c r="E2788" s="7451"/>
      <c r="F2788" s="7451"/>
      <c r="G2788" s="7451"/>
      <c r="H2788" s="7451"/>
      <c r="I2788" s="7451"/>
      <c r="J2788" s="7451"/>
      <c r="K2788" s="7451"/>
      <c r="L2788" s="7451"/>
      <c r="M2788" s="7451"/>
      <c r="N2788" s="7451"/>
      <c r="O2788" s="7451"/>
      <c r="P2788" s="5684" t="s">
        <v>72</v>
      </c>
      <c r="Q2788" s="5684" t="s">
        <v>73</v>
      </c>
      <c r="R2788" s="5713">
        <v>1</v>
      </c>
      <c r="S2788" s="5714">
        <f>ROUND(K2774,2)*R2788</f>
        <v>725.91</v>
      </c>
    </row>
    <row r="2789" spans="1:19" ht="45" customHeight="1" x14ac:dyDescent="0.25">
      <c r="A2789" s="7451"/>
      <c r="B2789" s="7451"/>
      <c r="C2789" s="7451"/>
      <c r="D2789" s="7451"/>
      <c r="E2789" s="7451"/>
      <c r="F2789" s="7451"/>
      <c r="G2789" s="7451"/>
      <c r="H2789" s="7451"/>
      <c r="I2789" s="7451"/>
      <c r="J2789" s="7451"/>
      <c r="K2789" s="7451"/>
      <c r="L2789" s="7451"/>
      <c r="M2789" s="7451"/>
      <c r="N2789" s="7451"/>
      <c r="O2789" s="7451"/>
      <c r="P2789" s="5684" t="s">
        <v>74</v>
      </c>
      <c r="Q2789" s="5684" t="s">
        <v>75</v>
      </c>
      <c r="R2789" s="5715">
        <v>1</v>
      </c>
      <c r="S2789" s="5716">
        <f>ROUND(K2774,2)*R2789</f>
        <v>725.91</v>
      </c>
    </row>
    <row r="2790" spans="1:19" ht="45" customHeight="1" x14ac:dyDescent="0.25">
      <c r="A2790" s="7451"/>
      <c r="B2790" s="7451"/>
      <c r="C2790" s="7451"/>
      <c r="D2790" s="7451"/>
      <c r="E2790" s="7451"/>
      <c r="F2790" s="7451"/>
      <c r="G2790" s="7451"/>
      <c r="H2790" s="7451"/>
      <c r="I2790" s="7451"/>
      <c r="J2790" s="7451"/>
      <c r="K2790" s="7451"/>
      <c r="L2790" s="7451"/>
      <c r="M2790" s="7451"/>
      <c r="N2790" s="7451"/>
      <c r="O2790" s="7451"/>
      <c r="P2790" s="5684" t="s">
        <v>76</v>
      </c>
      <c r="Q2790" s="5684" t="s">
        <v>77</v>
      </c>
      <c r="R2790" s="5717">
        <v>1</v>
      </c>
      <c r="S2790" s="5718">
        <f>ROUND(K2774,2)*R2790</f>
        <v>725.91</v>
      </c>
    </row>
    <row r="2791" spans="1:19" ht="45" customHeight="1" x14ac:dyDescent="0.25">
      <c r="A2791" s="7451"/>
      <c r="B2791" s="7451"/>
      <c r="C2791" s="7451"/>
      <c r="D2791" s="7451"/>
      <c r="E2791" s="7451"/>
      <c r="F2791" s="7451"/>
      <c r="G2791" s="7451"/>
      <c r="H2791" s="7451"/>
      <c r="I2791" s="7451"/>
      <c r="J2791" s="7451"/>
      <c r="K2791" s="7451"/>
      <c r="L2791" s="7451"/>
      <c r="M2791" s="7451"/>
      <c r="N2791" s="7451"/>
      <c r="O2791" s="7451"/>
      <c r="P2791" s="5684" t="s">
        <v>78</v>
      </c>
      <c r="Q2791" s="5684" t="s">
        <v>79</v>
      </c>
      <c r="R2791" s="5719">
        <v>1</v>
      </c>
      <c r="S2791" s="5720">
        <f>ROUND(K2774,2)*R2791</f>
        <v>725.91</v>
      </c>
    </row>
    <row r="2792" spans="1:19" ht="45" customHeight="1" x14ac:dyDescent="0.25">
      <c r="A2792" s="7451"/>
      <c r="B2792" s="7451"/>
      <c r="C2792" s="7451"/>
      <c r="D2792" s="7451"/>
      <c r="E2792" s="7451"/>
      <c r="F2792" s="7451"/>
      <c r="G2792" s="7451"/>
      <c r="H2792" s="7451"/>
      <c r="I2792" s="7451"/>
      <c r="J2792" s="7451"/>
      <c r="K2792" s="7451"/>
      <c r="L2792" s="7451"/>
      <c r="M2792" s="7451"/>
      <c r="N2792" s="7451"/>
      <c r="O2792" s="7451"/>
      <c r="P2792" s="5684" t="s">
        <v>80</v>
      </c>
      <c r="Q2792" s="5684" t="s">
        <v>81</v>
      </c>
      <c r="R2792" s="5721">
        <v>1</v>
      </c>
      <c r="S2792" s="5722">
        <f>ROUND(K2774,2)*R2792</f>
        <v>725.91</v>
      </c>
    </row>
    <row r="2793" spans="1:19" ht="45" customHeight="1" x14ac:dyDescent="0.25">
      <c r="A2793" s="7451"/>
      <c r="B2793" s="7451"/>
      <c r="C2793" s="7451"/>
      <c r="D2793" s="7451"/>
      <c r="E2793" s="7451"/>
      <c r="F2793" s="7451"/>
      <c r="G2793" s="7451"/>
      <c r="H2793" s="7451"/>
      <c r="I2793" s="7451"/>
      <c r="J2793" s="7451"/>
      <c r="K2793" s="7451"/>
      <c r="L2793" s="7451"/>
      <c r="M2793" s="7451"/>
      <c r="N2793" s="7451"/>
      <c r="O2793" s="7451"/>
      <c r="P2793" s="5684" t="s">
        <v>82</v>
      </c>
      <c r="Q2793" s="5684" t="s">
        <v>83</v>
      </c>
      <c r="R2793" s="5723">
        <v>1</v>
      </c>
      <c r="S2793" s="5724">
        <f>ROUND(K2774,2)*R2793</f>
        <v>725.91</v>
      </c>
    </row>
    <row r="2794" spans="1:19" ht="45" customHeight="1" x14ac:dyDescent="0.25">
      <c r="A2794" s="7451"/>
      <c r="B2794" s="7451"/>
      <c r="C2794" s="7451"/>
      <c r="D2794" s="7451"/>
      <c r="E2794" s="7451"/>
      <c r="F2794" s="7451"/>
      <c r="G2794" s="7451"/>
      <c r="H2794" s="7451"/>
      <c r="I2794" s="7451"/>
      <c r="J2794" s="7451"/>
      <c r="K2794" s="7451"/>
      <c r="L2794" s="7451"/>
      <c r="M2794" s="7451"/>
      <c r="N2794" s="7451"/>
      <c r="O2794" s="7451"/>
      <c r="P2794" s="5684" t="s">
        <v>84</v>
      </c>
      <c r="Q2794" s="5684" t="s">
        <v>85</v>
      </c>
      <c r="R2794" s="5725">
        <v>1</v>
      </c>
      <c r="S2794" s="5726">
        <f>ROUND(K2774,2)*R2794</f>
        <v>725.91</v>
      </c>
    </row>
    <row r="2795" spans="1:19" ht="45" customHeight="1" x14ac:dyDescent="0.25">
      <c r="A2795" s="7451"/>
      <c r="B2795" s="7451"/>
      <c r="C2795" s="7451"/>
      <c r="D2795" s="7451"/>
      <c r="E2795" s="7451"/>
      <c r="F2795" s="7451"/>
      <c r="G2795" s="7451"/>
      <c r="H2795" s="7451"/>
      <c r="I2795" s="7451"/>
      <c r="J2795" s="7451"/>
      <c r="K2795" s="7451"/>
      <c r="L2795" s="7451"/>
      <c r="M2795" s="7451"/>
      <c r="N2795" s="7451"/>
      <c r="O2795" s="7451"/>
      <c r="P2795" s="5684" t="s">
        <v>86</v>
      </c>
      <c r="Q2795" s="5684" t="s">
        <v>87</v>
      </c>
      <c r="R2795" s="5727">
        <v>1</v>
      </c>
      <c r="S2795" s="5728">
        <f>ROUND(K2774,2)*R2795</f>
        <v>725.91</v>
      </c>
    </row>
    <row r="2796" spans="1:19" ht="45" customHeight="1" x14ac:dyDescent="0.25">
      <c r="A2796" s="7451"/>
      <c r="B2796" s="7451"/>
      <c r="C2796" s="7451"/>
      <c r="D2796" s="7451"/>
      <c r="E2796" s="7451"/>
      <c r="F2796" s="7451"/>
      <c r="G2796" s="7451"/>
      <c r="H2796" s="7451"/>
      <c r="I2796" s="7451"/>
      <c r="J2796" s="7451"/>
      <c r="K2796" s="7451"/>
      <c r="L2796" s="7451"/>
      <c r="M2796" s="7451"/>
      <c r="N2796" s="7451"/>
      <c r="O2796" s="7451"/>
      <c r="P2796" s="5684" t="s">
        <v>88</v>
      </c>
      <c r="Q2796" s="5684" t="s">
        <v>89</v>
      </c>
      <c r="R2796" s="5729">
        <v>1</v>
      </c>
      <c r="S2796" s="5730">
        <f>ROUND(K2774,2)*R2796</f>
        <v>725.91</v>
      </c>
    </row>
    <row r="2797" spans="1:19" ht="45" customHeight="1" x14ac:dyDescent="0.25">
      <c r="A2797" s="7451"/>
      <c r="B2797" s="7451"/>
      <c r="C2797" s="7451"/>
      <c r="D2797" s="7451"/>
      <c r="E2797" s="7451"/>
      <c r="F2797" s="7451"/>
      <c r="G2797" s="7451"/>
      <c r="H2797" s="7451"/>
      <c r="I2797" s="7451"/>
      <c r="J2797" s="7451"/>
      <c r="K2797" s="7451"/>
      <c r="L2797" s="7451"/>
      <c r="M2797" s="7451"/>
      <c r="N2797" s="7451"/>
      <c r="O2797" s="7451"/>
      <c r="P2797" s="5684" t="s">
        <v>90</v>
      </c>
      <c r="Q2797" s="5684" t="s">
        <v>91</v>
      </c>
      <c r="R2797" s="5731">
        <v>1</v>
      </c>
      <c r="S2797" s="5732">
        <f>ROUND(K2774,2)*R2797</f>
        <v>725.91</v>
      </c>
    </row>
    <row r="2798" spans="1:19" ht="45" customHeight="1" x14ac:dyDescent="0.25">
      <c r="A2798" s="7451"/>
      <c r="B2798" s="7451"/>
      <c r="C2798" s="7451"/>
      <c r="D2798" s="7451"/>
      <c r="E2798" s="7451"/>
      <c r="F2798" s="7451"/>
      <c r="G2798" s="7451"/>
      <c r="H2798" s="7451"/>
      <c r="I2798" s="7451"/>
      <c r="J2798" s="7451"/>
      <c r="K2798" s="7451"/>
      <c r="L2798" s="7451"/>
      <c r="M2798" s="7451"/>
      <c r="N2798" s="7451"/>
      <c r="O2798" s="7451"/>
      <c r="P2798" s="5684" t="s">
        <v>92</v>
      </c>
      <c r="Q2798" s="5684" t="s">
        <v>93</v>
      </c>
      <c r="R2798" s="5733">
        <v>1</v>
      </c>
      <c r="S2798" s="5734">
        <f>ROUND(K2774,2)*R2798</f>
        <v>725.91</v>
      </c>
    </row>
    <row r="2799" spans="1:19" ht="45" customHeight="1" x14ac:dyDescent="0.25">
      <c r="A2799" s="5735" t="s">
        <v>19</v>
      </c>
      <c r="B2799" s="5735" t="s">
        <v>80</v>
      </c>
      <c r="C2799" s="5735" t="s">
        <v>21</v>
      </c>
      <c r="D2799" s="5735" t="s">
        <v>21</v>
      </c>
      <c r="E2799" s="5735" t="s">
        <v>440</v>
      </c>
      <c r="F2799" s="5735" t="s">
        <v>21</v>
      </c>
      <c r="G2799" s="5735" t="s">
        <v>21</v>
      </c>
      <c r="H2799" s="5735" t="s">
        <v>21</v>
      </c>
      <c r="I2799" s="5735" t="s">
        <v>21</v>
      </c>
      <c r="J2799" s="5735" t="s">
        <v>21</v>
      </c>
      <c r="K2799" s="5735" t="s">
        <v>21</v>
      </c>
      <c r="L2799" s="5736">
        <f>ROUND(L2800,2)+ROUND(L2825,2)+ROUND(L2850,2)+ROUND(L2875,2)+ROUND(L2900,2)+ROUND(L2925,2)+ROUND(L2950,2)+ROUND(L2975,2)+ROUND(L3000,2)+ROUND(L3025,2)+ROUND(L3050,2)+ROUND(L3075,2)+ROUND(L3100,2)+ROUND(L3125,2)+ROUND(L3150,2)+ROUND(L3175,2)+ROUND(L3200,2)+ROUND(L3225,2)+ROUND(L3250,2)+ROUND(L3275,2)+ROUND(L3300,2)+ROUND(L3325,2)+ROUND(L3350,2)+ROUND(L3375,2)+ROUND(L3400,2)+ROUND(L3425,2)+ROUND(L3450,2)+ROUND(L3475,2)</f>
        <v>236771.75</v>
      </c>
      <c r="M2799" s="5735" t="s">
        <v>21</v>
      </c>
      <c r="N2799" s="5735" t="s">
        <v>21</v>
      </c>
      <c r="O2799" s="5735" t="s">
        <v>21</v>
      </c>
      <c r="P2799" s="5735" t="s">
        <v>21</v>
      </c>
      <c r="Q2799" s="5735" t="s">
        <v>21</v>
      </c>
      <c r="R2799" s="5735" t="s">
        <v>21</v>
      </c>
      <c r="S2799" s="5735" t="s">
        <v>21</v>
      </c>
    </row>
    <row r="2800" spans="1:19" ht="45" customHeight="1" x14ac:dyDescent="0.25">
      <c r="A2800" s="7682" t="s">
        <v>23</v>
      </c>
      <c r="B2800" s="7682" t="s">
        <v>441</v>
      </c>
      <c r="C2800" s="7682" t="s">
        <v>25</v>
      </c>
      <c r="D2800" s="7682" t="s">
        <v>442</v>
      </c>
      <c r="E2800" s="7682" t="s">
        <v>443</v>
      </c>
      <c r="F2800" s="7683">
        <f>R2800+R2801+R2802+R2803+R2804+R2805+R2806+R2807+R2808+R2809+R2810+R2811+R2812+R2813+R2814+R2815+R2816+R2817+R2818+R2819+R2820+R2821+R2822+R2823+R2824</f>
        <v>592.75</v>
      </c>
      <c r="G2800" s="7682" t="s">
        <v>102</v>
      </c>
      <c r="H2800" s="7684">
        <v>10.59</v>
      </c>
      <c r="I2800" s="7685">
        <v>10.59</v>
      </c>
      <c r="J2800" s="7686">
        <v>0.21579999999999999</v>
      </c>
      <c r="K2800" s="7687">
        <f>ROUND(I2800,2)+(ROUND(I2800,2)*J2800)</f>
        <v>12.875322000000001</v>
      </c>
      <c r="L2800" s="7688">
        <f>ROUND(S2800,2)+ROUND(S2801,2)+ROUND(S2802,2)+ROUND(S2803,2)+ROUND(S2804,2)+ROUND(S2805,2)+ROUND(S2806,2)+ROUND(S2807,2)+ROUND(S2808,2)+ROUND(S2809,2)+ROUND(S2810,2)+ROUND(S2811,2)+ROUND(S2812,2)+ROUND(S2813,2)+ROUND(S2814,2)+ROUND(S2815,2)+ROUND(S2816,2)+ROUND(S2817,2)+ROUND(S2818,2)+ROUND(S2819,2)+ROUND(S2820,2)+ROUND(S2821,2)+ROUND(S2822,2)+ROUND(S2823,2)+ROUND(S2824,2)</f>
        <v>7634.5000000000018</v>
      </c>
      <c r="M2800" s="7682"/>
      <c r="N2800" s="7682" t="s">
        <v>80</v>
      </c>
      <c r="O2800" s="7682" t="s">
        <v>444</v>
      </c>
      <c r="P2800" s="5737" t="s">
        <v>20</v>
      </c>
      <c r="Q2800" s="5737" t="s">
        <v>29</v>
      </c>
      <c r="R2800" s="5738">
        <v>23.71</v>
      </c>
      <c r="S2800" s="5739">
        <f>ROUND(K2800,2)*R2800</f>
        <v>305.38480000000004</v>
      </c>
    </row>
    <row r="2801" spans="1:19" ht="45" customHeight="1" x14ac:dyDescent="0.25">
      <c r="A2801" s="7451"/>
      <c r="B2801" s="7451"/>
      <c r="C2801" s="7451"/>
      <c r="D2801" s="7451"/>
      <c r="E2801" s="7451"/>
      <c r="F2801" s="7451"/>
      <c r="G2801" s="7451"/>
      <c r="H2801" s="7451"/>
      <c r="I2801" s="7451"/>
      <c r="J2801" s="7451"/>
      <c r="K2801" s="7451"/>
      <c r="L2801" s="7451"/>
      <c r="M2801" s="7451"/>
      <c r="N2801" s="7451"/>
      <c r="O2801" s="7451"/>
      <c r="P2801" s="5737" t="s">
        <v>30</v>
      </c>
      <c r="Q2801" s="5737" t="s">
        <v>48</v>
      </c>
      <c r="R2801" s="5740">
        <v>23.71</v>
      </c>
      <c r="S2801" s="5741">
        <f>ROUND(K2800,2)*R2801</f>
        <v>305.38480000000004</v>
      </c>
    </row>
    <row r="2802" spans="1:19" ht="45" customHeight="1" x14ac:dyDescent="0.25">
      <c r="A2802" s="7451"/>
      <c r="B2802" s="7451"/>
      <c r="C2802" s="7451"/>
      <c r="D2802" s="7451"/>
      <c r="E2802" s="7451"/>
      <c r="F2802" s="7451"/>
      <c r="G2802" s="7451"/>
      <c r="H2802" s="7451"/>
      <c r="I2802" s="7451"/>
      <c r="J2802" s="7451"/>
      <c r="K2802" s="7451"/>
      <c r="L2802" s="7451"/>
      <c r="M2802" s="7451"/>
      <c r="N2802" s="7451"/>
      <c r="O2802" s="7451"/>
      <c r="P2802" s="5737" t="s">
        <v>43</v>
      </c>
      <c r="Q2802" s="5737" t="s">
        <v>49</v>
      </c>
      <c r="R2802" s="5742">
        <v>23.71</v>
      </c>
      <c r="S2802" s="5743">
        <f>ROUND(K2800,2)*R2802</f>
        <v>305.38480000000004</v>
      </c>
    </row>
    <row r="2803" spans="1:19" ht="45" customHeight="1" x14ac:dyDescent="0.25">
      <c r="A2803" s="7451"/>
      <c r="B2803" s="7451"/>
      <c r="C2803" s="7451"/>
      <c r="D2803" s="7451"/>
      <c r="E2803" s="7451"/>
      <c r="F2803" s="7451"/>
      <c r="G2803" s="7451"/>
      <c r="H2803" s="7451"/>
      <c r="I2803" s="7451"/>
      <c r="J2803" s="7451"/>
      <c r="K2803" s="7451"/>
      <c r="L2803" s="7451"/>
      <c r="M2803" s="7451"/>
      <c r="N2803" s="7451"/>
      <c r="O2803" s="7451"/>
      <c r="P2803" s="5737" t="s">
        <v>50</v>
      </c>
      <c r="Q2803" s="5737" t="s">
        <v>51</v>
      </c>
      <c r="R2803" s="5744">
        <v>23.71</v>
      </c>
      <c r="S2803" s="5745">
        <f>ROUND(K2800,2)*R2803</f>
        <v>305.38480000000004</v>
      </c>
    </row>
    <row r="2804" spans="1:19" ht="45" customHeight="1" x14ac:dyDescent="0.25">
      <c r="A2804" s="7451"/>
      <c r="B2804" s="7451"/>
      <c r="C2804" s="7451"/>
      <c r="D2804" s="7451"/>
      <c r="E2804" s="7451"/>
      <c r="F2804" s="7451"/>
      <c r="G2804" s="7451"/>
      <c r="H2804" s="7451"/>
      <c r="I2804" s="7451"/>
      <c r="J2804" s="7451"/>
      <c r="K2804" s="7451"/>
      <c r="L2804" s="7451"/>
      <c r="M2804" s="7451"/>
      <c r="N2804" s="7451"/>
      <c r="O2804" s="7451"/>
      <c r="P2804" s="5737" t="s">
        <v>52</v>
      </c>
      <c r="Q2804" s="5737" t="s">
        <v>53</v>
      </c>
      <c r="R2804" s="5746">
        <v>23.71</v>
      </c>
      <c r="S2804" s="5747">
        <f>ROUND(K2800,2)*R2804</f>
        <v>305.38480000000004</v>
      </c>
    </row>
    <row r="2805" spans="1:19" ht="45" customHeight="1" x14ac:dyDescent="0.25">
      <c r="A2805" s="7451"/>
      <c r="B2805" s="7451"/>
      <c r="C2805" s="7451"/>
      <c r="D2805" s="7451"/>
      <c r="E2805" s="7451"/>
      <c r="F2805" s="7451"/>
      <c r="G2805" s="7451"/>
      <c r="H2805" s="7451"/>
      <c r="I2805" s="7451"/>
      <c r="J2805" s="7451"/>
      <c r="K2805" s="7451"/>
      <c r="L2805" s="7451"/>
      <c r="M2805" s="7451"/>
      <c r="N2805" s="7451"/>
      <c r="O2805" s="7451"/>
      <c r="P2805" s="5737" t="s">
        <v>54</v>
      </c>
      <c r="Q2805" s="5737" t="s">
        <v>55</v>
      </c>
      <c r="R2805" s="5748">
        <v>23.71</v>
      </c>
      <c r="S2805" s="5749">
        <f>ROUND(K2800,2)*R2805</f>
        <v>305.38480000000004</v>
      </c>
    </row>
    <row r="2806" spans="1:19" ht="45" customHeight="1" x14ac:dyDescent="0.25">
      <c r="A2806" s="7451"/>
      <c r="B2806" s="7451"/>
      <c r="C2806" s="7451"/>
      <c r="D2806" s="7451"/>
      <c r="E2806" s="7451"/>
      <c r="F2806" s="7451"/>
      <c r="G2806" s="7451"/>
      <c r="H2806" s="7451"/>
      <c r="I2806" s="7451"/>
      <c r="J2806" s="7451"/>
      <c r="K2806" s="7451"/>
      <c r="L2806" s="7451"/>
      <c r="M2806" s="7451"/>
      <c r="N2806" s="7451"/>
      <c r="O2806" s="7451"/>
      <c r="P2806" s="5737" t="s">
        <v>56</v>
      </c>
      <c r="Q2806" s="5737" t="s">
        <v>57</v>
      </c>
      <c r="R2806" s="5750">
        <v>23.71</v>
      </c>
      <c r="S2806" s="5751">
        <f>ROUND(K2800,2)*R2806</f>
        <v>305.38480000000004</v>
      </c>
    </row>
    <row r="2807" spans="1:19" ht="45" customHeight="1" x14ac:dyDescent="0.25">
      <c r="A2807" s="7451"/>
      <c r="B2807" s="7451"/>
      <c r="C2807" s="7451"/>
      <c r="D2807" s="7451"/>
      <c r="E2807" s="7451"/>
      <c r="F2807" s="7451"/>
      <c r="G2807" s="7451"/>
      <c r="H2807" s="7451"/>
      <c r="I2807" s="7451"/>
      <c r="J2807" s="7451"/>
      <c r="K2807" s="7451"/>
      <c r="L2807" s="7451"/>
      <c r="M2807" s="7451"/>
      <c r="N2807" s="7451"/>
      <c r="O2807" s="7451"/>
      <c r="P2807" s="5737" t="s">
        <v>58</v>
      </c>
      <c r="Q2807" s="5737" t="s">
        <v>59</v>
      </c>
      <c r="R2807" s="5752">
        <v>23.71</v>
      </c>
      <c r="S2807" s="5753">
        <f>ROUND(K2800,2)*R2807</f>
        <v>305.38480000000004</v>
      </c>
    </row>
    <row r="2808" spans="1:19" ht="45" customHeight="1" x14ac:dyDescent="0.25">
      <c r="A2808" s="7451"/>
      <c r="B2808" s="7451"/>
      <c r="C2808" s="7451"/>
      <c r="D2808" s="7451"/>
      <c r="E2808" s="7451"/>
      <c r="F2808" s="7451"/>
      <c r="G2808" s="7451"/>
      <c r="H2808" s="7451"/>
      <c r="I2808" s="7451"/>
      <c r="J2808" s="7451"/>
      <c r="K2808" s="7451"/>
      <c r="L2808" s="7451"/>
      <c r="M2808" s="7451"/>
      <c r="N2808" s="7451"/>
      <c r="O2808" s="7451"/>
      <c r="P2808" s="5737" t="s">
        <v>60</v>
      </c>
      <c r="Q2808" s="5737" t="s">
        <v>61</v>
      </c>
      <c r="R2808" s="5754">
        <v>23.71</v>
      </c>
      <c r="S2808" s="5755">
        <f>ROUND(K2800,2)*R2808</f>
        <v>305.38480000000004</v>
      </c>
    </row>
    <row r="2809" spans="1:19" ht="45" customHeight="1" x14ac:dyDescent="0.25">
      <c r="A2809" s="7451"/>
      <c r="B2809" s="7451"/>
      <c r="C2809" s="7451"/>
      <c r="D2809" s="7451"/>
      <c r="E2809" s="7451"/>
      <c r="F2809" s="7451"/>
      <c r="G2809" s="7451"/>
      <c r="H2809" s="7451"/>
      <c r="I2809" s="7451"/>
      <c r="J2809" s="7451"/>
      <c r="K2809" s="7451"/>
      <c r="L2809" s="7451"/>
      <c r="M2809" s="7451"/>
      <c r="N2809" s="7451"/>
      <c r="O2809" s="7451"/>
      <c r="P2809" s="5737" t="s">
        <v>62</v>
      </c>
      <c r="Q2809" s="5737" t="s">
        <v>63</v>
      </c>
      <c r="R2809" s="5756">
        <v>23.71</v>
      </c>
      <c r="S2809" s="5757">
        <f>ROUND(K2800,2)*R2809</f>
        <v>305.38480000000004</v>
      </c>
    </row>
    <row r="2810" spans="1:19" ht="45" customHeight="1" x14ac:dyDescent="0.25">
      <c r="A2810" s="7451"/>
      <c r="B2810" s="7451"/>
      <c r="C2810" s="7451"/>
      <c r="D2810" s="7451"/>
      <c r="E2810" s="7451"/>
      <c r="F2810" s="7451"/>
      <c r="G2810" s="7451"/>
      <c r="H2810" s="7451"/>
      <c r="I2810" s="7451"/>
      <c r="J2810" s="7451"/>
      <c r="K2810" s="7451"/>
      <c r="L2810" s="7451"/>
      <c r="M2810" s="7451"/>
      <c r="N2810" s="7451"/>
      <c r="O2810" s="7451"/>
      <c r="P2810" s="5737" t="s">
        <v>64</v>
      </c>
      <c r="Q2810" s="5737" t="s">
        <v>65</v>
      </c>
      <c r="R2810" s="5758">
        <v>23.71</v>
      </c>
      <c r="S2810" s="5759">
        <f>ROUND(K2800,2)*R2810</f>
        <v>305.38480000000004</v>
      </c>
    </row>
    <row r="2811" spans="1:19" ht="45" customHeight="1" x14ac:dyDescent="0.25">
      <c r="A2811" s="7451"/>
      <c r="B2811" s="7451"/>
      <c r="C2811" s="7451"/>
      <c r="D2811" s="7451"/>
      <c r="E2811" s="7451"/>
      <c r="F2811" s="7451"/>
      <c r="G2811" s="7451"/>
      <c r="H2811" s="7451"/>
      <c r="I2811" s="7451"/>
      <c r="J2811" s="7451"/>
      <c r="K2811" s="7451"/>
      <c r="L2811" s="7451"/>
      <c r="M2811" s="7451"/>
      <c r="N2811" s="7451"/>
      <c r="O2811" s="7451"/>
      <c r="P2811" s="5737" t="s">
        <v>66</v>
      </c>
      <c r="Q2811" s="5737" t="s">
        <v>67</v>
      </c>
      <c r="R2811" s="5760">
        <v>23.71</v>
      </c>
      <c r="S2811" s="5761">
        <f>ROUND(K2800,2)*R2811</f>
        <v>305.38480000000004</v>
      </c>
    </row>
    <row r="2812" spans="1:19" ht="45" customHeight="1" x14ac:dyDescent="0.25">
      <c r="A2812" s="7451"/>
      <c r="B2812" s="7451"/>
      <c r="C2812" s="7451"/>
      <c r="D2812" s="7451"/>
      <c r="E2812" s="7451"/>
      <c r="F2812" s="7451"/>
      <c r="G2812" s="7451"/>
      <c r="H2812" s="7451"/>
      <c r="I2812" s="7451"/>
      <c r="J2812" s="7451"/>
      <c r="K2812" s="7451"/>
      <c r="L2812" s="7451"/>
      <c r="M2812" s="7451"/>
      <c r="N2812" s="7451"/>
      <c r="O2812" s="7451"/>
      <c r="P2812" s="5737" t="s">
        <v>68</v>
      </c>
      <c r="Q2812" s="5737" t="s">
        <v>69</v>
      </c>
      <c r="R2812" s="5762">
        <v>23.71</v>
      </c>
      <c r="S2812" s="5763">
        <f>ROUND(K2800,2)*R2812</f>
        <v>305.38480000000004</v>
      </c>
    </row>
    <row r="2813" spans="1:19" ht="45" customHeight="1" x14ac:dyDescent="0.25">
      <c r="A2813" s="7451"/>
      <c r="B2813" s="7451"/>
      <c r="C2813" s="7451"/>
      <c r="D2813" s="7451"/>
      <c r="E2813" s="7451"/>
      <c r="F2813" s="7451"/>
      <c r="G2813" s="7451"/>
      <c r="H2813" s="7451"/>
      <c r="I2813" s="7451"/>
      <c r="J2813" s="7451"/>
      <c r="K2813" s="7451"/>
      <c r="L2813" s="7451"/>
      <c r="M2813" s="7451"/>
      <c r="N2813" s="7451"/>
      <c r="O2813" s="7451"/>
      <c r="P2813" s="5737" t="s">
        <v>70</v>
      </c>
      <c r="Q2813" s="5737" t="s">
        <v>71</v>
      </c>
      <c r="R2813" s="5764">
        <v>23.71</v>
      </c>
      <c r="S2813" s="5765">
        <f>ROUND(K2800,2)*R2813</f>
        <v>305.38480000000004</v>
      </c>
    </row>
    <row r="2814" spans="1:19" ht="45" customHeight="1" x14ac:dyDescent="0.25">
      <c r="A2814" s="7451"/>
      <c r="B2814" s="7451"/>
      <c r="C2814" s="7451"/>
      <c r="D2814" s="7451"/>
      <c r="E2814" s="7451"/>
      <c r="F2814" s="7451"/>
      <c r="G2814" s="7451"/>
      <c r="H2814" s="7451"/>
      <c r="I2814" s="7451"/>
      <c r="J2814" s="7451"/>
      <c r="K2814" s="7451"/>
      <c r="L2814" s="7451"/>
      <c r="M2814" s="7451"/>
      <c r="N2814" s="7451"/>
      <c r="O2814" s="7451"/>
      <c r="P2814" s="5737" t="s">
        <v>72</v>
      </c>
      <c r="Q2814" s="5737" t="s">
        <v>73</v>
      </c>
      <c r="R2814" s="5766">
        <v>23.71</v>
      </c>
      <c r="S2814" s="5767">
        <f>ROUND(K2800,2)*R2814</f>
        <v>305.38480000000004</v>
      </c>
    </row>
    <row r="2815" spans="1:19" ht="45" customHeight="1" x14ac:dyDescent="0.25">
      <c r="A2815" s="7451"/>
      <c r="B2815" s="7451"/>
      <c r="C2815" s="7451"/>
      <c r="D2815" s="7451"/>
      <c r="E2815" s="7451"/>
      <c r="F2815" s="7451"/>
      <c r="G2815" s="7451"/>
      <c r="H2815" s="7451"/>
      <c r="I2815" s="7451"/>
      <c r="J2815" s="7451"/>
      <c r="K2815" s="7451"/>
      <c r="L2815" s="7451"/>
      <c r="M2815" s="7451"/>
      <c r="N2815" s="7451"/>
      <c r="O2815" s="7451"/>
      <c r="P2815" s="5737" t="s">
        <v>74</v>
      </c>
      <c r="Q2815" s="5737" t="s">
        <v>75</v>
      </c>
      <c r="R2815" s="5768">
        <v>23.71</v>
      </c>
      <c r="S2815" s="5769">
        <f>ROUND(K2800,2)*R2815</f>
        <v>305.38480000000004</v>
      </c>
    </row>
    <row r="2816" spans="1:19" ht="45" customHeight="1" x14ac:dyDescent="0.25">
      <c r="A2816" s="7451"/>
      <c r="B2816" s="7451"/>
      <c r="C2816" s="7451"/>
      <c r="D2816" s="7451"/>
      <c r="E2816" s="7451"/>
      <c r="F2816" s="7451"/>
      <c r="G2816" s="7451"/>
      <c r="H2816" s="7451"/>
      <c r="I2816" s="7451"/>
      <c r="J2816" s="7451"/>
      <c r="K2816" s="7451"/>
      <c r="L2816" s="7451"/>
      <c r="M2816" s="7451"/>
      <c r="N2816" s="7451"/>
      <c r="O2816" s="7451"/>
      <c r="P2816" s="5737" t="s">
        <v>76</v>
      </c>
      <c r="Q2816" s="5737" t="s">
        <v>77</v>
      </c>
      <c r="R2816" s="5770">
        <v>23.71</v>
      </c>
      <c r="S2816" s="5771">
        <f>ROUND(K2800,2)*R2816</f>
        <v>305.38480000000004</v>
      </c>
    </row>
    <row r="2817" spans="1:19" ht="45" customHeight="1" x14ac:dyDescent="0.25">
      <c r="A2817" s="7451"/>
      <c r="B2817" s="7451"/>
      <c r="C2817" s="7451"/>
      <c r="D2817" s="7451"/>
      <c r="E2817" s="7451"/>
      <c r="F2817" s="7451"/>
      <c r="G2817" s="7451"/>
      <c r="H2817" s="7451"/>
      <c r="I2817" s="7451"/>
      <c r="J2817" s="7451"/>
      <c r="K2817" s="7451"/>
      <c r="L2817" s="7451"/>
      <c r="M2817" s="7451"/>
      <c r="N2817" s="7451"/>
      <c r="O2817" s="7451"/>
      <c r="P2817" s="5737" t="s">
        <v>78</v>
      </c>
      <c r="Q2817" s="5737" t="s">
        <v>79</v>
      </c>
      <c r="R2817" s="5772">
        <v>23.71</v>
      </c>
      <c r="S2817" s="5773">
        <f>ROUND(K2800,2)*R2817</f>
        <v>305.38480000000004</v>
      </c>
    </row>
    <row r="2818" spans="1:19" ht="45" customHeight="1" x14ac:dyDescent="0.25">
      <c r="A2818" s="7451"/>
      <c r="B2818" s="7451"/>
      <c r="C2818" s="7451"/>
      <c r="D2818" s="7451"/>
      <c r="E2818" s="7451"/>
      <c r="F2818" s="7451"/>
      <c r="G2818" s="7451"/>
      <c r="H2818" s="7451"/>
      <c r="I2818" s="7451"/>
      <c r="J2818" s="7451"/>
      <c r="K2818" s="7451"/>
      <c r="L2818" s="7451"/>
      <c r="M2818" s="7451"/>
      <c r="N2818" s="7451"/>
      <c r="O2818" s="7451"/>
      <c r="P2818" s="5737" t="s">
        <v>80</v>
      </c>
      <c r="Q2818" s="5737" t="s">
        <v>81</v>
      </c>
      <c r="R2818" s="5774">
        <v>23.71</v>
      </c>
      <c r="S2818" s="5775">
        <f>ROUND(K2800,2)*R2818</f>
        <v>305.38480000000004</v>
      </c>
    </row>
    <row r="2819" spans="1:19" ht="45" customHeight="1" x14ac:dyDescent="0.25">
      <c r="A2819" s="7451"/>
      <c r="B2819" s="7451"/>
      <c r="C2819" s="7451"/>
      <c r="D2819" s="7451"/>
      <c r="E2819" s="7451"/>
      <c r="F2819" s="7451"/>
      <c r="G2819" s="7451"/>
      <c r="H2819" s="7451"/>
      <c r="I2819" s="7451"/>
      <c r="J2819" s="7451"/>
      <c r="K2819" s="7451"/>
      <c r="L2819" s="7451"/>
      <c r="M2819" s="7451"/>
      <c r="N2819" s="7451"/>
      <c r="O2819" s="7451"/>
      <c r="P2819" s="5737" t="s">
        <v>82</v>
      </c>
      <c r="Q2819" s="5737" t="s">
        <v>83</v>
      </c>
      <c r="R2819" s="5776">
        <v>23.71</v>
      </c>
      <c r="S2819" s="5777">
        <f>ROUND(K2800,2)*R2819</f>
        <v>305.38480000000004</v>
      </c>
    </row>
    <row r="2820" spans="1:19" ht="45" customHeight="1" x14ac:dyDescent="0.25">
      <c r="A2820" s="7451"/>
      <c r="B2820" s="7451"/>
      <c r="C2820" s="7451"/>
      <c r="D2820" s="7451"/>
      <c r="E2820" s="7451"/>
      <c r="F2820" s="7451"/>
      <c r="G2820" s="7451"/>
      <c r="H2820" s="7451"/>
      <c r="I2820" s="7451"/>
      <c r="J2820" s="7451"/>
      <c r="K2820" s="7451"/>
      <c r="L2820" s="7451"/>
      <c r="M2820" s="7451"/>
      <c r="N2820" s="7451"/>
      <c r="O2820" s="7451"/>
      <c r="P2820" s="5737" t="s">
        <v>84</v>
      </c>
      <c r="Q2820" s="5737" t="s">
        <v>85</v>
      </c>
      <c r="R2820" s="5778">
        <v>23.71</v>
      </c>
      <c r="S2820" s="5779">
        <f>ROUND(K2800,2)*R2820</f>
        <v>305.38480000000004</v>
      </c>
    </row>
    <row r="2821" spans="1:19" ht="45" customHeight="1" x14ac:dyDescent="0.25">
      <c r="A2821" s="7451"/>
      <c r="B2821" s="7451"/>
      <c r="C2821" s="7451"/>
      <c r="D2821" s="7451"/>
      <c r="E2821" s="7451"/>
      <c r="F2821" s="7451"/>
      <c r="G2821" s="7451"/>
      <c r="H2821" s="7451"/>
      <c r="I2821" s="7451"/>
      <c r="J2821" s="7451"/>
      <c r="K2821" s="7451"/>
      <c r="L2821" s="7451"/>
      <c r="M2821" s="7451"/>
      <c r="N2821" s="7451"/>
      <c r="O2821" s="7451"/>
      <c r="P2821" s="5737" t="s">
        <v>86</v>
      </c>
      <c r="Q2821" s="5737" t="s">
        <v>87</v>
      </c>
      <c r="R2821" s="5780">
        <v>23.71</v>
      </c>
      <c r="S2821" s="5781">
        <f>ROUND(K2800,2)*R2821</f>
        <v>305.38480000000004</v>
      </c>
    </row>
    <row r="2822" spans="1:19" ht="45" customHeight="1" x14ac:dyDescent="0.25">
      <c r="A2822" s="7451"/>
      <c r="B2822" s="7451"/>
      <c r="C2822" s="7451"/>
      <c r="D2822" s="7451"/>
      <c r="E2822" s="7451"/>
      <c r="F2822" s="7451"/>
      <c r="G2822" s="7451"/>
      <c r="H2822" s="7451"/>
      <c r="I2822" s="7451"/>
      <c r="J2822" s="7451"/>
      <c r="K2822" s="7451"/>
      <c r="L2822" s="7451"/>
      <c r="M2822" s="7451"/>
      <c r="N2822" s="7451"/>
      <c r="O2822" s="7451"/>
      <c r="P2822" s="5737" t="s">
        <v>88</v>
      </c>
      <c r="Q2822" s="5737" t="s">
        <v>89</v>
      </c>
      <c r="R2822" s="5782">
        <v>23.71</v>
      </c>
      <c r="S2822" s="5783">
        <f>ROUND(K2800,2)*R2822</f>
        <v>305.38480000000004</v>
      </c>
    </row>
    <row r="2823" spans="1:19" ht="45" customHeight="1" x14ac:dyDescent="0.25">
      <c r="A2823" s="7451"/>
      <c r="B2823" s="7451"/>
      <c r="C2823" s="7451"/>
      <c r="D2823" s="7451"/>
      <c r="E2823" s="7451"/>
      <c r="F2823" s="7451"/>
      <c r="G2823" s="7451"/>
      <c r="H2823" s="7451"/>
      <c r="I2823" s="7451"/>
      <c r="J2823" s="7451"/>
      <c r="K2823" s="7451"/>
      <c r="L2823" s="7451"/>
      <c r="M2823" s="7451"/>
      <c r="N2823" s="7451"/>
      <c r="O2823" s="7451"/>
      <c r="P2823" s="5737" t="s">
        <v>90</v>
      </c>
      <c r="Q2823" s="5737" t="s">
        <v>91</v>
      </c>
      <c r="R2823" s="5784">
        <v>23.71</v>
      </c>
      <c r="S2823" s="5785">
        <f>ROUND(K2800,2)*R2823</f>
        <v>305.38480000000004</v>
      </c>
    </row>
    <row r="2824" spans="1:19" ht="45" customHeight="1" x14ac:dyDescent="0.25">
      <c r="A2824" s="7451"/>
      <c r="B2824" s="7451"/>
      <c r="C2824" s="7451"/>
      <c r="D2824" s="7451"/>
      <c r="E2824" s="7451"/>
      <c r="F2824" s="7451"/>
      <c r="G2824" s="7451"/>
      <c r="H2824" s="7451"/>
      <c r="I2824" s="7451"/>
      <c r="J2824" s="7451"/>
      <c r="K2824" s="7451"/>
      <c r="L2824" s="7451"/>
      <c r="M2824" s="7451"/>
      <c r="N2824" s="7451"/>
      <c r="O2824" s="7451"/>
      <c r="P2824" s="5737" t="s">
        <v>92</v>
      </c>
      <c r="Q2824" s="5737" t="s">
        <v>93</v>
      </c>
      <c r="R2824" s="5786">
        <v>23.71</v>
      </c>
      <c r="S2824" s="5787">
        <f>ROUND(K2800,2)*R2824</f>
        <v>305.38480000000004</v>
      </c>
    </row>
    <row r="2825" spans="1:19" ht="45" customHeight="1" x14ac:dyDescent="0.25">
      <c r="A2825" s="7661" t="s">
        <v>23</v>
      </c>
      <c r="B2825" s="7661" t="s">
        <v>445</v>
      </c>
      <c r="C2825" s="7661" t="s">
        <v>25</v>
      </c>
      <c r="D2825" s="7661" t="s">
        <v>446</v>
      </c>
      <c r="E2825" s="7661" t="s">
        <v>447</v>
      </c>
      <c r="F2825" s="7662">
        <f>R2825+R2826+R2827+R2828+R2829+R2830+R2831+R2832+R2833+R2834+R2835+R2836+R2837+R2838+R2839+R2840+R2841+R2842+R2843+R2844+R2845+R2846+R2847+R2848+R2849</f>
        <v>1220.2499999999993</v>
      </c>
      <c r="G2825" s="7661" t="s">
        <v>102</v>
      </c>
      <c r="H2825" s="7663">
        <v>9.1</v>
      </c>
      <c r="I2825" s="7664">
        <v>9.1</v>
      </c>
      <c r="J2825" s="7665">
        <v>0.21579999999999999</v>
      </c>
      <c r="K2825" s="7666">
        <f>ROUND(I2825,2)+(ROUND(I2825,2)*J2825)</f>
        <v>11.06378</v>
      </c>
      <c r="L2825" s="7667">
        <f>ROUND(S2825,2)+ROUND(S2826,2)+ROUND(S2827,2)+ROUND(S2828,2)+ROUND(S2829,2)+ROUND(S2830,2)+ROUND(S2831,2)+ROUND(S2832,2)+ROUND(S2833,2)+ROUND(S2834,2)+ROUND(S2835,2)+ROUND(S2836,2)+ROUND(S2837,2)+ROUND(S2838,2)+ROUND(S2839,2)+ROUND(S2840,2)+ROUND(S2841,2)+ROUND(S2842,2)+ROUND(S2843,2)+ROUND(S2844,2)+ROUND(S2845,2)+ROUND(S2846,2)+ROUND(S2847,2)+ROUND(S2848,2)+ROUND(S2849,2)</f>
        <v>13496.000000000002</v>
      </c>
      <c r="M2825" s="7661"/>
      <c r="N2825" s="7661" t="s">
        <v>80</v>
      </c>
      <c r="O2825" s="7661" t="s">
        <v>444</v>
      </c>
      <c r="P2825" s="5788" t="s">
        <v>20</v>
      </c>
      <c r="Q2825" s="5788" t="s">
        <v>29</v>
      </c>
      <c r="R2825" s="5789">
        <v>48.81</v>
      </c>
      <c r="S2825" s="5790">
        <f>ROUND(K2825,2)*R2825</f>
        <v>539.83860000000004</v>
      </c>
    </row>
    <row r="2826" spans="1:19" ht="45" customHeight="1" x14ac:dyDescent="0.25">
      <c r="A2826" s="7451"/>
      <c r="B2826" s="7451"/>
      <c r="C2826" s="7451"/>
      <c r="D2826" s="7451"/>
      <c r="E2826" s="7451"/>
      <c r="F2826" s="7451"/>
      <c r="G2826" s="7451"/>
      <c r="H2826" s="7451"/>
      <c r="I2826" s="7451"/>
      <c r="J2826" s="7451"/>
      <c r="K2826" s="7451"/>
      <c r="L2826" s="7451"/>
      <c r="M2826" s="7451"/>
      <c r="N2826" s="7451"/>
      <c r="O2826" s="7451"/>
      <c r="P2826" s="5788" t="s">
        <v>30</v>
      </c>
      <c r="Q2826" s="5788" t="s">
        <v>48</v>
      </c>
      <c r="R2826" s="5791">
        <v>48.81</v>
      </c>
      <c r="S2826" s="5792">
        <f>ROUND(K2825,2)*R2826</f>
        <v>539.83860000000004</v>
      </c>
    </row>
    <row r="2827" spans="1:19" ht="45" customHeight="1" x14ac:dyDescent="0.25">
      <c r="A2827" s="7451"/>
      <c r="B2827" s="7451"/>
      <c r="C2827" s="7451"/>
      <c r="D2827" s="7451"/>
      <c r="E2827" s="7451"/>
      <c r="F2827" s="7451"/>
      <c r="G2827" s="7451"/>
      <c r="H2827" s="7451"/>
      <c r="I2827" s="7451"/>
      <c r="J2827" s="7451"/>
      <c r="K2827" s="7451"/>
      <c r="L2827" s="7451"/>
      <c r="M2827" s="7451"/>
      <c r="N2827" s="7451"/>
      <c r="O2827" s="7451"/>
      <c r="P2827" s="5788" t="s">
        <v>43</v>
      </c>
      <c r="Q2827" s="5788" t="s">
        <v>49</v>
      </c>
      <c r="R2827" s="5793">
        <v>48.81</v>
      </c>
      <c r="S2827" s="5794">
        <f>ROUND(K2825,2)*R2827</f>
        <v>539.83860000000004</v>
      </c>
    </row>
    <row r="2828" spans="1:19" ht="45" customHeight="1" x14ac:dyDescent="0.25">
      <c r="A2828" s="7451"/>
      <c r="B2828" s="7451"/>
      <c r="C2828" s="7451"/>
      <c r="D2828" s="7451"/>
      <c r="E2828" s="7451"/>
      <c r="F2828" s="7451"/>
      <c r="G2828" s="7451"/>
      <c r="H2828" s="7451"/>
      <c r="I2828" s="7451"/>
      <c r="J2828" s="7451"/>
      <c r="K2828" s="7451"/>
      <c r="L2828" s="7451"/>
      <c r="M2828" s="7451"/>
      <c r="N2828" s="7451"/>
      <c r="O2828" s="7451"/>
      <c r="P2828" s="5788" t="s">
        <v>50</v>
      </c>
      <c r="Q2828" s="5788" t="s">
        <v>51</v>
      </c>
      <c r="R2828" s="5795">
        <v>48.81</v>
      </c>
      <c r="S2828" s="5796">
        <f>ROUND(K2825,2)*R2828</f>
        <v>539.83860000000004</v>
      </c>
    </row>
    <row r="2829" spans="1:19" ht="45" customHeight="1" x14ac:dyDescent="0.25">
      <c r="A2829" s="7451"/>
      <c r="B2829" s="7451"/>
      <c r="C2829" s="7451"/>
      <c r="D2829" s="7451"/>
      <c r="E2829" s="7451"/>
      <c r="F2829" s="7451"/>
      <c r="G2829" s="7451"/>
      <c r="H2829" s="7451"/>
      <c r="I2829" s="7451"/>
      <c r="J2829" s="7451"/>
      <c r="K2829" s="7451"/>
      <c r="L2829" s="7451"/>
      <c r="M2829" s="7451"/>
      <c r="N2829" s="7451"/>
      <c r="O2829" s="7451"/>
      <c r="P2829" s="5788" t="s">
        <v>52</v>
      </c>
      <c r="Q2829" s="5788" t="s">
        <v>53</v>
      </c>
      <c r="R2829" s="5797">
        <v>48.81</v>
      </c>
      <c r="S2829" s="5798">
        <f>ROUND(K2825,2)*R2829</f>
        <v>539.83860000000004</v>
      </c>
    </row>
    <row r="2830" spans="1:19" ht="45" customHeight="1" x14ac:dyDescent="0.25">
      <c r="A2830" s="7451"/>
      <c r="B2830" s="7451"/>
      <c r="C2830" s="7451"/>
      <c r="D2830" s="7451"/>
      <c r="E2830" s="7451"/>
      <c r="F2830" s="7451"/>
      <c r="G2830" s="7451"/>
      <c r="H2830" s="7451"/>
      <c r="I2830" s="7451"/>
      <c r="J2830" s="7451"/>
      <c r="K2830" s="7451"/>
      <c r="L2830" s="7451"/>
      <c r="M2830" s="7451"/>
      <c r="N2830" s="7451"/>
      <c r="O2830" s="7451"/>
      <c r="P2830" s="5788" t="s">
        <v>54</v>
      </c>
      <c r="Q2830" s="5788" t="s">
        <v>55</v>
      </c>
      <c r="R2830" s="5799">
        <v>48.81</v>
      </c>
      <c r="S2830" s="5800">
        <f>ROUND(K2825,2)*R2830</f>
        <v>539.83860000000004</v>
      </c>
    </row>
    <row r="2831" spans="1:19" ht="45" customHeight="1" x14ac:dyDescent="0.25">
      <c r="A2831" s="7451"/>
      <c r="B2831" s="7451"/>
      <c r="C2831" s="7451"/>
      <c r="D2831" s="7451"/>
      <c r="E2831" s="7451"/>
      <c r="F2831" s="7451"/>
      <c r="G2831" s="7451"/>
      <c r="H2831" s="7451"/>
      <c r="I2831" s="7451"/>
      <c r="J2831" s="7451"/>
      <c r="K2831" s="7451"/>
      <c r="L2831" s="7451"/>
      <c r="M2831" s="7451"/>
      <c r="N2831" s="7451"/>
      <c r="O2831" s="7451"/>
      <c r="P2831" s="5788" t="s">
        <v>56</v>
      </c>
      <c r="Q2831" s="5788" t="s">
        <v>57</v>
      </c>
      <c r="R2831" s="5801">
        <v>48.81</v>
      </c>
      <c r="S2831" s="5802">
        <f>ROUND(K2825,2)*R2831</f>
        <v>539.83860000000004</v>
      </c>
    </row>
    <row r="2832" spans="1:19" ht="45" customHeight="1" x14ac:dyDescent="0.25">
      <c r="A2832" s="7451"/>
      <c r="B2832" s="7451"/>
      <c r="C2832" s="7451"/>
      <c r="D2832" s="7451"/>
      <c r="E2832" s="7451"/>
      <c r="F2832" s="7451"/>
      <c r="G2832" s="7451"/>
      <c r="H2832" s="7451"/>
      <c r="I2832" s="7451"/>
      <c r="J2832" s="7451"/>
      <c r="K2832" s="7451"/>
      <c r="L2832" s="7451"/>
      <c r="M2832" s="7451"/>
      <c r="N2832" s="7451"/>
      <c r="O2832" s="7451"/>
      <c r="P2832" s="5788" t="s">
        <v>58</v>
      </c>
      <c r="Q2832" s="5788" t="s">
        <v>59</v>
      </c>
      <c r="R2832" s="5803">
        <v>48.81</v>
      </c>
      <c r="S2832" s="5804">
        <f>ROUND(K2825,2)*R2832</f>
        <v>539.83860000000004</v>
      </c>
    </row>
    <row r="2833" spans="1:19" ht="45" customHeight="1" x14ac:dyDescent="0.25">
      <c r="A2833" s="7451"/>
      <c r="B2833" s="7451"/>
      <c r="C2833" s="7451"/>
      <c r="D2833" s="7451"/>
      <c r="E2833" s="7451"/>
      <c r="F2833" s="7451"/>
      <c r="G2833" s="7451"/>
      <c r="H2833" s="7451"/>
      <c r="I2833" s="7451"/>
      <c r="J2833" s="7451"/>
      <c r="K2833" s="7451"/>
      <c r="L2833" s="7451"/>
      <c r="M2833" s="7451"/>
      <c r="N2833" s="7451"/>
      <c r="O2833" s="7451"/>
      <c r="P2833" s="5788" t="s">
        <v>60</v>
      </c>
      <c r="Q2833" s="5788" t="s">
        <v>61</v>
      </c>
      <c r="R2833" s="5805">
        <v>48.81</v>
      </c>
      <c r="S2833" s="5806">
        <f>ROUND(K2825,2)*R2833</f>
        <v>539.83860000000004</v>
      </c>
    </row>
    <row r="2834" spans="1:19" ht="45" customHeight="1" x14ac:dyDescent="0.25">
      <c r="A2834" s="7451"/>
      <c r="B2834" s="7451"/>
      <c r="C2834" s="7451"/>
      <c r="D2834" s="7451"/>
      <c r="E2834" s="7451"/>
      <c r="F2834" s="7451"/>
      <c r="G2834" s="7451"/>
      <c r="H2834" s="7451"/>
      <c r="I2834" s="7451"/>
      <c r="J2834" s="7451"/>
      <c r="K2834" s="7451"/>
      <c r="L2834" s="7451"/>
      <c r="M2834" s="7451"/>
      <c r="N2834" s="7451"/>
      <c r="O2834" s="7451"/>
      <c r="P2834" s="5788" t="s">
        <v>62</v>
      </c>
      <c r="Q2834" s="5788" t="s">
        <v>63</v>
      </c>
      <c r="R2834" s="5807">
        <v>48.81</v>
      </c>
      <c r="S2834" s="5808">
        <f>ROUND(K2825,2)*R2834</f>
        <v>539.83860000000004</v>
      </c>
    </row>
    <row r="2835" spans="1:19" ht="45" customHeight="1" x14ac:dyDescent="0.25">
      <c r="A2835" s="7451"/>
      <c r="B2835" s="7451"/>
      <c r="C2835" s="7451"/>
      <c r="D2835" s="7451"/>
      <c r="E2835" s="7451"/>
      <c r="F2835" s="7451"/>
      <c r="G2835" s="7451"/>
      <c r="H2835" s="7451"/>
      <c r="I2835" s="7451"/>
      <c r="J2835" s="7451"/>
      <c r="K2835" s="7451"/>
      <c r="L2835" s="7451"/>
      <c r="M2835" s="7451"/>
      <c r="N2835" s="7451"/>
      <c r="O2835" s="7451"/>
      <c r="P2835" s="5788" t="s">
        <v>64</v>
      </c>
      <c r="Q2835" s="5788" t="s">
        <v>65</v>
      </c>
      <c r="R2835" s="5809">
        <v>48.81</v>
      </c>
      <c r="S2835" s="5810">
        <f>ROUND(K2825,2)*R2835</f>
        <v>539.83860000000004</v>
      </c>
    </row>
    <row r="2836" spans="1:19" ht="45" customHeight="1" x14ac:dyDescent="0.25">
      <c r="A2836" s="7451"/>
      <c r="B2836" s="7451"/>
      <c r="C2836" s="7451"/>
      <c r="D2836" s="7451"/>
      <c r="E2836" s="7451"/>
      <c r="F2836" s="7451"/>
      <c r="G2836" s="7451"/>
      <c r="H2836" s="7451"/>
      <c r="I2836" s="7451"/>
      <c r="J2836" s="7451"/>
      <c r="K2836" s="7451"/>
      <c r="L2836" s="7451"/>
      <c r="M2836" s="7451"/>
      <c r="N2836" s="7451"/>
      <c r="O2836" s="7451"/>
      <c r="P2836" s="5788" t="s">
        <v>66</v>
      </c>
      <c r="Q2836" s="5788" t="s">
        <v>67</v>
      </c>
      <c r="R2836" s="5811">
        <v>48.81</v>
      </c>
      <c r="S2836" s="5812">
        <f>ROUND(K2825,2)*R2836</f>
        <v>539.83860000000004</v>
      </c>
    </row>
    <row r="2837" spans="1:19" ht="45" customHeight="1" x14ac:dyDescent="0.25">
      <c r="A2837" s="7451"/>
      <c r="B2837" s="7451"/>
      <c r="C2837" s="7451"/>
      <c r="D2837" s="7451"/>
      <c r="E2837" s="7451"/>
      <c r="F2837" s="7451"/>
      <c r="G2837" s="7451"/>
      <c r="H2837" s="7451"/>
      <c r="I2837" s="7451"/>
      <c r="J2837" s="7451"/>
      <c r="K2837" s="7451"/>
      <c r="L2837" s="7451"/>
      <c r="M2837" s="7451"/>
      <c r="N2837" s="7451"/>
      <c r="O2837" s="7451"/>
      <c r="P2837" s="5788" t="s">
        <v>68</v>
      </c>
      <c r="Q2837" s="5788" t="s">
        <v>69</v>
      </c>
      <c r="R2837" s="5813">
        <v>48.81</v>
      </c>
      <c r="S2837" s="5814">
        <f>ROUND(K2825,2)*R2837</f>
        <v>539.83860000000004</v>
      </c>
    </row>
    <row r="2838" spans="1:19" ht="45" customHeight="1" x14ac:dyDescent="0.25">
      <c r="A2838" s="7451"/>
      <c r="B2838" s="7451"/>
      <c r="C2838" s="7451"/>
      <c r="D2838" s="7451"/>
      <c r="E2838" s="7451"/>
      <c r="F2838" s="7451"/>
      <c r="G2838" s="7451"/>
      <c r="H2838" s="7451"/>
      <c r="I2838" s="7451"/>
      <c r="J2838" s="7451"/>
      <c r="K2838" s="7451"/>
      <c r="L2838" s="7451"/>
      <c r="M2838" s="7451"/>
      <c r="N2838" s="7451"/>
      <c r="O2838" s="7451"/>
      <c r="P2838" s="5788" t="s">
        <v>70</v>
      </c>
      <c r="Q2838" s="5788" t="s">
        <v>71</v>
      </c>
      <c r="R2838" s="5815">
        <v>48.81</v>
      </c>
      <c r="S2838" s="5816">
        <f>ROUND(K2825,2)*R2838</f>
        <v>539.83860000000004</v>
      </c>
    </row>
    <row r="2839" spans="1:19" ht="45" customHeight="1" x14ac:dyDescent="0.25">
      <c r="A2839" s="7451"/>
      <c r="B2839" s="7451"/>
      <c r="C2839" s="7451"/>
      <c r="D2839" s="7451"/>
      <c r="E2839" s="7451"/>
      <c r="F2839" s="7451"/>
      <c r="G2839" s="7451"/>
      <c r="H2839" s="7451"/>
      <c r="I2839" s="7451"/>
      <c r="J2839" s="7451"/>
      <c r="K2839" s="7451"/>
      <c r="L2839" s="7451"/>
      <c r="M2839" s="7451"/>
      <c r="N2839" s="7451"/>
      <c r="O2839" s="7451"/>
      <c r="P2839" s="5788" t="s">
        <v>72</v>
      </c>
      <c r="Q2839" s="5788" t="s">
        <v>73</v>
      </c>
      <c r="R2839" s="5817">
        <v>48.81</v>
      </c>
      <c r="S2839" s="5818">
        <f>ROUND(K2825,2)*R2839</f>
        <v>539.83860000000004</v>
      </c>
    </row>
    <row r="2840" spans="1:19" ht="45" customHeight="1" x14ac:dyDescent="0.25">
      <c r="A2840" s="7451"/>
      <c r="B2840" s="7451"/>
      <c r="C2840" s="7451"/>
      <c r="D2840" s="7451"/>
      <c r="E2840" s="7451"/>
      <c r="F2840" s="7451"/>
      <c r="G2840" s="7451"/>
      <c r="H2840" s="7451"/>
      <c r="I2840" s="7451"/>
      <c r="J2840" s="7451"/>
      <c r="K2840" s="7451"/>
      <c r="L2840" s="7451"/>
      <c r="M2840" s="7451"/>
      <c r="N2840" s="7451"/>
      <c r="O2840" s="7451"/>
      <c r="P2840" s="5788" t="s">
        <v>74</v>
      </c>
      <c r="Q2840" s="5788" t="s">
        <v>75</v>
      </c>
      <c r="R2840" s="5819">
        <v>48.81</v>
      </c>
      <c r="S2840" s="5820">
        <f>ROUND(K2825,2)*R2840</f>
        <v>539.83860000000004</v>
      </c>
    </row>
    <row r="2841" spans="1:19" ht="45" customHeight="1" x14ac:dyDescent="0.25">
      <c r="A2841" s="7451"/>
      <c r="B2841" s="7451"/>
      <c r="C2841" s="7451"/>
      <c r="D2841" s="7451"/>
      <c r="E2841" s="7451"/>
      <c r="F2841" s="7451"/>
      <c r="G2841" s="7451"/>
      <c r="H2841" s="7451"/>
      <c r="I2841" s="7451"/>
      <c r="J2841" s="7451"/>
      <c r="K2841" s="7451"/>
      <c r="L2841" s="7451"/>
      <c r="M2841" s="7451"/>
      <c r="N2841" s="7451"/>
      <c r="O2841" s="7451"/>
      <c r="P2841" s="5788" t="s">
        <v>76</v>
      </c>
      <c r="Q2841" s="5788" t="s">
        <v>77</v>
      </c>
      <c r="R2841" s="5821">
        <v>48.81</v>
      </c>
      <c r="S2841" s="5822">
        <f>ROUND(K2825,2)*R2841</f>
        <v>539.83860000000004</v>
      </c>
    </row>
    <row r="2842" spans="1:19" ht="45" customHeight="1" x14ac:dyDescent="0.25">
      <c r="A2842" s="7451"/>
      <c r="B2842" s="7451"/>
      <c r="C2842" s="7451"/>
      <c r="D2842" s="7451"/>
      <c r="E2842" s="7451"/>
      <c r="F2842" s="7451"/>
      <c r="G2842" s="7451"/>
      <c r="H2842" s="7451"/>
      <c r="I2842" s="7451"/>
      <c r="J2842" s="7451"/>
      <c r="K2842" s="7451"/>
      <c r="L2842" s="7451"/>
      <c r="M2842" s="7451"/>
      <c r="N2842" s="7451"/>
      <c r="O2842" s="7451"/>
      <c r="P2842" s="5788" t="s">
        <v>78</v>
      </c>
      <c r="Q2842" s="5788" t="s">
        <v>79</v>
      </c>
      <c r="R2842" s="5823">
        <v>48.81</v>
      </c>
      <c r="S2842" s="5824">
        <f>ROUND(K2825,2)*R2842</f>
        <v>539.83860000000004</v>
      </c>
    </row>
    <row r="2843" spans="1:19" ht="45" customHeight="1" x14ac:dyDescent="0.25">
      <c r="A2843" s="7451"/>
      <c r="B2843" s="7451"/>
      <c r="C2843" s="7451"/>
      <c r="D2843" s="7451"/>
      <c r="E2843" s="7451"/>
      <c r="F2843" s="7451"/>
      <c r="G2843" s="7451"/>
      <c r="H2843" s="7451"/>
      <c r="I2843" s="7451"/>
      <c r="J2843" s="7451"/>
      <c r="K2843" s="7451"/>
      <c r="L2843" s="7451"/>
      <c r="M2843" s="7451"/>
      <c r="N2843" s="7451"/>
      <c r="O2843" s="7451"/>
      <c r="P2843" s="5788" t="s">
        <v>80</v>
      </c>
      <c r="Q2843" s="5788" t="s">
        <v>81</v>
      </c>
      <c r="R2843" s="5825">
        <v>48.81</v>
      </c>
      <c r="S2843" s="5826">
        <f>ROUND(K2825,2)*R2843</f>
        <v>539.83860000000004</v>
      </c>
    </row>
    <row r="2844" spans="1:19" ht="45" customHeight="1" x14ac:dyDescent="0.25">
      <c r="A2844" s="7451"/>
      <c r="B2844" s="7451"/>
      <c r="C2844" s="7451"/>
      <c r="D2844" s="7451"/>
      <c r="E2844" s="7451"/>
      <c r="F2844" s="7451"/>
      <c r="G2844" s="7451"/>
      <c r="H2844" s="7451"/>
      <c r="I2844" s="7451"/>
      <c r="J2844" s="7451"/>
      <c r="K2844" s="7451"/>
      <c r="L2844" s="7451"/>
      <c r="M2844" s="7451"/>
      <c r="N2844" s="7451"/>
      <c r="O2844" s="7451"/>
      <c r="P2844" s="5788" t="s">
        <v>82</v>
      </c>
      <c r="Q2844" s="5788" t="s">
        <v>83</v>
      </c>
      <c r="R2844" s="5827">
        <v>48.81</v>
      </c>
      <c r="S2844" s="5828">
        <f>ROUND(K2825,2)*R2844</f>
        <v>539.83860000000004</v>
      </c>
    </row>
    <row r="2845" spans="1:19" ht="45" customHeight="1" x14ac:dyDescent="0.25">
      <c r="A2845" s="7451"/>
      <c r="B2845" s="7451"/>
      <c r="C2845" s="7451"/>
      <c r="D2845" s="7451"/>
      <c r="E2845" s="7451"/>
      <c r="F2845" s="7451"/>
      <c r="G2845" s="7451"/>
      <c r="H2845" s="7451"/>
      <c r="I2845" s="7451"/>
      <c r="J2845" s="7451"/>
      <c r="K2845" s="7451"/>
      <c r="L2845" s="7451"/>
      <c r="M2845" s="7451"/>
      <c r="N2845" s="7451"/>
      <c r="O2845" s="7451"/>
      <c r="P2845" s="5788" t="s">
        <v>84</v>
      </c>
      <c r="Q2845" s="5788" t="s">
        <v>85</v>
      </c>
      <c r="R2845" s="5829">
        <v>48.81</v>
      </c>
      <c r="S2845" s="5830">
        <f>ROUND(K2825,2)*R2845</f>
        <v>539.83860000000004</v>
      </c>
    </row>
    <row r="2846" spans="1:19" ht="45" customHeight="1" x14ac:dyDescent="0.25">
      <c r="A2846" s="7451"/>
      <c r="B2846" s="7451"/>
      <c r="C2846" s="7451"/>
      <c r="D2846" s="7451"/>
      <c r="E2846" s="7451"/>
      <c r="F2846" s="7451"/>
      <c r="G2846" s="7451"/>
      <c r="H2846" s="7451"/>
      <c r="I2846" s="7451"/>
      <c r="J2846" s="7451"/>
      <c r="K2846" s="7451"/>
      <c r="L2846" s="7451"/>
      <c r="M2846" s="7451"/>
      <c r="N2846" s="7451"/>
      <c r="O2846" s="7451"/>
      <c r="P2846" s="5788" t="s">
        <v>86</v>
      </c>
      <c r="Q2846" s="5788" t="s">
        <v>87</v>
      </c>
      <c r="R2846" s="5831">
        <v>48.81</v>
      </c>
      <c r="S2846" s="5832">
        <f>ROUND(K2825,2)*R2846</f>
        <v>539.83860000000004</v>
      </c>
    </row>
    <row r="2847" spans="1:19" ht="45" customHeight="1" x14ac:dyDescent="0.25">
      <c r="A2847" s="7451"/>
      <c r="B2847" s="7451"/>
      <c r="C2847" s="7451"/>
      <c r="D2847" s="7451"/>
      <c r="E2847" s="7451"/>
      <c r="F2847" s="7451"/>
      <c r="G2847" s="7451"/>
      <c r="H2847" s="7451"/>
      <c r="I2847" s="7451"/>
      <c r="J2847" s="7451"/>
      <c r="K2847" s="7451"/>
      <c r="L2847" s="7451"/>
      <c r="M2847" s="7451"/>
      <c r="N2847" s="7451"/>
      <c r="O2847" s="7451"/>
      <c r="P2847" s="5788" t="s">
        <v>88</v>
      </c>
      <c r="Q2847" s="5788" t="s">
        <v>89</v>
      </c>
      <c r="R2847" s="5833">
        <v>48.81</v>
      </c>
      <c r="S2847" s="5834">
        <f>ROUND(K2825,2)*R2847</f>
        <v>539.83860000000004</v>
      </c>
    </row>
    <row r="2848" spans="1:19" ht="45" customHeight="1" x14ac:dyDescent="0.25">
      <c r="A2848" s="7451"/>
      <c r="B2848" s="7451"/>
      <c r="C2848" s="7451"/>
      <c r="D2848" s="7451"/>
      <c r="E2848" s="7451"/>
      <c r="F2848" s="7451"/>
      <c r="G2848" s="7451"/>
      <c r="H2848" s="7451"/>
      <c r="I2848" s="7451"/>
      <c r="J2848" s="7451"/>
      <c r="K2848" s="7451"/>
      <c r="L2848" s="7451"/>
      <c r="M2848" s="7451"/>
      <c r="N2848" s="7451"/>
      <c r="O2848" s="7451"/>
      <c r="P2848" s="5788" t="s">
        <v>90</v>
      </c>
      <c r="Q2848" s="5788" t="s">
        <v>91</v>
      </c>
      <c r="R2848" s="5835">
        <v>48.81</v>
      </c>
      <c r="S2848" s="5836">
        <f>ROUND(K2825,2)*R2848</f>
        <v>539.83860000000004</v>
      </c>
    </row>
    <row r="2849" spans="1:19" ht="45" customHeight="1" x14ac:dyDescent="0.25">
      <c r="A2849" s="7451"/>
      <c r="B2849" s="7451"/>
      <c r="C2849" s="7451"/>
      <c r="D2849" s="7451"/>
      <c r="E2849" s="7451"/>
      <c r="F2849" s="7451"/>
      <c r="G2849" s="7451"/>
      <c r="H2849" s="7451"/>
      <c r="I2849" s="7451"/>
      <c r="J2849" s="7451"/>
      <c r="K2849" s="7451"/>
      <c r="L2849" s="7451"/>
      <c r="M2849" s="7451"/>
      <c r="N2849" s="7451"/>
      <c r="O2849" s="7451"/>
      <c r="P2849" s="5788" t="s">
        <v>92</v>
      </c>
      <c r="Q2849" s="5788" t="s">
        <v>93</v>
      </c>
      <c r="R2849" s="5837">
        <v>48.81</v>
      </c>
      <c r="S2849" s="5838">
        <f>ROUND(K2825,2)*R2849</f>
        <v>539.83860000000004</v>
      </c>
    </row>
    <row r="2850" spans="1:19" ht="45" customHeight="1" x14ac:dyDescent="0.25">
      <c r="A2850" s="7668" t="s">
        <v>23</v>
      </c>
      <c r="B2850" s="7668" t="s">
        <v>448</v>
      </c>
      <c r="C2850" s="7668" t="s">
        <v>25</v>
      </c>
      <c r="D2850" s="7668" t="s">
        <v>449</v>
      </c>
      <c r="E2850" s="7668" t="s">
        <v>450</v>
      </c>
      <c r="F2850" s="7669">
        <f>R2850+R2851+R2852+R2853+R2854+R2855+R2856+R2857+R2858+R2859+R2860+R2861+R2862+R2863+R2864+R2865+R2866+R2867+R2868+R2869+R2870+R2871+R2872+R2873+R2874</f>
        <v>1113.7499999999995</v>
      </c>
      <c r="G2850" s="7668" t="s">
        <v>102</v>
      </c>
      <c r="H2850" s="7670">
        <v>9.89</v>
      </c>
      <c r="I2850" s="7671">
        <v>9.89</v>
      </c>
      <c r="J2850" s="7672">
        <v>0.21579999999999999</v>
      </c>
      <c r="K2850" s="7673">
        <f>ROUND(I2850,2)+(ROUND(I2850,2)*J2850)</f>
        <v>12.024262</v>
      </c>
      <c r="L2850" s="7674">
        <f>ROUND(S2850,2)+ROUND(S2851,2)+ROUND(S2852,2)+ROUND(S2853,2)+ROUND(S2854,2)+ROUND(S2855,2)+ROUND(S2856,2)+ROUND(S2857,2)+ROUND(S2858,2)+ROUND(S2859,2)+ROUND(S2860,2)+ROUND(S2861,2)+ROUND(S2862,2)+ROUND(S2863,2)+ROUND(S2864,2)+ROUND(S2865,2)+ROUND(S2866,2)+ROUND(S2867,2)+ROUND(S2868,2)+ROUND(S2869,2)+ROUND(S2870,2)+ROUND(S2871,2)+ROUND(S2872,2)+ROUND(S2873,2)+ROUND(S2874,2)</f>
        <v>13387.249999999996</v>
      </c>
      <c r="M2850" s="7668"/>
      <c r="N2850" s="7668" t="s">
        <v>80</v>
      </c>
      <c r="O2850" s="7668" t="s">
        <v>444</v>
      </c>
      <c r="P2850" s="5839" t="s">
        <v>20</v>
      </c>
      <c r="Q2850" s="5839" t="s">
        <v>29</v>
      </c>
      <c r="R2850" s="5840">
        <v>44.55</v>
      </c>
      <c r="S2850" s="5841">
        <f>ROUND(K2850,2)*R2850</f>
        <v>535.49099999999999</v>
      </c>
    </row>
    <row r="2851" spans="1:19" ht="45" customHeight="1" x14ac:dyDescent="0.25">
      <c r="A2851" s="7451"/>
      <c r="B2851" s="7451"/>
      <c r="C2851" s="7451"/>
      <c r="D2851" s="7451"/>
      <c r="E2851" s="7451"/>
      <c r="F2851" s="7451"/>
      <c r="G2851" s="7451"/>
      <c r="H2851" s="7451"/>
      <c r="I2851" s="7451"/>
      <c r="J2851" s="7451"/>
      <c r="K2851" s="7451"/>
      <c r="L2851" s="7451"/>
      <c r="M2851" s="7451"/>
      <c r="N2851" s="7451"/>
      <c r="O2851" s="7451"/>
      <c r="P2851" s="5839" t="s">
        <v>30</v>
      </c>
      <c r="Q2851" s="5839" t="s">
        <v>48</v>
      </c>
      <c r="R2851" s="5842">
        <v>44.55</v>
      </c>
      <c r="S2851" s="5843">
        <f>ROUND(K2850,2)*R2851</f>
        <v>535.49099999999999</v>
      </c>
    </row>
    <row r="2852" spans="1:19" ht="45" customHeight="1" x14ac:dyDescent="0.25">
      <c r="A2852" s="7451"/>
      <c r="B2852" s="7451"/>
      <c r="C2852" s="7451"/>
      <c r="D2852" s="7451"/>
      <c r="E2852" s="7451"/>
      <c r="F2852" s="7451"/>
      <c r="G2852" s="7451"/>
      <c r="H2852" s="7451"/>
      <c r="I2852" s="7451"/>
      <c r="J2852" s="7451"/>
      <c r="K2852" s="7451"/>
      <c r="L2852" s="7451"/>
      <c r="M2852" s="7451"/>
      <c r="N2852" s="7451"/>
      <c r="O2852" s="7451"/>
      <c r="P2852" s="5839" t="s">
        <v>43</v>
      </c>
      <c r="Q2852" s="5839" t="s">
        <v>49</v>
      </c>
      <c r="R2852" s="5844">
        <v>44.55</v>
      </c>
      <c r="S2852" s="5845">
        <f>ROUND(K2850,2)*R2852</f>
        <v>535.49099999999999</v>
      </c>
    </row>
    <row r="2853" spans="1:19" ht="45" customHeight="1" x14ac:dyDescent="0.25">
      <c r="A2853" s="7451"/>
      <c r="B2853" s="7451"/>
      <c r="C2853" s="7451"/>
      <c r="D2853" s="7451"/>
      <c r="E2853" s="7451"/>
      <c r="F2853" s="7451"/>
      <c r="G2853" s="7451"/>
      <c r="H2853" s="7451"/>
      <c r="I2853" s="7451"/>
      <c r="J2853" s="7451"/>
      <c r="K2853" s="7451"/>
      <c r="L2853" s="7451"/>
      <c r="M2853" s="7451"/>
      <c r="N2853" s="7451"/>
      <c r="O2853" s="7451"/>
      <c r="P2853" s="5839" t="s">
        <v>50</v>
      </c>
      <c r="Q2853" s="5839" t="s">
        <v>51</v>
      </c>
      <c r="R2853" s="5846">
        <v>44.55</v>
      </c>
      <c r="S2853" s="5847">
        <f>ROUND(K2850,2)*R2853</f>
        <v>535.49099999999999</v>
      </c>
    </row>
    <row r="2854" spans="1:19" ht="45" customHeight="1" x14ac:dyDescent="0.25">
      <c r="A2854" s="7451"/>
      <c r="B2854" s="7451"/>
      <c r="C2854" s="7451"/>
      <c r="D2854" s="7451"/>
      <c r="E2854" s="7451"/>
      <c r="F2854" s="7451"/>
      <c r="G2854" s="7451"/>
      <c r="H2854" s="7451"/>
      <c r="I2854" s="7451"/>
      <c r="J2854" s="7451"/>
      <c r="K2854" s="7451"/>
      <c r="L2854" s="7451"/>
      <c r="M2854" s="7451"/>
      <c r="N2854" s="7451"/>
      <c r="O2854" s="7451"/>
      <c r="P2854" s="5839" t="s">
        <v>52</v>
      </c>
      <c r="Q2854" s="5839" t="s">
        <v>53</v>
      </c>
      <c r="R2854" s="5848">
        <v>44.55</v>
      </c>
      <c r="S2854" s="5849">
        <f>ROUND(K2850,2)*R2854</f>
        <v>535.49099999999999</v>
      </c>
    </row>
    <row r="2855" spans="1:19" ht="45" customHeight="1" x14ac:dyDescent="0.25">
      <c r="A2855" s="7451"/>
      <c r="B2855" s="7451"/>
      <c r="C2855" s="7451"/>
      <c r="D2855" s="7451"/>
      <c r="E2855" s="7451"/>
      <c r="F2855" s="7451"/>
      <c r="G2855" s="7451"/>
      <c r="H2855" s="7451"/>
      <c r="I2855" s="7451"/>
      <c r="J2855" s="7451"/>
      <c r="K2855" s="7451"/>
      <c r="L2855" s="7451"/>
      <c r="M2855" s="7451"/>
      <c r="N2855" s="7451"/>
      <c r="O2855" s="7451"/>
      <c r="P2855" s="5839" t="s">
        <v>54</v>
      </c>
      <c r="Q2855" s="5839" t="s">
        <v>55</v>
      </c>
      <c r="R2855" s="5850">
        <v>44.55</v>
      </c>
      <c r="S2855" s="5851">
        <f>ROUND(K2850,2)*R2855</f>
        <v>535.49099999999999</v>
      </c>
    </row>
    <row r="2856" spans="1:19" ht="45" customHeight="1" x14ac:dyDescent="0.25">
      <c r="A2856" s="7451"/>
      <c r="B2856" s="7451"/>
      <c r="C2856" s="7451"/>
      <c r="D2856" s="7451"/>
      <c r="E2856" s="7451"/>
      <c r="F2856" s="7451"/>
      <c r="G2856" s="7451"/>
      <c r="H2856" s="7451"/>
      <c r="I2856" s="7451"/>
      <c r="J2856" s="7451"/>
      <c r="K2856" s="7451"/>
      <c r="L2856" s="7451"/>
      <c r="M2856" s="7451"/>
      <c r="N2856" s="7451"/>
      <c r="O2856" s="7451"/>
      <c r="P2856" s="5839" t="s">
        <v>56</v>
      </c>
      <c r="Q2856" s="5839" t="s">
        <v>57</v>
      </c>
      <c r="R2856" s="5852">
        <v>44.55</v>
      </c>
      <c r="S2856" s="5853">
        <f>ROUND(K2850,2)*R2856</f>
        <v>535.49099999999999</v>
      </c>
    </row>
    <row r="2857" spans="1:19" ht="45" customHeight="1" x14ac:dyDescent="0.25">
      <c r="A2857" s="7451"/>
      <c r="B2857" s="7451"/>
      <c r="C2857" s="7451"/>
      <c r="D2857" s="7451"/>
      <c r="E2857" s="7451"/>
      <c r="F2857" s="7451"/>
      <c r="G2857" s="7451"/>
      <c r="H2857" s="7451"/>
      <c r="I2857" s="7451"/>
      <c r="J2857" s="7451"/>
      <c r="K2857" s="7451"/>
      <c r="L2857" s="7451"/>
      <c r="M2857" s="7451"/>
      <c r="N2857" s="7451"/>
      <c r="O2857" s="7451"/>
      <c r="P2857" s="5839" t="s">
        <v>58</v>
      </c>
      <c r="Q2857" s="5839" t="s">
        <v>59</v>
      </c>
      <c r="R2857" s="5854">
        <v>44.55</v>
      </c>
      <c r="S2857" s="5855">
        <f>ROUND(K2850,2)*R2857</f>
        <v>535.49099999999999</v>
      </c>
    </row>
    <row r="2858" spans="1:19" ht="45" customHeight="1" x14ac:dyDescent="0.25">
      <c r="A2858" s="7451"/>
      <c r="B2858" s="7451"/>
      <c r="C2858" s="7451"/>
      <c r="D2858" s="7451"/>
      <c r="E2858" s="7451"/>
      <c r="F2858" s="7451"/>
      <c r="G2858" s="7451"/>
      <c r="H2858" s="7451"/>
      <c r="I2858" s="7451"/>
      <c r="J2858" s="7451"/>
      <c r="K2858" s="7451"/>
      <c r="L2858" s="7451"/>
      <c r="M2858" s="7451"/>
      <c r="N2858" s="7451"/>
      <c r="O2858" s="7451"/>
      <c r="P2858" s="5839" t="s">
        <v>60</v>
      </c>
      <c r="Q2858" s="5839" t="s">
        <v>61</v>
      </c>
      <c r="R2858" s="5856">
        <v>44.55</v>
      </c>
      <c r="S2858" s="5857">
        <f>ROUND(K2850,2)*R2858</f>
        <v>535.49099999999999</v>
      </c>
    </row>
    <row r="2859" spans="1:19" ht="45" customHeight="1" x14ac:dyDescent="0.25">
      <c r="A2859" s="7451"/>
      <c r="B2859" s="7451"/>
      <c r="C2859" s="7451"/>
      <c r="D2859" s="7451"/>
      <c r="E2859" s="7451"/>
      <c r="F2859" s="7451"/>
      <c r="G2859" s="7451"/>
      <c r="H2859" s="7451"/>
      <c r="I2859" s="7451"/>
      <c r="J2859" s="7451"/>
      <c r="K2859" s="7451"/>
      <c r="L2859" s="7451"/>
      <c r="M2859" s="7451"/>
      <c r="N2859" s="7451"/>
      <c r="O2859" s="7451"/>
      <c r="P2859" s="5839" t="s">
        <v>62</v>
      </c>
      <c r="Q2859" s="5839" t="s">
        <v>63</v>
      </c>
      <c r="R2859" s="5858">
        <v>44.55</v>
      </c>
      <c r="S2859" s="5859">
        <f>ROUND(K2850,2)*R2859</f>
        <v>535.49099999999999</v>
      </c>
    </row>
    <row r="2860" spans="1:19" ht="45" customHeight="1" x14ac:dyDescent="0.25">
      <c r="A2860" s="7451"/>
      <c r="B2860" s="7451"/>
      <c r="C2860" s="7451"/>
      <c r="D2860" s="7451"/>
      <c r="E2860" s="7451"/>
      <c r="F2860" s="7451"/>
      <c r="G2860" s="7451"/>
      <c r="H2860" s="7451"/>
      <c r="I2860" s="7451"/>
      <c r="J2860" s="7451"/>
      <c r="K2860" s="7451"/>
      <c r="L2860" s="7451"/>
      <c r="M2860" s="7451"/>
      <c r="N2860" s="7451"/>
      <c r="O2860" s="7451"/>
      <c r="P2860" s="5839" t="s">
        <v>64</v>
      </c>
      <c r="Q2860" s="5839" t="s">
        <v>65</v>
      </c>
      <c r="R2860" s="5860">
        <v>44.55</v>
      </c>
      <c r="S2860" s="5861">
        <f>ROUND(K2850,2)*R2860</f>
        <v>535.49099999999999</v>
      </c>
    </row>
    <row r="2861" spans="1:19" ht="45" customHeight="1" x14ac:dyDescent="0.25">
      <c r="A2861" s="7451"/>
      <c r="B2861" s="7451"/>
      <c r="C2861" s="7451"/>
      <c r="D2861" s="7451"/>
      <c r="E2861" s="7451"/>
      <c r="F2861" s="7451"/>
      <c r="G2861" s="7451"/>
      <c r="H2861" s="7451"/>
      <c r="I2861" s="7451"/>
      <c r="J2861" s="7451"/>
      <c r="K2861" s="7451"/>
      <c r="L2861" s="7451"/>
      <c r="M2861" s="7451"/>
      <c r="N2861" s="7451"/>
      <c r="O2861" s="7451"/>
      <c r="P2861" s="5839" t="s">
        <v>66</v>
      </c>
      <c r="Q2861" s="5839" t="s">
        <v>67</v>
      </c>
      <c r="R2861" s="5862">
        <v>44.55</v>
      </c>
      <c r="S2861" s="5863">
        <f>ROUND(K2850,2)*R2861</f>
        <v>535.49099999999999</v>
      </c>
    </row>
    <row r="2862" spans="1:19" ht="45" customHeight="1" x14ac:dyDescent="0.25">
      <c r="A2862" s="7451"/>
      <c r="B2862" s="7451"/>
      <c r="C2862" s="7451"/>
      <c r="D2862" s="7451"/>
      <c r="E2862" s="7451"/>
      <c r="F2862" s="7451"/>
      <c r="G2862" s="7451"/>
      <c r="H2862" s="7451"/>
      <c r="I2862" s="7451"/>
      <c r="J2862" s="7451"/>
      <c r="K2862" s="7451"/>
      <c r="L2862" s="7451"/>
      <c r="M2862" s="7451"/>
      <c r="N2862" s="7451"/>
      <c r="O2862" s="7451"/>
      <c r="P2862" s="5839" t="s">
        <v>68</v>
      </c>
      <c r="Q2862" s="5839" t="s">
        <v>69</v>
      </c>
      <c r="R2862" s="5864">
        <v>44.55</v>
      </c>
      <c r="S2862" s="5865">
        <f>ROUND(K2850,2)*R2862</f>
        <v>535.49099999999999</v>
      </c>
    </row>
    <row r="2863" spans="1:19" ht="45" customHeight="1" x14ac:dyDescent="0.25">
      <c r="A2863" s="7451"/>
      <c r="B2863" s="7451"/>
      <c r="C2863" s="7451"/>
      <c r="D2863" s="7451"/>
      <c r="E2863" s="7451"/>
      <c r="F2863" s="7451"/>
      <c r="G2863" s="7451"/>
      <c r="H2863" s="7451"/>
      <c r="I2863" s="7451"/>
      <c r="J2863" s="7451"/>
      <c r="K2863" s="7451"/>
      <c r="L2863" s="7451"/>
      <c r="M2863" s="7451"/>
      <c r="N2863" s="7451"/>
      <c r="O2863" s="7451"/>
      <c r="P2863" s="5839" t="s">
        <v>70</v>
      </c>
      <c r="Q2863" s="5839" t="s">
        <v>71</v>
      </c>
      <c r="R2863" s="5866">
        <v>44.55</v>
      </c>
      <c r="S2863" s="5867">
        <f>ROUND(K2850,2)*R2863</f>
        <v>535.49099999999999</v>
      </c>
    </row>
    <row r="2864" spans="1:19" ht="45" customHeight="1" x14ac:dyDescent="0.25">
      <c r="A2864" s="7451"/>
      <c r="B2864" s="7451"/>
      <c r="C2864" s="7451"/>
      <c r="D2864" s="7451"/>
      <c r="E2864" s="7451"/>
      <c r="F2864" s="7451"/>
      <c r="G2864" s="7451"/>
      <c r="H2864" s="7451"/>
      <c r="I2864" s="7451"/>
      <c r="J2864" s="7451"/>
      <c r="K2864" s="7451"/>
      <c r="L2864" s="7451"/>
      <c r="M2864" s="7451"/>
      <c r="N2864" s="7451"/>
      <c r="O2864" s="7451"/>
      <c r="P2864" s="5839" t="s">
        <v>72</v>
      </c>
      <c r="Q2864" s="5839" t="s">
        <v>73</v>
      </c>
      <c r="R2864" s="5868">
        <v>44.55</v>
      </c>
      <c r="S2864" s="5869">
        <f>ROUND(K2850,2)*R2864</f>
        <v>535.49099999999999</v>
      </c>
    </row>
    <row r="2865" spans="1:19" ht="45" customHeight="1" x14ac:dyDescent="0.25">
      <c r="A2865" s="7451"/>
      <c r="B2865" s="7451"/>
      <c r="C2865" s="7451"/>
      <c r="D2865" s="7451"/>
      <c r="E2865" s="7451"/>
      <c r="F2865" s="7451"/>
      <c r="G2865" s="7451"/>
      <c r="H2865" s="7451"/>
      <c r="I2865" s="7451"/>
      <c r="J2865" s="7451"/>
      <c r="K2865" s="7451"/>
      <c r="L2865" s="7451"/>
      <c r="M2865" s="7451"/>
      <c r="N2865" s="7451"/>
      <c r="O2865" s="7451"/>
      <c r="P2865" s="5839" t="s">
        <v>74</v>
      </c>
      <c r="Q2865" s="5839" t="s">
        <v>75</v>
      </c>
      <c r="R2865" s="5870">
        <v>44.55</v>
      </c>
      <c r="S2865" s="5871">
        <f>ROUND(K2850,2)*R2865</f>
        <v>535.49099999999999</v>
      </c>
    </row>
    <row r="2866" spans="1:19" ht="45" customHeight="1" x14ac:dyDescent="0.25">
      <c r="A2866" s="7451"/>
      <c r="B2866" s="7451"/>
      <c r="C2866" s="7451"/>
      <c r="D2866" s="7451"/>
      <c r="E2866" s="7451"/>
      <c r="F2866" s="7451"/>
      <c r="G2866" s="7451"/>
      <c r="H2866" s="7451"/>
      <c r="I2866" s="7451"/>
      <c r="J2866" s="7451"/>
      <c r="K2866" s="7451"/>
      <c r="L2866" s="7451"/>
      <c r="M2866" s="7451"/>
      <c r="N2866" s="7451"/>
      <c r="O2866" s="7451"/>
      <c r="P2866" s="5839" t="s">
        <v>76</v>
      </c>
      <c r="Q2866" s="5839" t="s">
        <v>77</v>
      </c>
      <c r="R2866" s="5872">
        <v>44.55</v>
      </c>
      <c r="S2866" s="5873">
        <f>ROUND(K2850,2)*R2866</f>
        <v>535.49099999999999</v>
      </c>
    </row>
    <row r="2867" spans="1:19" ht="45" customHeight="1" x14ac:dyDescent="0.25">
      <c r="A2867" s="7451"/>
      <c r="B2867" s="7451"/>
      <c r="C2867" s="7451"/>
      <c r="D2867" s="7451"/>
      <c r="E2867" s="7451"/>
      <c r="F2867" s="7451"/>
      <c r="G2867" s="7451"/>
      <c r="H2867" s="7451"/>
      <c r="I2867" s="7451"/>
      <c r="J2867" s="7451"/>
      <c r="K2867" s="7451"/>
      <c r="L2867" s="7451"/>
      <c r="M2867" s="7451"/>
      <c r="N2867" s="7451"/>
      <c r="O2867" s="7451"/>
      <c r="P2867" s="5839" t="s">
        <v>78</v>
      </c>
      <c r="Q2867" s="5839" t="s">
        <v>79</v>
      </c>
      <c r="R2867" s="5874">
        <v>44.55</v>
      </c>
      <c r="S2867" s="5875">
        <f>ROUND(K2850,2)*R2867</f>
        <v>535.49099999999999</v>
      </c>
    </row>
    <row r="2868" spans="1:19" ht="45" customHeight="1" x14ac:dyDescent="0.25">
      <c r="A2868" s="7451"/>
      <c r="B2868" s="7451"/>
      <c r="C2868" s="7451"/>
      <c r="D2868" s="7451"/>
      <c r="E2868" s="7451"/>
      <c r="F2868" s="7451"/>
      <c r="G2868" s="7451"/>
      <c r="H2868" s="7451"/>
      <c r="I2868" s="7451"/>
      <c r="J2868" s="7451"/>
      <c r="K2868" s="7451"/>
      <c r="L2868" s="7451"/>
      <c r="M2868" s="7451"/>
      <c r="N2868" s="7451"/>
      <c r="O2868" s="7451"/>
      <c r="P2868" s="5839" t="s">
        <v>80</v>
      </c>
      <c r="Q2868" s="5839" t="s">
        <v>81</v>
      </c>
      <c r="R2868" s="5876">
        <v>44.55</v>
      </c>
      <c r="S2868" s="5877">
        <f>ROUND(K2850,2)*R2868</f>
        <v>535.49099999999999</v>
      </c>
    </row>
    <row r="2869" spans="1:19" ht="45" customHeight="1" x14ac:dyDescent="0.25">
      <c r="A2869" s="7451"/>
      <c r="B2869" s="7451"/>
      <c r="C2869" s="7451"/>
      <c r="D2869" s="7451"/>
      <c r="E2869" s="7451"/>
      <c r="F2869" s="7451"/>
      <c r="G2869" s="7451"/>
      <c r="H2869" s="7451"/>
      <c r="I2869" s="7451"/>
      <c r="J2869" s="7451"/>
      <c r="K2869" s="7451"/>
      <c r="L2869" s="7451"/>
      <c r="M2869" s="7451"/>
      <c r="N2869" s="7451"/>
      <c r="O2869" s="7451"/>
      <c r="P2869" s="5839" t="s">
        <v>82</v>
      </c>
      <c r="Q2869" s="5839" t="s">
        <v>83</v>
      </c>
      <c r="R2869" s="5878">
        <v>44.55</v>
      </c>
      <c r="S2869" s="5879">
        <f>ROUND(K2850,2)*R2869</f>
        <v>535.49099999999999</v>
      </c>
    </row>
    <row r="2870" spans="1:19" ht="45" customHeight="1" x14ac:dyDescent="0.25">
      <c r="A2870" s="7451"/>
      <c r="B2870" s="7451"/>
      <c r="C2870" s="7451"/>
      <c r="D2870" s="7451"/>
      <c r="E2870" s="7451"/>
      <c r="F2870" s="7451"/>
      <c r="G2870" s="7451"/>
      <c r="H2870" s="7451"/>
      <c r="I2870" s="7451"/>
      <c r="J2870" s="7451"/>
      <c r="K2870" s="7451"/>
      <c r="L2870" s="7451"/>
      <c r="M2870" s="7451"/>
      <c r="N2870" s="7451"/>
      <c r="O2870" s="7451"/>
      <c r="P2870" s="5839" t="s">
        <v>84</v>
      </c>
      <c r="Q2870" s="5839" t="s">
        <v>85</v>
      </c>
      <c r="R2870" s="5880">
        <v>44.55</v>
      </c>
      <c r="S2870" s="5881">
        <f>ROUND(K2850,2)*R2870</f>
        <v>535.49099999999999</v>
      </c>
    </row>
    <row r="2871" spans="1:19" ht="45" customHeight="1" x14ac:dyDescent="0.25">
      <c r="A2871" s="7451"/>
      <c r="B2871" s="7451"/>
      <c r="C2871" s="7451"/>
      <c r="D2871" s="7451"/>
      <c r="E2871" s="7451"/>
      <c r="F2871" s="7451"/>
      <c r="G2871" s="7451"/>
      <c r="H2871" s="7451"/>
      <c r="I2871" s="7451"/>
      <c r="J2871" s="7451"/>
      <c r="K2871" s="7451"/>
      <c r="L2871" s="7451"/>
      <c r="M2871" s="7451"/>
      <c r="N2871" s="7451"/>
      <c r="O2871" s="7451"/>
      <c r="P2871" s="5839" t="s">
        <v>86</v>
      </c>
      <c r="Q2871" s="5839" t="s">
        <v>87</v>
      </c>
      <c r="R2871" s="5882">
        <v>44.55</v>
      </c>
      <c r="S2871" s="5883">
        <f>ROUND(K2850,2)*R2871</f>
        <v>535.49099999999999</v>
      </c>
    </row>
    <row r="2872" spans="1:19" ht="45" customHeight="1" x14ac:dyDescent="0.25">
      <c r="A2872" s="7451"/>
      <c r="B2872" s="7451"/>
      <c r="C2872" s="7451"/>
      <c r="D2872" s="7451"/>
      <c r="E2872" s="7451"/>
      <c r="F2872" s="7451"/>
      <c r="G2872" s="7451"/>
      <c r="H2872" s="7451"/>
      <c r="I2872" s="7451"/>
      <c r="J2872" s="7451"/>
      <c r="K2872" s="7451"/>
      <c r="L2872" s="7451"/>
      <c r="M2872" s="7451"/>
      <c r="N2872" s="7451"/>
      <c r="O2872" s="7451"/>
      <c r="P2872" s="5839" t="s">
        <v>88</v>
      </c>
      <c r="Q2872" s="5839" t="s">
        <v>89</v>
      </c>
      <c r="R2872" s="5884">
        <v>44.55</v>
      </c>
      <c r="S2872" s="5885">
        <f>ROUND(K2850,2)*R2872</f>
        <v>535.49099999999999</v>
      </c>
    </row>
    <row r="2873" spans="1:19" ht="45" customHeight="1" x14ac:dyDescent="0.25">
      <c r="A2873" s="7451"/>
      <c r="B2873" s="7451"/>
      <c r="C2873" s="7451"/>
      <c r="D2873" s="7451"/>
      <c r="E2873" s="7451"/>
      <c r="F2873" s="7451"/>
      <c r="G2873" s="7451"/>
      <c r="H2873" s="7451"/>
      <c r="I2873" s="7451"/>
      <c r="J2873" s="7451"/>
      <c r="K2873" s="7451"/>
      <c r="L2873" s="7451"/>
      <c r="M2873" s="7451"/>
      <c r="N2873" s="7451"/>
      <c r="O2873" s="7451"/>
      <c r="P2873" s="5839" t="s">
        <v>90</v>
      </c>
      <c r="Q2873" s="5839" t="s">
        <v>91</v>
      </c>
      <c r="R2873" s="5886">
        <v>44.55</v>
      </c>
      <c r="S2873" s="5887">
        <f>ROUND(K2850,2)*R2873</f>
        <v>535.49099999999999</v>
      </c>
    </row>
    <row r="2874" spans="1:19" ht="45" customHeight="1" x14ac:dyDescent="0.25">
      <c r="A2874" s="7451"/>
      <c r="B2874" s="7451"/>
      <c r="C2874" s="7451"/>
      <c r="D2874" s="7451"/>
      <c r="E2874" s="7451"/>
      <c r="F2874" s="7451"/>
      <c r="G2874" s="7451"/>
      <c r="H2874" s="7451"/>
      <c r="I2874" s="7451"/>
      <c r="J2874" s="7451"/>
      <c r="K2874" s="7451"/>
      <c r="L2874" s="7451"/>
      <c r="M2874" s="7451"/>
      <c r="N2874" s="7451"/>
      <c r="O2874" s="7451"/>
      <c r="P2874" s="5839" t="s">
        <v>92</v>
      </c>
      <c r="Q2874" s="5839" t="s">
        <v>93</v>
      </c>
      <c r="R2874" s="5888">
        <v>44.55</v>
      </c>
      <c r="S2874" s="5889">
        <f>ROUND(K2850,2)*R2874</f>
        <v>535.49099999999999</v>
      </c>
    </row>
    <row r="2875" spans="1:19" ht="45" customHeight="1" x14ac:dyDescent="0.25">
      <c r="A2875" s="7647" t="s">
        <v>23</v>
      </c>
      <c r="B2875" s="7647" t="s">
        <v>451</v>
      </c>
      <c r="C2875" s="7647" t="s">
        <v>25</v>
      </c>
      <c r="D2875" s="7647" t="s">
        <v>452</v>
      </c>
      <c r="E2875" s="7647" t="s">
        <v>453</v>
      </c>
      <c r="F2875" s="7648">
        <f>R2875+R2876+R2877+R2878+R2879+R2880+R2881+R2882+R2883+R2884+R2885+R2886+R2887+R2888+R2889+R2890+R2891+R2892+R2893+R2894+R2895+R2896+R2897+R2898+R2899</f>
        <v>2464.4999999999991</v>
      </c>
      <c r="G2875" s="7647" t="s">
        <v>102</v>
      </c>
      <c r="H2875" s="7649">
        <v>3.19</v>
      </c>
      <c r="I2875" s="7650">
        <v>3.19</v>
      </c>
      <c r="J2875" s="7651">
        <v>0.21579999999999999</v>
      </c>
      <c r="K2875" s="7652">
        <f>ROUND(I2875,2)+(ROUND(I2875,2)*J2875)</f>
        <v>3.8784019999999999</v>
      </c>
      <c r="L2875" s="7653">
        <f>ROUND(S2875,2)+ROUND(S2876,2)+ROUND(S2877,2)+ROUND(S2878,2)+ROUND(S2879,2)+ROUND(S2880,2)+ROUND(S2881,2)+ROUND(S2882,2)+ROUND(S2883,2)+ROUND(S2884,2)+ROUND(S2885,2)+ROUND(S2886,2)+ROUND(S2887,2)+ROUND(S2888,2)+ROUND(S2889,2)+ROUND(S2890,2)+ROUND(S2891,2)+ROUND(S2892,2)+ROUND(S2893,2)+ROUND(S2894,2)+ROUND(S2895,2)+ROUND(S2896,2)+ROUND(S2897,2)+ROUND(S2898,2)+ROUND(S2899,2)</f>
        <v>9562.2499999999964</v>
      </c>
      <c r="M2875" s="7647"/>
      <c r="N2875" s="7647" t="s">
        <v>80</v>
      </c>
      <c r="O2875" s="7647" t="s">
        <v>444</v>
      </c>
      <c r="P2875" s="5890" t="s">
        <v>20</v>
      </c>
      <c r="Q2875" s="5890" t="s">
        <v>29</v>
      </c>
      <c r="R2875" s="5891">
        <v>98.58</v>
      </c>
      <c r="S2875" s="5892">
        <f>ROUND(K2875,2)*R2875</f>
        <v>382.49039999999997</v>
      </c>
    </row>
    <row r="2876" spans="1:19" ht="45" customHeight="1" x14ac:dyDescent="0.25">
      <c r="A2876" s="7451"/>
      <c r="B2876" s="7451"/>
      <c r="C2876" s="7451"/>
      <c r="D2876" s="7451"/>
      <c r="E2876" s="7451"/>
      <c r="F2876" s="7451"/>
      <c r="G2876" s="7451"/>
      <c r="H2876" s="7451"/>
      <c r="I2876" s="7451"/>
      <c r="J2876" s="7451"/>
      <c r="K2876" s="7451"/>
      <c r="L2876" s="7451"/>
      <c r="M2876" s="7451"/>
      <c r="N2876" s="7451"/>
      <c r="O2876" s="7451"/>
      <c r="P2876" s="5890" t="s">
        <v>30</v>
      </c>
      <c r="Q2876" s="5890" t="s">
        <v>48</v>
      </c>
      <c r="R2876" s="5893">
        <v>98.58</v>
      </c>
      <c r="S2876" s="5894">
        <f>ROUND(K2875,2)*R2876</f>
        <v>382.49039999999997</v>
      </c>
    </row>
    <row r="2877" spans="1:19" ht="45" customHeight="1" x14ac:dyDescent="0.25">
      <c r="A2877" s="7451"/>
      <c r="B2877" s="7451"/>
      <c r="C2877" s="7451"/>
      <c r="D2877" s="7451"/>
      <c r="E2877" s="7451"/>
      <c r="F2877" s="7451"/>
      <c r="G2877" s="7451"/>
      <c r="H2877" s="7451"/>
      <c r="I2877" s="7451"/>
      <c r="J2877" s="7451"/>
      <c r="K2877" s="7451"/>
      <c r="L2877" s="7451"/>
      <c r="M2877" s="7451"/>
      <c r="N2877" s="7451"/>
      <c r="O2877" s="7451"/>
      <c r="P2877" s="5890" t="s">
        <v>43</v>
      </c>
      <c r="Q2877" s="5890" t="s">
        <v>49</v>
      </c>
      <c r="R2877" s="5895">
        <v>98.58</v>
      </c>
      <c r="S2877" s="5896">
        <f>ROUND(K2875,2)*R2877</f>
        <v>382.49039999999997</v>
      </c>
    </row>
    <row r="2878" spans="1:19" ht="45" customHeight="1" x14ac:dyDescent="0.25">
      <c r="A2878" s="7451"/>
      <c r="B2878" s="7451"/>
      <c r="C2878" s="7451"/>
      <c r="D2878" s="7451"/>
      <c r="E2878" s="7451"/>
      <c r="F2878" s="7451"/>
      <c r="G2878" s="7451"/>
      <c r="H2878" s="7451"/>
      <c r="I2878" s="7451"/>
      <c r="J2878" s="7451"/>
      <c r="K2878" s="7451"/>
      <c r="L2878" s="7451"/>
      <c r="M2878" s="7451"/>
      <c r="N2878" s="7451"/>
      <c r="O2878" s="7451"/>
      <c r="P2878" s="5890" t="s">
        <v>50</v>
      </c>
      <c r="Q2878" s="5890" t="s">
        <v>51</v>
      </c>
      <c r="R2878" s="5897">
        <v>98.58</v>
      </c>
      <c r="S2878" s="5898">
        <f>ROUND(K2875,2)*R2878</f>
        <v>382.49039999999997</v>
      </c>
    </row>
    <row r="2879" spans="1:19" ht="45" customHeight="1" x14ac:dyDescent="0.25">
      <c r="A2879" s="7451"/>
      <c r="B2879" s="7451"/>
      <c r="C2879" s="7451"/>
      <c r="D2879" s="7451"/>
      <c r="E2879" s="7451"/>
      <c r="F2879" s="7451"/>
      <c r="G2879" s="7451"/>
      <c r="H2879" s="7451"/>
      <c r="I2879" s="7451"/>
      <c r="J2879" s="7451"/>
      <c r="K2879" s="7451"/>
      <c r="L2879" s="7451"/>
      <c r="M2879" s="7451"/>
      <c r="N2879" s="7451"/>
      <c r="O2879" s="7451"/>
      <c r="P2879" s="5890" t="s">
        <v>52</v>
      </c>
      <c r="Q2879" s="5890" t="s">
        <v>53</v>
      </c>
      <c r="R2879" s="5899">
        <v>98.58</v>
      </c>
      <c r="S2879" s="5900">
        <f>ROUND(K2875,2)*R2879</f>
        <v>382.49039999999997</v>
      </c>
    </row>
    <row r="2880" spans="1:19" ht="45" customHeight="1" x14ac:dyDescent="0.25">
      <c r="A2880" s="7451"/>
      <c r="B2880" s="7451"/>
      <c r="C2880" s="7451"/>
      <c r="D2880" s="7451"/>
      <c r="E2880" s="7451"/>
      <c r="F2880" s="7451"/>
      <c r="G2880" s="7451"/>
      <c r="H2880" s="7451"/>
      <c r="I2880" s="7451"/>
      <c r="J2880" s="7451"/>
      <c r="K2880" s="7451"/>
      <c r="L2880" s="7451"/>
      <c r="M2880" s="7451"/>
      <c r="N2880" s="7451"/>
      <c r="O2880" s="7451"/>
      <c r="P2880" s="5890" t="s">
        <v>54</v>
      </c>
      <c r="Q2880" s="5890" t="s">
        <v>55</v>
      </c>
      <c r="R2880" s="5901">
        <v>98.58</v>
      </c>
      <c r="S2880" s="5902">
        <f>ROUND(K2875,2)*R2880</f>
        <v>382.49039999999997</v>
      </c>
    </row>
    <row r="2881" spans="1:19" ht="45" customHeight="1" x14ac:dyDescent="0.25">
      <c r="A2881" s="7451"/>
      <c r="B2881" s="7451"/>
      <c r="C2881" s="7451"/>
      <c r="D2881" s="7451"/>
      <c r="E2881" s="7451"/>
      <c r="F2881" s="7451"/>
      <c r="G2881" s="7451"/>
      <c r="H2881" s="7451"/>
      <c r="I2881" s="7451"/>
      <c r="J2881" s="7451"/>
      <c r="K2881" s="7451"/>
      <c r="L2881" s="7451"/>
      <c r="M2881" s="7451"/>
      <c r="N2881" s="7451"/>
      <c r="O2881" s="7451"/>
      <c r="P2881" s="5890" t="s">
        <v>56</v>
      </c>
      <c r="Q2881" s="5890" t="s">
        <v>57</v>
      </c>
      <c r="R2881" s="5903">
        <v>98.58</v>
      </c>
      <c r="S2881" s="5904">
        <f>ROUND(K2875,2)*R2881</f>
        <v>382.49039999999997</v>
      </c>
    </row>
    <row r="2882" spans="1:19" ht="45" customHeight="1" x14ac:dyDescent="0.25">
      <c r="A2882" s="7451"/>
      <c r="B2882" s="7451"/>
      <c r="C2882" s="7451"/>
      <c r="D2882" s="7451"/>
      <c r="E2882" s="7451"/>
      <c r="F2882" s="7451"/>
      <c r="G2882" s="7451"/>
      <c r="H2882" s="7451"/>
      <c r="I2882" s="7451"/>
      <c r="J2882" s="7451"/>
      <c r="K2882" s="7451"/>
      <c r="L2882" s="7451"/>
      <c r="M2882" s="7451"/>
      <c r="N2882" s="7451"/>
      <c r="O2882" s="7451"/>
      <c r="P2882" s="5890" t="s">
        <v>58</v>
      </c>
      <c r="Q2882" s="5890" t="s">
        <v>59</v>
      </c>
      <c r="R2882" s="5905">
        <v>98.58</v>
      </c>
      <c r="S2882" s="5906">
        <f>ROUND(K2875,2)*R2882</f>
        <v>382.49039999999997</v>
      </c>
    </row>
    <row r="2883" spans="1:19" ht="45" customHeight="1" x14ac:dyDescent="0.25">
      <c r="A2883" s="7451"/>
      <c r="B2883" s="7451"/>
      <c r="C2883" s="7451"/>
      <c r="D2883" s="7451"/>
      <c r="E2883" s="7451"/>
      <c r="F2883" s="7451"/>
      <c r="G2883" s="7451"/>
      <c r="H2883" s="7451"/>
      <c r="I2883" s="7451"/>
      <c r="J2883" s="7451"/>
      <c r="K2883" s="7451"/>
      <c r="L2883" s="7451"/>
      <c r="M2883" s="7451"/>
      <c r="N2883" s="7451"/>
      <c r="O2883" s="7451"/>
      <c r="P2883" s="5890" t="s">
        <v>60</v>
      </c>
      <c r="Q2883" s="5890" t="s">
        <v>61</v>
      </c>
      <c r="R2883" s="5907">
        <v>98.58</v>
      </c>
      <c r="S2883" s="5908">
        <f>ROUND(K2875,2)*R2883</f>
        <v>382.49039999999997</v>
      </c>
    </row>
    <row r="2884" spans="1:19" ht="45" customHeight="1" x14ac:dyDescent="0.25">
      <c r="A2884" s="7451"/>
      <c r="B2884" s="7451"/>
      <c r="C2884" s="7451"/>
      <c r="D2884" s="7451"/>
      <c r="E2884" s="7451"/>
      <c r="F2884" s="7451"/>
      <c r="G2884" s="7451"/>
      <c r="H2884" s="7451"/>
      <c r="I2884" s="7451"/>
      <c r="J2884" s="7451"/>
      <c r="K2884" s="7451"/>
      <c r="L2884" s="7451"/>
      <c r="M2884" s="7451"/>
      <c r="N2884" s="7451"/>
      <c r="O2884" s="7451"/>
      <c r="P2884" s="5890" t="s">
        <v>62</v>
      </c>
      <c r="Q2884" s="5890" t="s">
        <v>63</v>
      </c>
      <c r="R2884" s="5909">
        <v>98.58</v>
      </c>
      <c r="S2884" s="5910">
        <f>ROUND(K2875,2)*R2884</f>
        <v>382.49039999999997</v>
      </c>
    </row>
    <row r="2885" spans="1:19" ht="45" customHeight="1" x14ac:dyDescent="0.25">
      <c r="A2885" s="7451"/>
      <c r="B2885" s="7451"/>
      <c r="C2885" s="7451"/>
      <c r="D2885" s="7451"/>
      <c r="E2885" s="7451"/>
      <c r="F2885" s="7451"/>
      <c r="G2885" s="7451"/>
      <c r="H2885" s="7451"/>
      <c r="I2885" s="7451"/>
      <c r="J2885" s="7451"/>
      <c r="K2885" s="7451"/>
      <c r="L2885" s="7451"/>
      <c r="M2885" s="7451"/>
      <c r="N2885" s="7451"/>
      <c r="O2885" s="7451"/>
      <c r="P2885" s="5890" t="s">
        <v>64</v>
      </c>
      <c r="Q2885" s="5890" t="s">
        <v>65</v>
      </c>
      <c r="R2885" s="5911">
        <v>98.58</v>
      </c>
      <c r="S2885" s="5912">
        <f>ROUND(K2875,2)*R2885</f>
        <v>382.49039999999997</v>
      </c>
    </row>
    <row r="2886" spans="1:19" ht="45" customHeight="1" x14ac:dyDescent="0.25">
      <c r="A2886" s="7451"/>
      <c r="B2886" s="7451"/>
      <c r="C2886" s="7451"/>
      <c r="D2886" s="7451"/>
      <c r="E2886" s="7451"/>
      <c r="F2886" s="7451"/>
      <c r="G2886" s="7451"/>
      <c r="H2886" s="7451"/>
      <c r="I2886" s="7451"/>
      <c r="J2886" s="7451"/>
      <c r="K2886" s="7451"/>
      <c r="L2886" s="7451"/>
      <c r="M2886" s="7451"/>
      <c r="N2886" s="7451"/>
      <c r="O2886" s="7451"/>
      <c r="P2886" s="5890" t="s">
        <v>66</v>
      </c>
      <c r="Q2886" s="5890" t="s">
        <v>67</v>
      </c>
      <c r="R2886" s="5913">
        <v>98.58</v>
      </c>
      <c r="S2886" s="5914">
        <f>ROUND(K2875,2)*R2886</f>
        <v>382.49039999999997</v>
      </c>
    </row>
    <row r="2887" spans="1:19" ht="45" customHeight="1" x14ac:dyDescent="0.25">
      <c r="A2887" s="7451"/>
      <c r="B2887" s="7451"/>
      <c r="C2887" s="7451"/>
      <c r="D2887" s="7451"/>
      <c r="E2887" s="7451"/>
      <c r="F2887" s="7451"/>
      <c r="G2887" s="7451"/>
      <c r="H2887" s="7451"/>
      <c r="I2887" s="7451"/>
      <c r="J2887" s="7451"/>
      <c r="K2887" s="7451"/>
      <c r="L2887" s="7451"/>
      <c r="M2887" s="7451"/>
      <c r="N2887" s="7451"/>
      <c r="O2887" s="7451"/>
      <c r="P2887" s="5890" t="s">
        <v>68</v>
      </c>
      <c r="Q2887" s="5890" t="s">
        <v>69</v>
      </c>
      <c r="R2887" s="5915">
        <v>98.58</v>
      </c>
      <c r="S2887" s="5916">
        <f>ROUND(K2875,2)*R2887</f>
        <v>382.49039999999997</v>
      </c>
    </row>
    <row r="2888" spans="1:19" ht="45" customHeight="1" x14ac:dyDescent="0.25">
      <c r="A2888" s="7451"/>
      <c r="B2888" s="7451"/>
      <c r="C2888" s="7451"/>
      <c r="D2888" s="7451"/>
      <c r="E2888" s="7451"/>
      <c r="F2888" s="7451"/>
      <c r="G2888" s="7451"/>
      <c r="H2888" s="7451"/>
      <c r="I2888" s="7451"/>
      <c r="J2888" s="7451"/>
      <c r="K2888" s="7451"/>
      <c r="L2888" s="7451"/>
      <c r="M2888" s="7451"/>
      <c r="N2888" s="7451"/>
      <c r="O2888" s="7451"/>
      <c r="P2888" s="5890" t="s">
        <v>70</v>
      </c>
      <c r="Q2888" s="5890" t="s">
        <v>71</v>
      </c>
      <c r="R2888" s="5917">
        <v>98.58</v>
      </c>
      <c r="S2888" s="5918">
        <f>ROUND(K2875,2)*R2888</f>
        <v>382.49039999999997</v>
      </c>
    </row>
    <row r="2889" spans="1:19" ht="45" customHeight="1" x14ac:dyDescent="0.25">
      <c r="A2889" s="7451"/>
      <c r="B2889" s="7451"/>
      <c r="C2889" s="7451"/>
      <c r="D2889" s="7451"/>
      <c r="E2889" s="7451"/>
      <c r="F2889" s="7451"/>
      <c r="G2889" s="7451"/>
      <c r="H2889" s="7451"/>
      <c r="I2889" s="7451"/>
      <c r="J2889" s="7451"/>
      <c r="K2889" s="7451"/>
      <c r="L2889" s="7451"/>
      <c r="M2889" s="7451"/>
      <c r="N2889" s="7451"/>
      <c r="O2889" s="7451"/>
      <c r="P2889" s="5890" t="s">
        <v>72</v>
      </c>
      <c r="Q2889" s="5890" t="s">
        <v>73</v>
      </c>
      <c r="R2889" s="5919">
        <v>98.58</v>
      </c>
      <c r="S2889" s="5920">
        <f>ROUND(K2875,2)*R2889</f>
        <v>382.49039999999997</v>
      </c>
    </row>
    <row r="2890" spans="1:19" ht="45" customHeight="1" x14ac:dyDescent="0.25">
      <c r="A2890" s="7451"/>
      <c r="B2890" s="7451"/>
      <c r="C2890" s="7451"/>
      <c r="D2890" s="7451"/>
      <c r="E2890" s="7451"/>
      <c r="F2890" s="7451"/>
      <c r="G2890" s="7451"/>
      <c r="H2890" s="7451"/>
      <c r="I2890" s="7451"/>
      <c r="J2890" s="7451"/>
      <c r="K2890" s="7451"/>
      <c r="L2890" s="7451"/>
      <c r="M2890" s="7451"/>
      <c r="N2890" s="7451"/>
      <c r="O2890" s="7451"/>
      <c r="P2890" s="5890" t="s">
        <v>74</v>
      </c>
      <c r="Q2890" s="5890" t="s">
        <v>75</v>
      </c>
      <c r="R2890" s="5921">
        <v>98.58</v>
      </c>
      <c r="S2890" s="5922">
        <f>ROUND(K2875,2)*R2890</f>
        <v>382.49039999999997</v>
      </c>
    </row>
    <row r="2891" spans="1:19" ht="45" customHeight="1" x14ac:dyDescent="0.25">
      <c r="A2891" s="7451"/>
      <c r="B2891" s="7451"/>
      <c r="C2891" s="7451"/>
      <c r="D2891" s="7451"/>
      <c r="E2891" s="7451"/>
      <c r="F2891" s="7451"/>
      <c r="G2891" s="7451"/>
      <c r="H2891" s="7451"/>
      <c r="I2891" s="7451"/>
      <c r="J2891" s="7451"/>
      <c r="K2891" s="7451"/>
      <c r="L2891" s="7451"/>
      <c r="M2891" s="7451"/>
      <c r="N2891" s="7451"/>
      <c r="O2891" s="7451"/>
      <c r="P2891" s="5890" t="s">
        <v>76</v>
      </c>
      <c r="Q2891" s="5890" t="s">
        <v>77</v>
      </c>
      <c r="R2891" s="5923">
        <v>98.58</v>
      </c>
      <c r="S2891" s="5924">
        <f>ROUND(K2875,2)*R2891</f>
        <v>382.49039999999997</v>
      </c>
    </row>
    <row r="2892" spans="1:19" ht="45" customHeight="1" x14ac:dyDescent="0.25">
      <c r="A2892" s="7451"/>
      <c r="B2892" s="7451"/>
      <c r="C2892" s="7451"/>
      <c r="D2892" s="7451"/>
      <c r="E2892" s="7451"/>
      <c r="F2892" s="7451"/>
      <c r="G2892" s="7451"/>
      <c r="H2892" s="7451"/>
      <c r="I2892" s="7451"/>
      <c r="J2892" s="7451"/>
      <c r="K2892" s="7451"/>
      <c r="L2892" s="7451"/>
      <c r="M2892" s="7451"/>
      <c r="N2892" s="7451"/>
      <c r="O2892" s="7451"/>
      <c r="P2892" s="5890" t="s">
        <v>78</v>
      </c>
      <c r="Q2892" s="5890" t="s">
        <v>79</v>
      </c>
      <c r="R2892" s="5925">
        <v>98.58</v>
      </c>
      <c r="S2892" s="5926">
        <f>ROUND(K2875,2)*R2892</f>
        <v>382.49039999999997</v>
      </c>
    </row>
    <row r="2893" spans="1:19" ht="45" customHeight="1" x14ac:dyDescent="0.25">
      <c r="A2893" s="7451"/>
      <c r="B2893" s="7451"/>
      <c r="C2893" s="7451"/>
      <c r="D2893" s="7451"/>
      <c r="E2893" s="7451"/>
      <c r="F2893" s="7451"/>
      <c r="G2893" s="7451"/>
      <c r="H2893" s="7451"/>
      <c r="I2893" s="7451"/>
      <c r="J2893" s="7451"/>
      <c r="K2893" s="7451"/>
      <c r="L2893" s="7451"/>
      <c r="M2893" s="7451"/>
      <c r="N2893" s="7451"/>
      <c r="O2893" s="7451"/>
      <c r="P2893" s="5890" t="s">
        <v>80</v>
      </c>
      <c r="Q2893" s="5890" t="s">
        <v>81</v>
      </c>
      <c r="R2893" s="5927">
        <v>98.58</v>
      </c>
      <c r="S2893" s="5928">
        <f>ROUND(K2875,2)*R2893</f>
        <v>382.49039999999997</v>
      </c>
    </row>
    <row r="2894" spans="1:19" ht="45" customHeight="1" x14ac:dyDescent="0.25">
      <c r="A2894" s="7451"/>
      <c r="B2894" s="7451"/>
      <c r="C2894" s="7451"/>
      <c r="D2894" s="7451"/>
      <c r="E2894" s="7451"/>
      <c r="F2894" s="7451"/>
      <c r="G2894" s="7451"/>
      <c r="H2894" s="7451"/>
      <c r="I2894" s="7451"/>
      <c r="J2894" s="7451"/>
      <c r="K2894" s="7451"/>
      <c r="L2894" s="7451"/>
      <c r="M2894" s="7451"/>
      <c r="N2894" s="7451"/>
      <c r="O2894" s="7451"/>
      <c r="P2894" s="5890" t="s">
        <v>82</v>
      </c>
      <c r="Q2894" s="5890" t="s">
        <v>83</v>
      </c>
      <c r="R2894" s="5929">
        <v>98.58</v>
      </c>
      <c r="S2894" s="5930">
        <f>ROUND(K2875,2)*R2894</f>
        <v>382.49039999999997</v>
      </c>
    </row>
    <row r="2895" spans="1:19" ht="45" customHeight="1" x14ac:dyDescent="0.25">
      <c r="A2895" s="7451"/>
      <c r="B2895" s="7451"/>
      <c r="C2895" s="7451"/>
      <c r="D2895" s="7451"/>
      <c r="E2895" s="7451"/>
      <c r="F2895" s="7451"/>
      <c r="G2895" s="7451"/>
      <c r="H2895" s="7451"/>
      <c r="I2895" s="7451"/>
      <c r="J2895" s="7451"/>
      <c r="K2895" s="7451"/>
      <c r="L2895" s="7451"/>
      <c r="M2895" s="7451"/>
      <c r="N2895" s="7451"/>
      <c r="O2895" s="7451"/>
      <c r="P2895" s="5890" t="s">
        <v>84</v>
      </c>
      <c r="Q2895" s="5890" t="s">
        <v>85</v>
      </c>
      <c r="R2895" s="5931">
        <v>98.58</v>
      </c>
      <c r="S2895" s="5932">
        <f>ROUND(K2875,2)*R2895</f>
        <v>382.49039999999997</v>
      </c>
    </row>
    <row r="2896" spans="1:19" ht="45" customHeight="1" x14ac:dyDescent="0.25">
      <c r="A2896" s="7451"/>
      <c r="B2896" s="7451"/>
      <c r="C2896" s="7451"/>
      <c r="D2896" s="7451"/>
      <c r="E2896" s="7451"/>
      <c r="F2896" s="7451"/>
      <c r="G2896" s="7451"/>
      <c r="H2896" s="7451"/>
      <c r="I2896" s="7451"/>
      <c r="J2896" s="7451"/>
      <c r="K2896" s="7451"/>
      <c r="L2896" s="7451"/>
      <c r="M2896" s="7451"/>
      <c r="N2896" s="7451"/>
      <c r="O2896" s="7451"/>
      <c r="P2896" s="5890" t="s">
        <v>86</v>
      </c>
      <c r="Q2896" s="5890" t="s">
        <v>87</v>
      </c>
      <c r="R2896" s="5933">
        <v>98.58</v>
      </c>
      <c r="S2896" s="5934">
        <f>ROUND(K2875,2)*R2896</f>
        <v>382.49039999999997</v>
      </c>
    </row>
    <row r="2897" spans="1:19" ht="45" customHeight="1" x14ac:dyDescent="0.25">
      <c r="A2897" s="7451"/>
      <c r="B2897" s="7451"/>
      <c r="C2897" s="7451"/>
      <c r="D2897" s="7451"/>
      <c r="E2897" s="7451"/>
      <c r="F2897" s="7451"/>
      <c r="G2897" s="7451"/>
      <c r="H2897" s="7451"/>
      <c r="I2897" s="7451"/>
      <c r="J2897" s="7451"/>
      <c r="K2897" s="7451"/>
      <c r="L2897" s="7451"/>
      <c r="M2897" s="7451"/>
      <c r="N2897" s="7451"/>
      <c r="O2897" s="7451"/>
      <c r="P2897" s="5890" t="s">
        <v>88</v>
      </c>
      <c r="Q2897" s="5890" t="s">
        <v>89</v>
      </c>
      <c r="R2897" s="5935">
        <v>98.58</v>
      </c>
      <c r="S2897" s="5936">
        <f>ROUND(K2875,2)*R2897</f>
        <v>382.49039999999997</v>
      </c>
    </row>
    <row r="2898" spans="1:19" ht="45" customHeight="1" x14ac:dyDescent="0.25">
      <c r="A2898" s="7451"/>
      <c r="B2898" s="7451"/>
      <c r="C2898" s="7451"/>
      <c r="D2898" s="7451"/>
      <c r="E2898" s="7451"/>
      <c r="F2898" s="7451"/>
      <c r="G2898" s="7451"/>
      <c r="H2898" s="7451"/>
      <c r="I2898" s="7451"/>
      <c r="J2898" s="7451"/>
      <c r="K2898" s="7451"/>
      <c r="L2898" s="7451"/>
      <c r="M2898" s="7451"/>
      <c r="N2898" s="7451"/>
      <c r="O2898" s="7451"/>
      <c r="P2898" s="5890" t="s">
        <v>90</v>
      </c>
      <c r="Q2898" s="5890" t="s">
        <v>91</v>
      </c>
      <c r="R2898" s="5937">
        <v>98.58</v>
      </c>
      <c r="S2898" s="5938">
        <f>ROUND(K2875,2)*R2898</f>
        <v>382.49039999999997</v>
      </c>
    </row>
    <row r="2899" spans="1:19" ht="45" customHeight="1" x14ac:dyDescent="0.25">
      <c r="A2899" s="7451"/>
      <c r="B2899" s="7451"/>
      <c r="C2899" s="7451"/>
      <c r="D2899" s="7451"/>
      <c r="E2899" s="7451"/>
      <c r="F2899" s="7451"/>
      <c r="G2899" s="7451"/>
      <c r="H2899" s="7451"/>
      <c r="I2899" s="7451"/>
      <c r="J2899" s="7451"/>
      <c r="K2899" s="7451"/>
      <c r="L2899" s="7451"/>
      <c r="M2899" s="7451"/>
      <c r="N2899" s="7451"/>
      <c r="O2899" s="7451"/>
      <c r="P2899" s="5890" t="s">
        <v>92</v>
      </c>
      <c r="Q2899" s="5890" t="s">
        <v>93</v>
      </c>
      <c r="R2899" s="5939">
        <v>98.58</v>
      </c>
      <c r="S2899" s="5940">
        <f>ROUND(K2875,2)*R2899</f>
        <v>382.49039999999997</v>
      </c>
    </row>
    <row r="2900" spans="1:19" ht="45" customHeight="1" x14ac:dyDescent="0.25">
      <c r="A2900" s="7654" t="s">
        <v>23</v>
      </c>
      <c r="B2900" s="7654" t="s">
        <v>454</v>
      </c>
      <c r="C2900" s="7654" t="s">
        <v>25</v>
      </c>
      <c r="D2900" s="7654" t="s">
        <v>455</v>
      </c>
      <c r="E2900" s="7654" t="s">
        <v>456</v>
      </c>
      <c r="F2900" s="7655">
        <f>R2900+R2901+R2902+R2903+R2904+R2905+R2906+R2907+R2908+R2909+R2910+R2911+R2912+R2913+R2914+R2915+R2916+R2917+R2918+R2919+R2920+R2921+R2922+R2923+R2924</f>
        <v>5409.2499999999982</v>
      </c>
      <c r="G2900" s="7654" t="s">
        <v>102</v>
      </c>
      <c r="H2900" s="7656">
        <v>4.63</v>
      </c>
      <c r="I2900" s="7657">
        <v>4.63</v>
      </c>
      <c r="J2900" s="7658">
        <v>0.21579999999999999</v>
      </c>
      <c r="K2900" s="7659">
        <f>ROUND(I2900,2)+(ROUND(I2900,2)*J2900)</f>
        <v>5.6291539999999998</v>
      </c>
      <c r="L2900" s="7660">
        <f>ROUND(S2900,2)+ROUND(S2901,2)+ROUND(S2902,2)+ROUND(S2903,2)+ROUND(S2904,2)+ROUND(S2905,2)+ROUND(S2906,2)+ROUND(S2907,2)+ROUND(S2908,2)+ROUND(S2909,2)+ROUND(S2910,2)+ROUND(S2911,2)+ROUND(S2912,2)+ROUND(S2913,2)+ROUND(S2914,2)+ROUND(S2915,2)+ROUND(S2916,2)+ROUND(S2917,2)+ROUND(S2918,2)+ROUND(S2919,2)+ROUND(S2920,2)+ROUND(S2921,2)+ROUND(S2922,2)+ROUND(S2923,2)+ROUND(S2924,2)</f>
        <v>30454</v>
      </c>
      <c r="M2900" s="7654"/>
      <c r="N2900" s="7654" t="s">
        <v>80</v>
      </c>
      <c r="O2900" s="7654" t="s">
        <v>444</v>
      </c>
      <c r="P2900" s="5941" t="s">
        <v>20</v>
      </c>
      <c r="Q2900" s="5941" t="s">
        <v>29</v>
      </c>
      <c r="R2900" s="5942">
        <v>216.37</v>
      </c>
      <c r="S2900" s="5943">
        <f>ROUND(K2900,2)*R2900</f>
        <v>1218.1631</v>
      </c>
    </row>
    <row r="2901" spans="1:19" ht="45" customHeight="1" x14ac:dyDescent="0.25">
      <c r="A2901" s="7451"/>
      <c r="B2901" s="7451"/>
      <c r="C2901" s="7451"/>
      <c r="D2901" s="7451"/>
      <c r="E2901" s="7451"/>
      <c r="F2901" s="7451"/>
      <c r="G2901" s="7451"/>
      <c r="H2901" s="7451"/>
      <c r="I2901" s="7451"/>
      <c r="J2901" s="7451"/>
      <c r="K2901" s="7451"/>
      <c r="L2901" s="7451"/>
      <c r="M2901" s="7451"/>
      <c r="N2901" s="7451"/>
      <c r="O2901" s="7451"/>
      <c r="P2901" s="5941" t="s">
        <v>30</v>
      </c>
      <c r="Q2901" s="5941" t="s">
        <v>48</v>
      </c>
      <c r="R2901" s="5944">
        <v>216.37</v>
      </c>
      <c r="S2901" s="5945">
        <f>ROUND(K2900,2)*R2901</f>
        <v>1218.1631</v>
      </c>
    </row>
    <row r="2902" spans="1:19" ht="45" customHeight="1" x14ac:dyDescent="0.25">
      <c r="A2902" s="7451"/>
      <c r="B2902" s="7451"/>
      <c r="C2902" s="7451"/>
      <c r="D2902" s="7451"/>
      <c r="E2902" s="7451"/>
      <c r="F2902" s="7451"/>
      <c r="G2902" s="7451"/>
      <c r="H2902" s="7451"/>
      <c r="I2902" s="7451"/>
      <c r="J2902" s="7451"/>
      <c r="K2902" s="7451"/>
      <c r="L2902" s="7451"/>
      <c r="M2902" s="7451"/>
      <c r="N2902" s="7451"/>
      <c r="O2902" s="7451"/>
      <c r="P2902" s="5941" t="s">
        <v>43</v>
      </c>
      <c r="Q2902" s="5941" t="s">
        <v>49</v>
      </c>
      <c r="R2902" s="5946">
        <v>216.37</v>
      </c>
      <c r="S2902" s="5947">
        <f>ROUND(K2900,2)*R2902</f>
        <v>1218.1631</v>
      </c>
    </row>
    <row r="2903" spans="1:19" ht="45" customHeight="1" x14ac:dyDescent="0.25">
      <c r="A2903" s="7451"/>
      <c r="B2903" s="7451"/>
      <c r="C2903" s="7451"/>
      <c r="D2903" s="7451"/>
      <c r="E2903" s="7451"/>
      <c r="F2903" s="7451"/>
      <c r="G2903" s="7451"/>
      <c r="H2903" s="7451"/>
      <c r="I2903" s="7451"/>
      <c r="J2903" s="7451"/>
      <c r="K2903" s="7451"/>
      <c r="L2903" s="7451"/>
      <c r="M2903" s="7451"/>
      <c r="N2903" s="7451"/>
      <c r="O2903" s="7451"/>
      <c r="P2903" s="5941" t="s">
        <v>50</v>
      </c>
      <c r="Q2903" s="5941" t="s">
        <v>51</v>
      </c>
      <c r="R2903" s="5948">
        <v>216.37</v>
      </c>
      <c r="S2903" s="5949">
        <f>ROUND(K2900,2)*R2903</f>
        <v>1218.1631</v>
      </c>
    </row>
    <row r="2904" spans="1:19" ht="45" customHeight="1" x14ac:dyDescent="0.25">
      <c r="A2904" s="7451"/>
      <c r="B2904" s="7451"/>
      <c r="C2904" s="7451"/>
      <c r="D2904" s="7451"/>
      <c r="E2904" s="7451"/>
      <c r="F2904" s="7451"/>
      <c r="G2904" s="7451"/>
      <c r="H2904" s="7451"/>
      <c r="I2904" s="7451"/>
      <c r="J2904" s="7451"/>
      <c r="K2904" s="7451"/>
      <c r="L2904" s="7451"/>
      <c r="M2904" s="7451"/>
      <c r="N2904" s="7451"/>
      <c r="O2904" s="7451"/>
      <c r="P2904" s="5941" t="s">
        <v>52</v>
      </c>
      <c r="Q2904" s="5941" t="s">
        <v>53</v>
      </c>
      <c r="R2904" s="5950">
        <v>216.37</v>
      </c>
      <c r="S2904" s="5951">
        <f>ROUND(K2900,2)*R2904</f>
        <v>1218.1631</v>
      </c>
    </row>
    <row r="2905" spans="1:19" ht="45" customHeight="1" x14ac:dyDescent="0.25">
      <c r="A2905" s="7451"/>
      <c r="B2905" s="7451"/>
      <c r="C2905" s="7451"/>
      <c r="D2905" s="7451"/>
      <c r="E2905" s="7451"/>
      <c r="F2905" s="7451"/>
      <c r="G2905" s="7451"/>
      <c r="H2905" s="7451"/>
      <c r="I2905" s="7451"/>
      <c r="J2905" s="7451"/>
      <c r="K2905" s="7451"/>
      <c r="L2905" s="7451"/>
      <c r="M2905" s="7451"/>
      <c r="N2905" s="7451"/>
      <c r="O2905" s="7451"/>
      <c r="P2905" s="5941" t="s">
        <v>54</v>
      </c>
      <c r="Q2905" s="5941" t="s">
        <v>55</v>
      </c>
      <c r="R2905" s="5952">
        <v>216.37</v>
      </c>
      <c r="S2905" s="5953">
        <f>ROUND(K2900,2)*R2905</f>
        <v>1218.1631</v>
      </c>
    </row>
    <row r="2906" spans="1:19" ht="45" customHeight="1" x14ac:dyDescent="0.25">
      <c r="A2906" s="7451"/>
      <c r="B2906" s="7451"/>
      <c r="C2906" s="7451"/>
      <c r="D2906" s="7451"/>
      <c r="E2906" s="7451"/>
      <c r="F2906" s="7451"/>
      <c r="G2906" s="7451"/>
      <c r="H2906" s="7451"/>
      <c r="I2906" s="7451"/>
      <c r="J2906" s="7451"/>
      <c r="K2906" s="7451"/>
      <c r="L2906" s="7451"/>
      <c r="M2906" s="7451"/>
      <c r="N2906" s="7451"/>
      <c r="O2906" s="7451"/>
      <c r="P2906" s="5941" t="s">
        <v>56</v>
      </c>
      <c r="Q2906" s="5941" t="s">
        <v>57</v>
      </c>
      <c r="R2906" s="5954">
        <v>216.37</v>
      </c>
      <c r="S2906" s="5955">
        <f>ROUND(K2900,2)*R2906</f>
        <v>1218.1631</v>
      </c>
    </row>
    <row r="2907" spans="1:19" ht="45" customHeight="1" x14ac:dyDescent="0.25">
      <c r="A2907" s="7451"/>
      <c r="B2907" s="7451"/>
      <c r="C2907" s="7451"/>
      <c r="D2907" s="7451"/>
      <c r="E2907" s="7451"/>
      <c r="F2907" s="7451"/>
      <c r="G2907" s="7451"/>
      <c r="H2907" s="7451"/>
      <c r="I2907" s="7451"/>
      <c r="J2907" s="7451"/>
      <c r="K2907" s="7451"/>
      <c r="L2907" s="7451"/>
      <c r="M2907" s="7451"/>
      <c r="N2907" s="7451"/>
      <c r="O2907" s="7451"/>
      <c r="P2907" s="5941" t="s">
        <v>58</v>
      </c>
      <c r="Q2907" s="5941" t="s">
        <v>59</v>
      </c>
      <c r="R2907" s="5956">
        <v>216.37</v>
      </c>
      <c r="S2907" s="5957">
        <f>ROUND(K2900,2)*R2907</f>
        <v>1218.1631</v>
      </c>
    </row>
    <row r="2908" spans="1:19" ht="45" customHeight="1" x14ac:dyDescent="0.25">
      <c r="A2908" s="7451"/>
      <c r="B2908" s="7451"/>
      <c r="C2908" s="7451"/>
      <c r="D2908" s="7451"/>
      <c r="E2908" s="7451"/>
      <c r="F2908" s="7451"/>
      <c r="G2908" s="7451"/>
      <c r="H2908" s="7451"/>
      <c r="I2908" s="7451"/>
      <c r="J2908" s="7451"/>
      <c r="K2908" s="7451"/>
      <c r="L2908" s="7451"/>
      <c r="M2908" s="7451"/>
      <c r="N2908" s="7451"/>
      <c r="O2908" s="7451"/>
      <c r="P2908" s="5941" t="s">
        <v>60</v>
      </c>
      <c r="Q2908" s="5941" t="s">
        <v>61</v>
      </c>
      <c r="R2908" s="5958">
        <v>216.37</v>
      </c>
      <c r="S2908" s="5959">
        <f>ROUND(K2900,2)*R2908</f>
        <v>1218.1631</v>
      </c>
    </row>
    <row r="2909" spans="1:19" ht="45" customHeight="1" x14ac:dyDescent="0.25">
      <c r="A2909" s="7451"/>
      <c r="B2909" s="7451"/>
      <c r="C2909" s="7451"/>
      <c r="D2909" s="7451"/>
      <c r="E2909" s="7451"/>
      <c r="F2909" s="7451"/>
      <c r="G2909" s="7451"/>
      <c r="H2909" s="7451"/>
      <c r="I2909" s="7451"/>
      <c r="J2909" s="7451"/>
      <c r="K2909" s="7451"/>
      <c r="L2909" s="7451"/>
      <c r="M2909" s="7451"/>
      <c r="N2909" s="7451"/>
      <c r="O2909" s="7451"/>
      <c r="P2909" s="5941" t="s">
        <v>62</v>
      </c>
      <c r="Q2909" s="5941" t="s">
        <v>63</v>
      </c>
      <c r="R2909" s="5960">
        <v>216.37</v>
      </c>
      <c r="S2909" s="5961">
        <f>ROUND(K2900,2)*R2909</f>
        <v>1218.1631</v>
      </c>
    </row>
    <row r="2910" spans="1:19" ht="45" customHeight="1" x14ac:dyDescent="0.25">
      <c r="A2910" s="7451"/>
      <c r="B2910" s="7451"/>
      <c r="C2910" s="7451"/>
      <c r="D2910" s="7451"/>
      <c r="E2910" s="7451"/>
      <c r="F2910" s="7451"/>
      <c r="G2910" s="7451"/>
      <c r="H2910" s="7451"/>
      <c r="I2910" s="7451"/>
      <c r="J2910" s="7451"/>
      <c r="K2910" s="7451"/>
      <c r="L2910" s="7451"/>
      <c r="M2910" s="7451"/>
      <c r="N2910" s="7451"/>
      <c r="O2910" s="7451"/>
      <c r="P2910" s="5941" t="s">
        <v>64</v>
      </c>
      <c r="Q2910" s="5941" t="s">
        <v>65</v>
      </c>
      <c r="R2910" s="5962">
        <v>216.37</v>
      </c>
      <c r="S2910" s="5963">
        <f>ROUND(K2900,2)*R2910</f>
        <v>1218.1631</v>
      </c>
    </row>
    <row r="2911" spans="1:19" ht="45" customHeight="1" x14ac:dyDescent="0.25">
      <c r="A2911" s="7451"/>
      <c r="B2911" s="7451"/>
      <c r="C2911" s="7451"/>
      <c r="D2911" s="7451"/>
      <c r="E2911" s="7451"/>
      <c r="F2911" s="7451"/>
      <c r="G2911" s="7451"/>
      <c r="H2911" s="7451"/>
      <c r="I2911" s="7451"/>
      <c r="J2911" s="7451"/>
      <c r="K2911" s="7451"/>
      <c r="L2911" s="7451"/>
      <c r="M2911" s="7451"/>
      <c r="N2911" s="7451"/>
      <c r="O2911" s="7451"/>
      <c r="P2911" s="5941" t="s">
        <v>66</v>
      </c>
      <c r="Q2911" s="5941" t="s">
        <v>67</v>
      </c>
      <c r="R2911" s="5964">
        <v>216.37</v>
      </c>
      <c r="S2911" s="5965">
        <f>ROUND(K2900,2)*R2911</f>
        <v>1218.1631</v>
      </c>
    </row>
    <row r="2912" spans="1:19" ht="45" customHeight="1" x14ac:dyDescent="0.25">
      <c r="A2912" s="7451"/>
      <c r="B2912" s="7451"/>
      <c r="C2912" s="7451"/>
      <c r="D2912" s="7451"/>
      <c r="E2912" s="7451"/>
      <c r="F2912" s="7451"/>
      <c r="G2912" s="7451"/>
      <c r="H2912" s="7451"/>
      <c r="I2912" s="7451"/>
      <c r="J2912" s="7451"/>
      <c r="K2912" s="7451"/>
      <c r="L2912" s="7451"/>
      <c r="M2912" s="7451"/>
      <c r="N2912" s="7451"/>
      <c r="O2912" s="7451"/>
      <c r="P2912" s="5941" t="s">
        <v>68</v>
      </c>
      <c r="Q2912" s="5941" t="s">
        <v>69</v>
      </c>
      <c r="R2912" s="5966">
        <v>216.37</v>
      </c>
      <c r="S2912" s="5967">
        <f>ROUND(K2900,2)*R2912</f>
        <v>1218.1631</v>
      </c>
    </row>
    <row r="2913" spans="1:19" ht="45" customHeight="1" x14ac:dyDescent="0.25">
      <c r="A2913" s="7451"/>
      <c r="B2913" s="7451"/>
      <c r="C2913" s="7451"/>
      <c r="D2913" s="7451"/>
      <c r="E2913" s="7451"/>
      <c r="F2913" s="7451"/>
      <c r="G2913" s="7451"/>
      <c r="H2913" s="7451"/>
      <c r="I2913" s="7451"/>
      <c r="J2913" s="7451"/>
      <c r="K2913" s="7451"/>
      <c r="L2913" s="7451"/>
      <c r="M2913" s="7451"/>
      <c r="N2913" s="7451"/>
      <c r="O2913" s="7451"/>
      <c r="P2913" s="5941" t="s">
        <v>70</v>
      </c>
      <c r="Q2913" s="5941" t="s">
        <v>71</v>
      </c>
      <c r="R2913" s="5968">
        <v>216.37</v>
      </c>
      <c r="S2913" s="5969">
        <f>ROUND(K2900,2)*R2913</f>
        <v>1218.1631</v>
      </c>
    </row>
    <row r="2914" spans="1:19" ht="45" customHeight="1" x14ac:dyDescent="0.25">
      <c r="A2914" s="7451"/>
      <c r="B2914" s="7451"/>
      <c r="C2914" s="7451"/>
      <c r="D2914" s="7451"/>
      <c r="E2914" s="7451"/>
      <c r="F2914" s="7451"/>
      <c r="G2914" s="7451"/>
      <c r="H2914" s="7451"/>
      <c r="I2914" s="7451"/>
      <c r="J2914" s="7451"/>
      <c r="K2914" s="7451"/>
      <c r="L2914" s="7451"/>
      <c r="M2914" s="7451"/>
      <c r="N2914" s="7451"/>
      <c r="O2914" s="7451"/>
      <c r="P2914" s="5941" t="s">
        <v>72</v>
      </c>
      <c r="Q2914" s="5941" t="s">
        <v>73</v>
      </c>
      <c r="R2914" s="5970">
        <v>216.37</v>
      </c>
      <c r="S2914" s="5971">
        <f>ROUND(K2900,2)*R2914</f>
        <v>1218.1631</v>
      </c>
    </row>
    <row r="2915" spans="1:19" ht="45" customHeight="1" x14ac:dyDescent="0.25">
      <c r="A2915" s="7451"/>
      <c r="B2915" s="7451"/>
      <c r="C2915" s="7451"/>
      <c r="D2915" s="7451"/>
      <c r="E2915" s="7451"/>
      <c r="F2915" s="7451"/>
      <c r="G2915" s="7451"/>
      <c r="H2915" s="7451"/>
      <c r="I2915" s="7451"/>
      <c r="J2915" s="7451"/>
      <c r="K2915" s="7451"/>
      <c r="L2915" s="7451"/>
      <c r="M2915" s="7451"/>
      <c r="N2915" s="7451"/>
      <c r="O2915" s="7451"/>
      <c r="P2915" s="5941" t="s">
        <v>74</v>
      </c>
      <c r="Q2915" s="5941" t="s">
        <v>75</v>
      </c>
      <c r="R2915" s="5972">
        <v>216.37</v>
      </c>
      <c r="S2915" s="5973">
        <f>ROUND(K2900,2)*R2915</f>
        <v>1218.1631</v>
      </c>
    </row>
    <row r="2916" spans="1:19" ht="45" customHeight="1" x14ac:dyDescent="0.25">
      <c r="A2916" s="7451"/>
      <c r="B2916" s="7451"/>
      <c r="C2916" s="7451"/>
      <c r="D2916" s="7451"/>
      <c r="E2916" s="7451"/>
      <c r="F2916" s="7451"/>
      <c r="G2916" s="7451"/>
      <c r="H2916" s="7451"/>
      <c r="I2916" s="7451"/>
      <c r="J2916" s="7451"/>
      <c r="K2916" s="7451"/>
      <c r="L2916" s="7451"/>
      <c r="M2916" s="7451"/>
      <c r="N2916" s="7451"/>
      <c r="O2916" s="7451"/>
      <c r="P2916" s="5941" t="s">
        <v>76</v>
      </c>
      <c r="Q2916" s="5941" t="s">
        <v>77</v>
      </c>
      <c r="R2916" s="5974">
        <v>216.37</v>
      </c>
      <c r="S2916" s="5975">
        <f>ROUND(K2900,2)*R2916</f>
        <v>1218.1631</v>
      </c>
    </row>
    <row r="2917" spans="1:19" ht="45" customHeight="1" x14ac:dyDescent="0.25">
      <c r="A2917" s="7451"/>
      <c r="B2917" s="7451"/>
      <c r="C2917" s="7451"/>
      <c r="D2917" s="7451"/>
      <c r="E2917" s="7451"/>
      <c r="F2917" s="7451"/>
      <c r="G2917" s="7451"/>
      <c r="H2917" s="7451"/>
      <c r="I2917" s="7451"/>
      <c r="J2917" s="7451"/>
      <c r="K2917" s="7451"/>
      <c r="L2917" s="7451"/>
      <c r="M2917" s="7451"/>
      <c r="N2917" s="7451"/>
      <c r="O2917" s="7451"/>
      <c r="P2917" s="5941" t="s">
        <v>78</v>
      </c>
      <c r="Q2917" s="5941" t="s">
        <v>79</v>
      </c>
      <c r="R2917" s="5976">
        <v>216.37</v>
      </c>
      <c r="S2917" s="5977">
        <f>ROUND(K2900,2)*R2917</f>
        <v>1218.1631</v>
      </c>
    </row>
    <row r="2918" spans="1:19" ht="45" customHeight="1" x14ac:dyDescent="0.25">
      <c r="A2918" s="7451"/>
      <c r="B2918" s="7451"/>
      <c r="C2918" s="7451"/>
      <c r="D2918" s="7451"/>
      <c r="E2918" s="7451"/>
      <c r="F2918" s="7451"/>
      <c r="G2918" s="7451"/>
      <c r="H2918" s="7451"/>
      <c r="I2918" s="7451"/>
      <c r="J2918" s="7451"/>
      <c r="K2918" s="7451"/>
      <c r="L2918" s="7451"/>
      <c r="M2918" s="7451"/>
      <c r="N2918" s="7451"/>
      <c r="O2918" s="7451"/>
      <c r="P2918" s="5941" t="s">
        <v>80</v>
      </c>
      <c r="Q2918" s="5941" t="s">
        <v>81</v>
      </c>
      <c r="R2918" s="5978">
        <v>216.37</v>
      </c>
      <c r="S2918" s="5979">
        <f>ROUND(K2900,2)*R2918</f>
        <v>1218.1631</v>
      </c>
    </row>
    <row r="2919" spans="1:19" ht="45" customHeight="1" x14ac:dyDescent="0.25">
      <c r="A2919" s="7451"/>
      <c r="B2919" s="7451"/>
      <c r="C2919" s="7451"/>
      <c r="D2919" s="7451"/>
      <c r="E2919" s="7451"/>
      <c r="F2919" s="7451"/>
      <c r="G2919" s="7451"/>
      <c r="H2919" s="7451"/>
      <c r="I2919" s="7451"/>
      <c r="J2919" s="7451"/>
      <c r="K2919" s="7451"/>
      <c r="L2919" s="7451"/>
      <c r="M2919" s="7451"/>
      <c r="N2919" s="7451"/>
      <c r="O2919" s="7451"/>
      <c r="P2919" s="5941" t="s">
        <v>82</v>
      </c>
      <c r="Q2919" s="5941" t="s">
        <v>83</v>
      </c>
      <c r="R2919" s="5980">
        <v>216.37</v>
      </c>
      <c r="S2919" s="5981">
        <f>ROUND(K2900,2)*R2919</f>
        <v>1218.1631</v>
      </c>
    </row>
    <row r="2920" spans="1:19" ht="45" customHeight="1" x14ac:dyDescent="0.25">
      <c r="A2920" s="7451"/>
      <c r="B2920" s="7451"/>
      <c r="C2920" s="7451"/>
      <c r="D2920" s="7451"/>
      <c r="E2920" s="7451"/>
      <c r="F2920" s="7451"/>
      <c r="G2920" s="7451"/>
      <c r="H2920" s="7451"/>
      <c r="I2920" s="7451"/>
      <c r="J2920" s="7451"/>
      <c r="K2920" s="7451"/>
      <c r="L2920" s="7451"/>
      <c r="M2920" s="7451"/>
      <c r="N2920" s="7451"/>
      <c r="O2920" s="7451"/>
      <c r="P2920" s="5941" t="s">
        <v>84</v>
      </c>
      <c r="Q2920" s="5941" t="s">
        <v>85</v>
      </c>
      <c r="R2920" s="5982">
        <v>216.37</v>
      </c>
      <c r="S2920" s="5983">
        <f>ROUND(K2900,2)*R2920</f>
        <v>1218.1631</v>
      </c>
    </row>
    <row r="2921" spans="1:19" ht="45" customHeight="1" x14ac:dyDescent="0.25">
      <c r="A2921" s="7451"/>
      <c r="B2921" s="7451"/>
      <c r="C2921" s="7451"/>
      <c r="D2921" s="7451"/>
      <c r="E2921" s="7451"/>
      <c r="F2921" s="7451"/>
      <c r="G2921" s="7451"/>
      <c r="H2921" s="7451"/>
      <c r="I2921" s="7451"/>
      <c r="J2921" s="7451"/>
      <c r="K2921" s="7451"/>
      <c r="L2921" s="7451"/>
      <c r="M2921" s="7451"/>
      <c r="N2921" s="7451"/>
      <c r="O2921" s="7451"/>
      <c r="P2921" s="5941" t="s">
        <v>86</v>
      </c>
      <c r="Q2921" s="5941" t="s">
        <v>87</v>
      </c>
      <c r="R2921" s="5984">
        <v>216.37</v>
      </c>
      <c r="S2921" s="5985">
        <f>ROUND(K2900,2)*R2921</f>
        <v>1218.1631</v>
      </c>
    </row>
    <row r="2922" spans="1:19" ht="45" customHeight="1" x14ac:dyDescent="0.25">
      <c r="A2922" s="7451"/>
      <c r="B2922" s="7451"/>
      <c r="C2922" s="7451"/>
      <c r="D2922" s="7451"/>
      <c r="E2922" s="7451"/>
      <c r="F2922" s="7451"/>
      <c r="G2922" s="7451"/>
      <c r="H2922" s="7451"/>
      <c r="I2922" s="7451"/>
      <c r="J2922" s="7451"/>
      <c r="K2922" s="7451"/>
      <c r="L2922" s="7451"/>
      <c r="M2922" s="7451"/>
      <c r="N2922" s="7451"/>
      <c r="O2922" s="7451"/>
      <c r="P2922" s="5941" t="s">
        <v>88</v>
      </c>
      <c r="Q2922" s="5941" t="s">
        <v>89</v>
      </c>
      <c r="R2922" s="5986">
        <v>216.37</v>
      </c>
      <c r="S2922" s="5987">
        <f>ROUND(K2900,2)*R2922</f>
        <v>1218.1631</v>
      </c>
    </row>
    <row r="2923" spans="1:19" ht="45" customHeight="1" x14ac:dyDescent="0.25">
      <c r="A2923" s="7451"/>
      <c r="B2923" s="7451"/>
      <c r="C2923" s="7451"/>
      <c r="D2923" s="7451"/>
      <c r="E2923" s="7451"/>
      <c r="F2923" s="7451"/>
      <c r="G2923" s="7451"/>
      <c r="H2923" s="7451"/>
      <c r="I2923" s="7451"/>
      <c r="J2923" s="7451"/>
      <c r="K2923" s="7451"/>
      <c r="L2923" s="7451"/>
      <c r="M2923" s="7451"/>
      <c r="N2923" s="7451"/>
      <c r="O2923" s="7451"/>
      <c r="P2923" s="5941" t="s">
        <v>90</v>
      </c>
      <c r="Q2923" s="5941" t="s">
        <v>91</v>
      </c>
      <c r="R2923" s="5988">
        <v>216.37</v>
      </c>
      <c r="S2923" s="5989">
        <f>ROUND(K2900,2)*R2923</f>
        <v>1218.1631</v>
      </c>
    </row>
    <row r="2924" spans="1:19" ht="45" customHeight="1" x14ac:dyDescent="0.25">
      <c r="A2924" s="7451"/>
      <c r="B2924" s="7451"/>
      <c r="C2924" s="7451"/>
      <c r="D2924" s="7451"/>
      <c r="E2924" s="7451"/>
      <c r="F2924" s="7451"/>
      <c r="G2924" s="7451"/>
      <c r="H2924" s="7451"/>
      <c r="I2924" s="7451"/>
      <c r="J2924" s="7451"/>
      <c r="K2924" s="7451"/>
      <c r="L2924" s="7451"/>
      <c r="M2924" s="7451"/>
      <c r="N2924" s="7451"/>
      <c r="O2924" s="7451"/>
      <c r="P2924" s="5941" t="s">
        <v>92</v>
      </c>
      <c r="Q2924" s="5941" t="s">
        <v>93</v>
      </c>
      <c r="R2924" s="5990">
        <v>216.37</v>
      </c>
      <c r="S2924" s="5991">
        <f>ROUND(K2900,2)*R2924</f>
        <v>1218.1631</v>
      </c>
    </row>
    <row r="2925" spans="1:19" ht="45" customHeight="1" x14ac:dyDescent="0.25">
      <c r="A2925" s="7633" t="s">
        <v>23</v>
      </c>
      <c r="B2925" s="7633" t="s">
        <v>457</v>
      </c>
      <c r="C2925" s="7633" t="s">
        <v>25</v>
      </c>
      <c r="D2925" s="7633" t="s">
        <v>458</v>
      </c>
      <c r="E2925" s="7633" t="s">
        <v>459</v>
      </c>
      <c r="F2925" s="7634">
        <f>R2925+R2926+R2927+R2928+R2929+R2930+R2931+R2932+R2933+R2934+R2935+R2936+R2937+R2938+R2939+R2940+R2941+R2942+R2943+R2944+R2945+R2946+R2947+R2948+R2949</f>
        <v>493.50000000000011</v>
      </c>
      <c r="G2925" s="7633" t="s">
        <v>102</v>
      </c>
      <c r="H2925" s="7635">
        <v>10</v>
      </c>
      <c r="I2925" s="7636">
        <v>10</v>
      </c>
      <c r="J2925" s="7637">
        <v>0.21579999999999999</v>
      </c>
      <c r="K2925" s="7638">
        <f>ROUND(I2925,2)+(ROUND(I2925,2)*J2925)</f>
        <v>12.157999999999999</v>
      </c>
      <c r="L2925" s="7639">
        <f>ROUND(S2925,2)+ROUND(S2926,2)+ROUND(S2927,2)+ROUND(S2928,2)+ROUND(S2929,2)+ROUND(S2930,2)+ROUND(S2931,2)+ROUND(S2932,2)+ROUND(S2933,2)+ROUND(S2934,2)+ROUND(S2935,2)+ROUND(S2936,2)+ROUND(S2937,2)+ROUND(S2938,2)+ROUND(S2939,2)+ROUND(S2940,2)+ROUND(S2941,2)+ROUND(S2942,2)+ROUND(S2943,2)+ROUND(S2944,2)+ROUND(S2945,2)+ROUND(S2946,2)+ROUND(S2947,2)+ROUND(S2948,2)+ROUND(S2949,2)</f>
        <v>6001</v>
      </c>
      <c r="M2925" s="7633"/>
      <c r="N2925" s="7633" t="s">
        <v>80</v>
      </c>
      <c r="O2925" s="7633" t="s">
        <v>444</v>
      </c>
      <c r="P2925" s="5992" t="s">
        <v>20</v>
      </c>
      <c r="Q2925" s="5992" t="s">
        <v>29</v>
      </c>
      <c r="R2925" s="5993">
        <v>19.739999999999998</v>
      </c>
      <c r="S2925" s="5994">
        <f>ROUND(K2925,2)*R2925</f>
        <v>240.0384</v>
      </c>
    </row>
    <row r="2926" spans="1:19" ht="45" customHeight="1" x14ac:dyDescent="0.25">
      <c r="A2926" s="7451"/>
      <c r="B2926" s="7451"/>
      <c r="C2926" s="7451"/>
      <c r="D2926" s="7451"/>
      <c r="E2926" s="7451"/>
      <c r="F2926" s="7451"/>
      <c r="G2926" s="7451"/>
      <c r="H2926" s="7451"/>
      <c r="I2926" s="7451"/>
      <c r="J2926" s="7451"/>
      <c r="K2926" s="7451"/>
      <c r="L2926" s="7451"/>
      <c r="M2926" s="7451"/>
      <c r="N2926" s="7451"/>
      <c r="O2926" s="7451"/>
      <c r="P2926" s="5992" t="s">
        <v>30</v>
      </c>
      <c r="Q2926" s="5992" t="s">
        <v>48</v>
      </c>
      <c r="R2926" s="5995">
        <v>19.739999999999998</v>
      </c>
      <c r="S2926" s="5996">
        <f>ROUND(K2925,2)*R2926</f>
        <v>240.0384</v>
      </c>
    </row>
    <row r="2927" spans="1:19" ht="45" customHeight="1" x14ac:dyDescent="0.25">
      <c r="A2927" s="7451"/>
      <c r="B2927" s="7451"/>
      <c r="C2927" s="7451"/>
      <c r="D2927" s="7451"/>
      <c r="E2927" s="7451"/>
      <c r="F2927" s="7451"/>
      <c r="G2927" s="7451"/>
      <c r="H2927" s="7451"/>
      <c r="I2927" s="7451"/>
      <c r="J2927" s="7451"/>
      <c r="K2927" s="7451"/>
      <c r="L2927" s="7451"/>
      <c r="M2927" s="7451"/>
      <c r="N2927" s="7451"/>
      <c r="O2927" s="7451"/>
      <c r="P2927" s="5992" t="s">
        <v>43</v>
      </c>
      <c r="Q2927" s="5992" t="s">
        <v>49</v>
      </c>
      <c r="R2927" s="5997">
        <v>19.739999999999998</v>
      </c>
      <c r="S2927" s="5998">
        <f>ROUND(K2925,2)*R2927</f>
        <v>240.0384</v>
      </c>
    </row>
    <row r="2928" spans="1:19" ht="45" customHeight="1" x14ac:dyDescent="0.25">
      <c r="A2928" s="7451"/>
      <c r="B2928" s="7451"/>
      <c r="C2928" s="7451"/>
      <c r="D2928" s="7451"/>
      <c r="E2928" s="7451"/>
      <c r="F2928" s="7451"/>
      <c r="G2928" s="7451"/>
      <c r="H2928" s="7451"/>
      <c r="I2928" s="7451"/>
      <c r="J2928" s="7451"/>
      <c r="K2928" s="7451"/>
      <c r="L2928" s="7451"/>
      <c r="M2928" s="7451"/>
      <c r="N2928" s="7451"/>
      <c r="O2928" s="7451"/>
      <c r="P2928" s="5992" t="s">
        <v>50</v>
      </c>
      <c r="Q2928" s="5992" t="s">
        <v>51</v>
      </c>
      <c r="R2928" s="5999">
        <v>19.739999999999998</v>
      </c>
      <c r="S2928" s="6000">
        <f>ROUND(K2925,2)*R2928</f>
        <v>240.0384</v>
      </c>
    </row>
    <row r="2929" spans="1:19" ht="45" customHeight="1" x14ac:dyDescent="0.25">
      <c r="A2929" s="7451"/>
      <c r="B2929" s="7451"/>
      <c r="C2929" s="7451"/>
      <c r="D2929" s="7451"/>
      <c r="E2929" s="7451"/>
      <c r="F2929" s="7451"/>
      <c r="G2929" s="7451"/>
      <c r="H2929" s="7451"/>
      <c r="I2929" s="7451"/>
      <c r="J2929" s="7451"/>
      <c r="K2929" s="7451"/>
      <c r="L2929" s="7451"/>
      <c r="M2929" s="7451"/>
      <c r="N2929" s="7451"/>
      <c r="O2929" s="7451"/>
      <c r="P2929" s="5992" t="s">
        <v>52</v>
      </c>
      <c r="Q2929" s="5992" t="s">
        <v>53</v>
      </c>
      <c r="R2929" s="6001">
        <v>19.739999999999998</v>
      </c>
      <c r="S2929" s="6002">
        <f>ROUND(K2925,2)*R2929</f>
        <v>240.0384</v>
      </c>
    </row>
    <row r="2930" spans="1:19" ht="45" customHeight="1" x14ac:dyDescent="0.25">
      <c r="A2930" s="7451"/>
      <c r="B2930" s="7451"/>
      <c r="C2930" s="7451"/>
      <c r="D2930" s="7451"/>
      <c r="E2930" s="7451"/>
      <c r="F2930" s="7451"/>
      <c r="G2930" s="7451"/>
      <c r="H2930" s="7451"/>
      <c r="I2930" s="7451"/>
      <c r="J2930" s="7451"/>
      <c r="K2930" s="7451"/>
      <c r="L2930" s="7451"/>
      <c r="M2930" s="7451"/>
      <c r="N2930" s="7451"/>
      <c r="O2930" s="7451"/>
      <c r="P2930" s="5992" t="s">
        <v>54</v>
      </c>
      <c r="Q2930" s="5992" t="s">
        <v>55</v>
      </c>
      <c r="R2930" s="6003">
        <v>19.739999999999998</v>
      </c>
      <c r="S2930" s="6004">
        <f>ROUND(K2925,2)*R2930</f>
        <v>240.0384</v>
      </c>
    </row>
    <row r="2931" spans="1:19" ht="45" customHeight="1" x14ac:dyDescent="0.25">
      <c r="A2931" s="7451"/>
      <c r="B2931" s="7451"/>
      <c r="C2931" s="7451"/>
      <c r="D2931" s="7451"/>
      <c r="E2931" s="7451"/>
      <c r="F2931" s="7451"/>
      <c r="G2931" s="7451"/>
      <c r="H2931" s="7451"/>
      <c r="I2931" s="7451"/>
      <c r="J2931" s="7451"/>
      <c r="K2931" s="7451"/>
      <c r="L2931" s="7451"/>
      <c r="M2931" s="7451"/>
      <c r="N2931" s="7451"/>
      <c r="O2931" s="7451"/>
      <c r="P2931" s="5992" t="s">
        <v>56</v>
      </c>
      <c r="Q2931" s="5992" t="s">
        <v>57</v>
      </c>
      <c r="R2931" s="6005">
        <v>19.739999999999998</v>
      </c>
      <c r="S2931" s="6006">
        <f>ROUND(K2925,2)*R2931</f>
        <v>240.0384</v>
      </c>
    </row>
    <row r="2932" spans="1:19" ht="45" customHeight="1" x14ac:dyDescent="0.25">
      <c r="A2932" s="7451"/>
      <c r="B2932" s="7451"/>
      <c r="C2932" s="7451"/>
      <c r="D2932" s="7451"/>
      <c r="E2932" s="7451"/>
      <c r="F2932" s="7451"/>
      <c r="G2932" s="7451"/>
      <c r="H2932" s="7451"/>
      <c r="I2932" s="7451"/>
      <c r="J2932" s="7451"/>
      <c r="K2932" s="7451"/>
      <c r="L2932" s="7451"/>
      <c r="M2932" s="7451"/>
      <c r="N2932" s="7451"/>
      <c r="O2932" s="7451"/>
      <c r="P2932" s="5992" t="s">
        <v>58</v>
      </c>
      <c r="Q2932" s="5992" t="s">
        <v>59</v>
      </c>
      <c r="R2932" s="6007">
        <v>19.739999999999998</v>
      </c>
      <c r="S2932" s="6008">
        <f>ROUND(K2925,2)*R2932</f>
        <v>240.0384</v>
      </c>
    </row>
    <row r="2933" spans="1:19" ht="45" customHeight="1" x14ac:dyDescent="0.25">
      <c r="A2933" s="7451"/>
      <c r="B2933" s="7451"/>
      <c r="C2933" s="7451"/>
      <c r="D2933" s="7451"/>
      <c r="E2933" s="7451"/>
      <c r="F2933" s="7451"/>
      <c r="G2933" s="7451"/>
      <c r="H2933" s="7451"/>
      <c r="I2933" s="7451"/>
      <c r="J2933" s="7451"/>
      <c r="K2933" s="7451"/>
      <c r="L2933" s="7451"/>
      <c r="M2933" s="7451"/>
      <c r="N2933" s="7451"/>
      <c r="O2933" s="7451"/>
      <c r="P2933" s="5992" t="s">
        <v>60</v>
      </c>
      <c r="Q2933" s="5992" t="s">
        <v>61</v>
      </c>
      <c r="R2933" s="6009">
        <v>19.739999999999998</v>
      </c>
      <c r="S2933" s="6010">
        <f>ROUND(K2925,2)*R2933</f>
        <v>240.0384</v>
      </c>
    </row>
    <row r="2934" spans="1:19" ht="45" customHeight="1" x14ac:dyDescent="0.25">
      <c r="A2934" s="7451"/>
      <c r="B2934" s="7451"/>
      <c r="C2934" s="7451"/>
      <c r="D2934" s="7451"/>
      <c r="E2934" s="7451"/>
      <c r="F2934" s="7451"/>
      <c r="G2934" s="7451"/>
      <c r="H2934" s="7451"/>
      <c r="I2934" s="7451"/>
      <c r="J2934" s="7451"/>
      <c r="K2934" s="7451"/>
      <c r="L2934" s="7451"/>
      <c r="M2934" s="7451"/>
      <c r="N2934" s="7451"/>
      <c r="O2934" s="7451"/>
      <c r="P2934" s="5992" t="s">
        <v>62</v>
      </c>
      <c r="Q2934" s="5992" t="s">
        <v>63</v>
      </c>
      <c r="R2934" s="6011">
        <v>19.739999999999998</v>
      </c>
      <c r="S2934" s="6012">
        <f>ROUND(K2925,2)*R2934</f>
        <v>240.0384</v>
      </c>
    </row>
    <row r="2935" spans="1:19" ht="45" customHeight="1" x14ac:dyDescent="0.25">
      <c r="A2935" s="7451"/>
      <c r="B2935" s="7451"/>
      <c r="C2935" s="7451"/>
      <c r="D2935" s="7451"/>
      <c r="E2935" s="7451"/>
      <c r="F2935" s="7451"/>
      <c r="G2935" s="7451"/>
      <c r="H2935" s="7451"/>
      <c r="I2935" s="7451"/>
      <c r="J2935" s="7451"/>
      <c r="K2935" s="7451"/>
      <c r="L2935" s="7451"/>
      <c r="M2935" s="7451"/>
      <c r="N2935" s="7451"/>
      <c r="O2935" s="7451"/>
      <c r="P2935" s="5992" t="s">
        <v>64</v>
      </c>
      <c r="Q2935" s="5992" t="s">
        <v>65</v>
      </c>
      <c r="R2935" s="6013">
        <v>19.739999999999998</v>
      </c>
      <c r="S2935" s="6014">
        <f>ROUND(K2925,2)*R2935</f>
        <v>240.0384</v>
      </c>
    </row>
    <row r="2936" spans="1:19" ht="45" customHeight="1" x14ac:dyDescent="0.25">
      <c r="A2936" s="7451"/>
      <c r="B2936" s="7451"/>
      <c r="C2936" s="7451"/>
      <c r="D2936" s="7451"/>
      <c r="E2936" s="7451"/>
      <c r="F2936" s="7451"/>
      <c r="G2936" s="7451"/>
      <c r="H2936" s="7451"/>
      <c r="I2936" s="7451"/>
      <c r="J2936" s="7451"/>
      <c r="K2936" s="7451"/>
      <c r="L2936" s="7451"/>
      <c r="M2936" s="7451"/>
      <c r="N2936" s="7451"/>
      <c r="O2936" s="7451"/>
      <c r="P2936" s="5992" t="s">
        <v>66</v>
      </c>
      <c r="Q2936" s="5992" t="s">
        <v>67</v>
      </c>
      <c r="R2936" s="6015">
        <v>19.739999999999998</v>
      </c>
      <c r="S2936" s="6016">
        <f>ROUND(K2925,2)*R2936</f>
        <v>240.0384</v>
      </c>
    </row>
    <row r="2937" spans="1:19" ht="45" customHeight="1" x14ac:dyDescent="0.25">
      <c r="A2937" s="7451"/>
      <c r="B2937" s="7451"/>
      <c r="C2937" s="7451"/>
      <c r="D2937" s="7451"/>
      <c r="E2937" s="7451"/>
      <c r="F2937" s="7451"/>
      <c r="G2937" s="7451"/>
      <c r="H2937" s="7451"/>
      <c r="I2937" s="7451"/>
      <c r="J2937" s="7451"/>
      <c r="K2937" s="7451"/>
      <c r="L2937" s="7451"/>
      <c r="M2937" s="7451"/>
      <c r="N2937" s="7451"/>
      <c r="O2937" s="7451"/>
      <c r="P2937" s="5992" t="s">
        <v>68</v>
      </c>
      <c r="Q2937" s="5992" t="s">
        <v>69</v>
      </c>
      <c r="R2937" s="6017">
        <v>19.739999999999998</v>
      </c>
      <c r="S2937" s="6018">
        <f>ROUND(K2925,2)*R2937</f>
        <v>240.0384</v>
      </c>
    </row>
    <row r="2938" spans="1:19" ht="45" customHeight="1" x14ac:dyDescent="0.25">
      <c r="A2938" s="7451"/>
      <c r="B2938" s="7451"/>
      <c r="C2938" s="7451"/>
      <c r="D2938" s="7451"/>
      <c r="E2938" s="7451"/>
      <c r="F2938" s="7451"/>
      <c r="G2938" s="7451"/>
      <c r="H2938" s="7451"/>
      <c r="I2938" s="7451"/>
      <c r="J2938" s="7451"/>
      <c r="K2938" s="7451"/>
      <c r="L2938" s="7451"/>
      <c r="M2938" s="7451"/>
      <c r="N2938" s="7451"/>
      <c r="O2938" s="7451"/>
      <c r="P2938" s="5992" t="s">
        <v>70</v>
      </c>
      <c r="Q2938" s="5992" t="s">
        <v>71</v>
      </c>
      <c r="R2938" s="6019">
        <v>19.739999999999998</v>
      </c>
      <c r="S2938" s="6020">
        <f>ROUND(K2925,2)*R2938</f>
        <v>240.0384</v>
      </c>
    </row>
    <row r="2939" spans="1:19" ht="45" customHeight="1" x14ac:dyDescent="0.25">
      <c r="A2939" s="7451"/>
      <c r="B2939" s="7451"/>
      <c r="C2939" s="7451"/>
      <c r="D2939" s="7451"/>
      <c r="E2939" s="7451"/>
      <c r="F2939" s="7451"/>
      <c r="G2939" s="7451"/>
      <c r="H2939" s="7451"/>
      <c r="I2939" s="7451"/>
      <c r="J2939" s="7451"/>
      <c r="K2939" s="7451"/>
      <c r="L2939" s="7451"/>
      <c r="M2939" s="7451"/>
      <c r="N2939" s="7451"/>
      <c r="O2939" s="7451"/>
      <c r="P2939" s="5992" t="s">
        <v>72</v>
      </c>
      <c r="Q2939" s="5992" t="s">
        <v>73</v>
      </c>
      <c r="R2939" s="6021">
        <v>19.739999999999998</v>
      </c>
      <c r="S2939" s="6022">
        <f>ROUND(K2925,2)*R2939</f>
        <v>240.0384</v>
      </c>
    </row>
    <row r="2940" spans="1:19" ht="45" customHeight="1" x14ac:dyDescent="0.25">
      <c r="A2940" s="7451"/>
      <c r="B2940" s="7451"/>
      <c r="C2940" s="7451"/>
      <c r="D2940" s="7451"/>
      <c r="E2940" s="7451"/>
      <c r="F2940" s="7451"/>
      <c r="G2940" s="7451"/>
      <c r="H2940" s="7451"/>
      <c r="I2940" s="7451"/>
      <c r="J2940" s="7451"/>
      <c r="K2940" s="7451"/>
      <c r="L2940" s="7451"/>
      <c r="M2940" s="7451"/>
      <c r="N2940" s="7451"/>
      <c r="O2940" s="7451"/>
      <c r="P2940" s="5992" t="s">
        <v>74</v>
      </c>
      <c r="Q2940" s="5992" t="s">
        <v>75</v>
      </c>
      <c r="R2940" s="6023">
        <v>19.739999999999998</v>
      </c>
      <c r="S2940" s="6024">
        <f>ROUND(K2925,2)*R2940</f>
        <v>240.0384</v>
      </c>
    </row>
    <row r="2941" spans="1:19" ht="45" customHeight="1" x14ac:dyDescent="0.25">
      <c r="A2941" s="7451"/>
      <c r="B2941" s="7451"/>
      <c r="C2941" s="7451"/>
      <c r="D2941" s="7451"/>
      <c r="E2941" s="7451"/>
      <c r="F2941" s="7451"/>
      <c r="G2941" s="7451"/>
      <c r="H2941" s="7451"/>
      <c r="I2941" s="7451"/>
      <c r="J2941" s="7451"/>
      <c r="K2941" s="7451"/>
      <c r="L2941" s="7451"/>
      <c r="M2941" s="7451"/>
      <c r="N2941" s="7451"/>
      <c r="O2941" s="7451"/>
      <c r="P2941" s="5992" t="s">
        <v>76</v>
      </c>
      <c r="Q2941" s="5992" t="s">
        <v>77</v>
      </c>
      <c r="R2941" s="6025">
        <v>19.739999999999998</v>
      </c>
      <c r="S2941" s="6026">
        <f>ROUND(K2925,2)*R2941</f>
        <v>240.0384</v>
      </c>
    </row>
    <row r="2942" spans="1:19" ht="45" customHeight="1" x14ac:dyDescent="0.25">
      <c r="A2942" s="7451"/>
      <c r="B2942" s="7451"/>
      <c r="C2942" s="7451"/>
      <c r="D2942" s="7451"/>
      <c r="E2942" s="7451"/>
      <c r="F2942" s="7451"/>
      <c r="G2942" s="7451"/>
      <c r="H2942" s="7451"/>
      <c r="I2942" s="7451"/>
      <c r="J2942" s="7451"/>
      <c r="K2942" s="7451"/>
      <c r="L2942" s="7451"/>
      <c r="M2942" s="7451"/>
      <c r="N2942" s="7451"/>
      <c r="O2942" s="7451"/>
      <c r="P2942" s="5992" t="s">
        <v>78</v>
      </c>
      <c r="Q2942" s="5992" t="s">
        <v>79</v>
      </c>
      <c r="R2942" s="6027">
        <v>19.739999999999998</v>
      </c>
      <c r="S2942" s="6028">
        <f>ROUND(K2925,2)*R2942</f>
        <v>240.0384</v>
      </c>
    </row>
    <row r="2943" spans="1:19" ht="45" customHeight="1" x14ac:dyDescent="0.25">
      <c r="A2943" s="7451"/>
      <c r="B2943" s="7451"/>
      <c r="C2943" s="7451"/>
      <c r="D2943" s="7451"/>
      <c r="E2943" s="7451"/>
      <c r="F2943" s="7451"/>
      <c r="G2943" s="7451"/>
      <c r="H2943" s="7451"/>
      <c r="I2943" s="7451"/>
      <c r="J2943" s="7451"/>
      <c r="K2943" s="7451"/>
      <c r="L2943" s="7451"/>
      <c r="M2943" s="7451"/>
      <c r="N2943" s="7451"/>
      <c r="O2943" s="7451"/>
      <c r="P2943" s="5992" t="s">
        <v>80</v>
      </c>
      <c r="Q2943" s="5992" t="s">
        <v>81</v>
      </c>
      <c r="R2943" s="6029">
        <v>19.739999999999998</v>
      </c>
      <c r="S2943" s="6030">
        <f>ROUND(K2925,2)*R2943</f>
        <v>240.0384</v>
      </c>
    </row>
    <row r="2944" spans="1:19" ht="45" customHeight="1" x14ac:dyDescent="0.25">
      <c r="A2944" s="7451"/>
      <c r="B2944" s="7451"/>
      <c r="C2944" s="7451"/>
      <c r="D2944" s="7451"/>
      <c r="E2944" s="7451"/>
      <c r="F2944" s="7451"/>
      <c r="G2944" s="7451"/>
      <c r="H2944" s="7451"/>
      <c r="I2944" s="7451"/>
      <c r="J2944" s="7451"/>
      <c r="K2944" s="7451"/>
      <c r="L2944" s="7451"/>
      <c r="M2944" s="7451"/>
      <c r="N2944" s="7451"/>
      <c r="O2944" s="7451"/>
      <c r="P2944" s="5992" t="s">
        <v>82</v>
      </c>
      <c r="Q2944" s="5992" t="s">
        <v>83</v>
      </c>
      <c r="R2944" s="6031">
        <v>19.739999999999998</v>
      </c>
      <c r="S2944" s="6032">
        <f>ROUND(K2925,2)*R2944</f>
        <v>240.0384</v>
      </c>
    </row>
    <row r="2945" spans="1:19" ht="45" customHeight="1" x14ac:dyDescent="0.25">
      <c r="A2945" s="7451"/>
      <c r="B2945" s="7451"/>
      <c r="C2945" s="7451"/>
      <c r="D2945" s="7451"/>
      <c r="E2945" s="7451"/>
      <c r="F2945" s="7451"/>
      <c r="G2945" s="7451"/>
      <c r="H2945" s="7451"/>
      <c r="I2945" s="7451"/>
      <c r="J2945" s="7451"/>
      <c r="K2945" s="7451"/>
      <c r="L2945" s="7451"/>
      <c r="M2945" s="7451"/>
      <c r="N2945" s="7451"/>
      <c r="O2945" s="7451"/>
      <c r="P2945" s="5992" t="s">
        <v>84</v>
      </c>
      <c r="Q2945" s="5992" t="s">
        <v>85</v>
      </c>
      <c r="R2945" s="6033">
        <v>19.739999999999998</v>
      </c>
      <c r="S2945" s="6034">
        <f>ROUND(K2925,2)*R2945</f>
        <v>240.0384</v>
      </c>
    </row>
    <row r="2946" spans="1:19" ht="45" customHeight="1" x14ac:dyDescent="0.25">
      <c r="A2946" s="7451"/>
      <c r="B2946" s="7451"/>
      <c r="C2946" s="7451"/>
      <c r="D2946" s="7451"/>
      <c r="E2946" s="7451"/>
      <c r="F2946" s="7451"/>
      <c r="G2946" s="7451"/>
      <c r="H2946" s="7451"/>
      <c r="I2946" s="7451"/>
      <c r="J2946" s="7451"/>
      <c r="K2946" s="7451"/>
      <c r="L2946" s="7451"/>
      <c r="M2946" s="7451"/>
      <c r="N2946" s="7451"/>
      <c r="O2946" s="7451"/>
      <c r="P2946" s="5992" t="s">
        <v>86</v>
      </c>
      <c r="Q2946" s="5992" t="s">
        <v>87</v>
      </c>
      <c r="R2946" s="6035">
        <v>19.739999999999998</v>
      </c>
      <c r="S2946" s="6036">
        <f>ROUND(K2925,2)*R2946</f>
        <v>240.0384</v>
      </c>
    </row>
    <row r="2947" spans="1:19" ht="45" customHeight="1" x14ac:dyDescent="0.25">
      <c r="A2947" s="7451"/>
      <c r="B2947" s="7451"/>
      <c r="C2947" s="7451"/>
      <c r="D2947" s="7451"/>
      <c r="E2947" s="7451"/>
      <c r="F2947" s="7451"/>
      <c r="G2947" s="7451"/>
      <c r="H2947" s="7451"/>
      <c r="I2947" s="7451"/>
      <c r="J2947" s="7451"/>
      <c r="K2947" s="7451"/>
      <c r="L2947" s="7451"/>
      <c r="M2947" s="7451"/>
      <c r="N2947" s="7451"/>
      <c r="O2947" s="7451"/>
      <c r="P2947" s="5992" t="s">
        <v>88</v>
      </c>
      <c r="Q2947" s="5992" t="s">
        <v>89</v>
      </c>
      <c r="R2947" s="6037">
        <v>19.739999999999998</v>
      </c>
      <c r="S2947" s="6038">
        <f>ROUND(K2925,2)*R2947</f>
        <v>240.0384</v>
      </c>
    </row>
    <row r="2948" spans="1:19" ht="45" customHeight="1" x14ac:dyDescent="0.25">
      <c r="A2948" s="7451"/>
      <c r="B2948" s="7451"/>
      <c r="C2948" s="7451"/>
      <c r="D2948" s="7451"/>
      <c r="E2948" s="7451"/>
      <c r="F2948" s="7451"/>
      <c r="G2948" s="7451"/>
      <c r="H2948" s="7451"/>
      <c r="I2948" s="7451"/>
      <c r="J2948" s="7451"/>
      <c r="K2948" s="7451"/>
      <c r="L2948" s="7451"/>
      <c r="M2948" s="7451"/>
      <c r="N2948" s="7451"/>
      <c r="O2948" s="7451"/>
      <c r="P2948" s="5992" t="s">
        <v>90</v>
      </c>
      <c r="Q2948" s="5992" t="s">
        <v>91</v>
      </c>
      <c r="R2948" s="6039">
        <v>19.739999999999998</v>
      </c>
      <c r="S2948" s="6040">
        <f>ROUND(K2925,2)*R2948</f>
        <v>240.0384</v>
      </c>
    </row>
    <row r="2949" spans="1:19" ht="45" customHeight="1" x14ac:dyDescent="0.25">
      <c r="A2949" s="7451"/>
      <c r="B2949" s="7451"/>
      <c r="C2949" s="7451"/>
      <c r="D2949" s="7451"/>
      <c r="E2949" s="7451"/>
      <c r="F2949" s="7451"/>
      <c r="G2949" s="7451"/>
      <c r="H2949" s="7451"/>
      <c r="I2949" s="7451"/>
      <c r="J2949" s="7451"/>
      <c r="K2949" s="7451"/>
      <c r="L2949" s="7451"/>
      <c r="M2949" s="7451"/>
      <c r="N2949" s="7451"/>
      <c r="O2949" s="7451"/>
      <c r="P2949" s="5992" t="s">
        <v>92</v>
      </c>
      <c r="Q2949" s="5992" t="s">
        <v>93</v>
      </c>
      <c r="R2949" s="6041">
        <v>19.739999999999998</v>
      </c>
      <c r="S2949" s="6042">
        <f>ROUND(K2925,2)*R2949</f>
        <v>240.0384</v>
      </c>
    </row>
    <row r="2950" spans="1:19" ht="45" customHeight="1" x14ac:dyDescent="0.25">
      <c r="A2950" s="7640" t="s">
        <v>23</v>
      </c>
      <c r="B2950" s="7640" t="s">
        <v>460</v>
      </c>
      <c r="C2950" s="7640" t="s">
        <v>25</v>
      </c>
      <c r="D2950" s="7640" t="s">
        <v>461</v>
      </c>
      <c r="E2950" s="7640" t="s">
        <v>462</v>
      </c>
      <c r="F2950" s="7641">
        <f>R2950+R2951+R2952+R2953+R2954+R2955+R2956+R2957+R2958+R2959+R2960+R2961+R2962+R2963+R2964+R2965+R2966+R2967+R2968+R2969+R2970+R2971+R2972+R2973+R2974</f>
        <v>1707.2499999999995</v>
      </c>
      <c r="G2950" s="7640" t="s">
        <v>102</v>
      </c>
      <c r="H2950" s="7642">
        <v>17.22</v>
      </c>
      <c r="I2950" s="7643">
        <v>17.22</v>
      </c>
      <c r="J2950" s="7644">
        <v>0.21579999999999999</v>
      </c>
      <c r="K2950" s="7645">
        <f>ROUND(I2950,2)+(ROUND(I2950,2)*J2950)</f>
        <v>20.936076</v>
      </c>
      <c r="L2950" s="7646">
        <f>ROUND(S2950,2)+ROUND(S2951,2)+ROUND(S2952,2)+ROUND(S2953,2)+ROUND(S2954,2)+ROUND(S2955,2)+ROUND(S2956,2)+ROUND(S2957,2)+ROUND(S2958,2)+ROUND(S2959,2)+ROUND(S2960,2)+ROUND(S2961,2)+ROUND(S2962,2)+ROUND(S2963,2)+ROUND(S2964,2)+ROUND(S2965,2)+ROUND(S2966,2)+ROUND(S2967,2)+ROUND(S2968,2)+ROUND(S2969,2)+ROUND(S2970,2)+ROUND(S2971,2)+ROUND(S2972,2)+ROUND(S2973,2)+ROUND(S2974,2)</f>
        <v>35749.750000000015</v>
      </c>
      <c r="M2950" s="7640"/>
      <c r="N2950" s="7640" t="s">
        <v>80</v>
      </c>
      <c r="O2950" s="7640" t="s">
        <v>444</v>
      </c>
      <c r="P2950" s="6043" t="s">
        <v>20</v>
      </c>
      <c r="Q2950" s="6043" t="s">
        <v>29</v>
      </c>
      <c r="R2950" s="6044">
        <v>68.290000000000006</v>
      </c>
      <c r="S2950" s="6045">
        <f>ROUND(K2950,2)*R2950</f>
        <v>1429.9926000000003</v>
      </c>
    </row>
    <row r="2951" spans="1:19" ht="45" customHeight="1" x14ac:dyDescent="0.25">
      <c r="A2951" s="7451"/>
      <c r="B2951" s="7451"/>
      <c r="C2951" s="7451"/>
      <c r="D2951" s="7451"/>
      <c r="E2951" s="7451"/>
      <c r="F2951" s="7451"/>
      <c r="G2951" s="7451"/>
      <c r="H2951" s="7451"/>
      <c r="I2951" s="7451"/>
      <c r="J2951" s="7451"/>
      <c r="K2951" s="7451"/>
      <c r="L2951" s="7451"/>
      <c r="M2951" s="7451"/>
      <c r="N2951" s="7451"/>
      <c r="O2951" s="7451"/>
      <c r="P2951" s="6043" t="s">
        <v>30</v>
      </c>
      <c r="Q2951" s="6043" t="s">
        <v>48</v>
      </c>
      <c r="R2951" s="6046">
        <v>68.290000000000006</v>
      </c>
      <c r="S2951" s="6047">
        <f>ROUND(K2950,2)*R2951</f>
        <v>1429.9926000000003</v>
      </c>
    </row>
    <row r="2952" spans="1:19" ht="45" customHeight="1" x14ac:dyDescent="0.25">
      <c r="A2952" s="7451"/>
      <c r="B2952" s="7451"/>
      <c r="C2952" s="7451"/>
      <c r="D2952" s="7451"/>
      <c r="E2952" s="7451"/>
      <c r="F2952" s="7451"/>
      <c r="G2952" s="7451"/>
      <c r="H2952" s="7451"/>
      <c r="I2952" s="7451"/>
      <c r="J2952" s="7451"/>
      <c r="K2952" s="7451"/>
      <c r="L2952" s="7451"/>
      <c r="M2952" s="7451"/>
      <c r="N2952" s="7451"/>
      <c r="O2952" s="7451"/>
      <c r="P2952" s="6043" t="s">
        <v>43</v>
      </c>
      <c r="Q2952" s="6043" t="s">
        <v>49</v>
      </c>
      <c r="R2952" s="6048">
        <v>68.290000000000006</v>
      </c>
      <c r="S2952" s="6049">
        <f>ROUND(K2950,2)*R2952</f>
        <v>1429.9926000000003</v>
      </c>
    </row>
    <row r="2953" spans="1:19" ht="45" customHeight="1" x14ac:dyDescent="0.25">
      <c r="A2953" s="7451"/>
      <c r="B2953" s="7451"/>
      <c r="C2953" s="7451"/>
      <c r="D2953" s="7451"/>
      <c r="E2953" s="7451"/>
      <c r="F2953" s="7451"/>
      <c r="G2953" s="7451"/>
      <c r="H2953" s="7451"/>
      <c r="I2953" s="7451"/>
      <c r="J2953" s="7451"/>
      <c r="K2953" s="7451"/>
      <c r="L2953" s="7451"/>
      <c r="M2953" s="7451"/>
      <c r="N2953" s="7451"/>
      <c r="O2953" s="7451"/>
      <c r="P2953" s="6043" t="s">
        <v>50</v>
      </c>
      <c r="Q2953" s="6043" t="s">
        <v>51</v>
      </c>
      <c r="R2953" s="6050">
        <v>68.290000000000006</v>
      </c>
      <c r="S2953" s="6051">
        <f>ROUND(K2950,2)*R2953</f>
        <v>1429.9926000000003</v>
      </c>
    </row>
    <row r="2954" spans="1:19" ht="45" customHeight="1" x14ac:dyDescent="0.25">
      <c r="A2954" s="7451"/>
      <c r="B2954" s="7451"/>
      <c r="C2954" s="7451"/>
      <c r="D2954" s="7451"/>
      <c r="E2954" s="7451"/>
      <c r="F2954" s="7451"/>
      <c r="G2954" s="7451"/>
      <c r="H2954" s="7451"/>
      <c r="I2954" s="7451"/>
      <c r="J2954" s="7451"/>
      <c r="K2954" s="7451"/>
      <c r="L2954" s="7451"/>
      <c r="M2954" s="7451"/>
      <c r="N2954" s="7451"/>
      <c r="O2954" s="7451"/>
      <c r="P2954" s="6043" t="s">
        <v>52</v>
      </c>
      <c r="Q2954" s="6043" t="s">
        <v>53</v>
      </c>
      <c r="R2954" s="6052">
        <v>68.290000000000006</v>
      </c>
      <c r="S2954" s="6053">
        <f>ROUND(K2950,2)*R2954</f>
        <v>1429.9926000000003</v>
      </c>
    </row>
    <row r="2955" spans="1:19" ht="45" customHeight="1" x14ac:dyDescent="0.25">
      <c r="A2955" s="7451"/>
      <c r="B2955" s="7451"/>
      <c r="C2955" s="7451"/>
      <c r="D2955" s="7451"/>
      <c r="E2955" s="7451"/>
      <c r="F2955" s="7451"/>
      <c r="G2955" s="7451"/>
      <c r="H2955" s="7451"/>
      <c r="I2955" s="7451"/>
      <c r="J2955" s="7451"/>
      <c r="K2955" s="7451"/>
      <c r="L2955" s="7451"/>
      <c r="M2955" s="7451"/>
      <c r="N2955" s="7451"/>
      <c r="O2955" s="7451"/>
      <c r="P2955" s="6043" t="s">
        <v>54</v>
      </c>
      <c r="Q2955" s="6043" t="s">
        <v>55</v>
      </c>
      <c r="R2955" s="6054">
        <v>68.290000000000006</v>
      </c>
      <c r="S2955" s="6055">
        <f>ROUND(K2950,2)*R2955</f>
        <v>1429.9926000000003</v>
      </c>
    </row>
    <row r="2956" spans="1:19" ht="45" customHeight="1" x14ac:dyDescent="0.25">
      <c r="A2956" s="7451"/>
      <c r="B2956" s="7451"/>
      <c r="C2956" s="7451"/>
      <c r="D2956" s="7451"/>
      <c r="E2956" s="7451"/>
      <c r="F2956" s="7451"/>
      <c r="G2956" s="7451"/>
      <c r="H2956" s="7451"/>
      <c r="I2956" s="7451"/>
      <c r="J2956" s="7451"/>
      <c r="K2956" s="7451"/>
      <c r="L2956" s="7451"/>
      <c r="M2956" s="7451"/>
      <c r="N2956" s="7451"/>
      <c r="O2956" s="7451"/>
      <c r="P2956" s="6043" t="s">
        <v>56</v>
      </c>
      <c r="Q2956" s="6043" t="s">
        <v>57</v>
      </c>
      <c r="R2956" s="6056">
        <v>68.290000000000006</v>
      </c>
      <c r="S2956" s="6057">
        <f>ROUND(K2950,2)*R2956</f>
        <v>1429.9926000000003</v>
      </c>
    </row>
    <row r="2957" spans="1:19" ht="45" customHeight="1" x14ac:dyDescent="0.25">
      <c r="A2957" s="7451"/>
      <c r="B2957" s="7451"/>
      <c r="C2957" s="7451"/>
      <c r="D2957" s="7451"/>
      <c r="E2957" s="7451"/>
      <c r="F2957" s="7451"/>
      <c r="G2957" s="7451"/>
      <c r="H2957" s="7451"/>
      <c r="I2957" s="7451"/>
      <c r="J2957" s="7451"/>
      <c r="K2957" s="7451"/>
      <c r="L2957" s="7451"/>
      <c r="M2957" s="7451"/>
      <c r="N2957" s="7451"/>
      <c r="O2957" s="7451"/>
      <c r="P2957" s="6043" t="s">
        <v>58</v>
      </c>
      <c r="Q2957" s="6043" t="s">
        <v>59</v>
      </c>
      <c r="R2957" s="6058">
        <v>68.290000000000006</v>
      </c>
      <c r="S2957" s="6059">
        <f>ROUND(K2950,2)*R2957</f>
        <v>1429.9926000000003</v>
      </c>
    </row>
    <row r="2958" spans="1:19" ht="45" customHeight="1" x14ac:dyDescent="0.25">
      <c r="A2958" s="7451"/>
      <c r="B2958" s="7451"/>
      <c r="C2958" s="7451"/>
      <c r="D2958" s="7451"/>
      <c r="E2958" s="7451"/>
      <c r="F2958" s="7451"/>
      <c r="G2958" s="7451"/>
      <c r="H2958" s="7451"/>
      <c r="I2958" s="7451"/>
      <c r="J2958" s="7451"/>
      <c r="K2958" s="7451"/>
      <c r="L2958" s="7451"/>
      <c r="M2958" s="7451"/>
      <c r="N2958" s="7451"/>
      <c r="O2958" s="7451"/>
      <c r="P2958" s="6043" t="s">
        <v>60</v>
      </c>
      <c r="Q2958" s="6043" t="s">
        <v>61</v>
      </c>
      <c r="R2958" s="6060">
        <v>68.290000000000006</v>
      </c>
      <c r="S2958" s="6061">
        <f>ROUND(K2950,2)*R2958</f>
        <v>1429.9926000000003</v>
      </c>
    </row>
    <row r="2959" spans="1:19" ht="45" customHeight="1" x14ac:dyDescent="0.25">
      <c r="A2959" s="7451"/>
      <c r="B2959" s="7451"/>
      <c r="C2959" s="7451"/>
      <c r="D2959" s="7451"/>
      <c r="E2959" s="7451"/>
      <c r="F2959" s="7451"/>
      <c r="G2959" s="7451"/>
      <c r="H2959" s="7451"/>
      <c r="I2959" s="7451"/>
      <c r="J2959" s="7451"/>
      <c r="K2959" s="7451"/>
      <c r="L2959" s="7451"/>
      <c r="M2959" s="7451"/>
      <c r="N2959" s="7451"/>
      <c r="O2959" s="7451"/>
      <c r="P2959" s="6043" t="s">
        <v>62</v>
      </c>
      <c r="Q2959" s="6043" t="s">
        <v>63</v>
      </c>
      <c r="R2959" s="6062">
        <v>68.290000000000006</v>
      </c>
      <c r="S2959" s="6063">
        <f>ROUND(K2950,2)*R2959</f>
        <v>1429.9926000000003</v>
      </c>
    </row>
    <row r="2960" spans="1:19" ht="45" customHeight="1" x14ac:dyDescent="0.25">
      <c r="A2960" s="7451"/>
      <c r="B2960" s="7451"/>
      <c r="C2960" s="7451"/>
      <c r="D2960" s="7451"/>
      <c r="E2960" s="7451"/>
      <c r="F2960" s="7451"/>
      <c r="G2960" s="7451"/>
      <c r="H2960" s="7451"/>
      <c r="I2960" s="7451"/>
      <c r="J2960" s="7451"/>
      <c r="K2960" s="7451"/>
      <c r="L2960" s="7451"/>
      <c r="M2960" s="7451"/>
      <c r="N2960" s="7451"/>
      <c r="O2960" s="7451"/>
      <c r="P2960" s="6043" t="s">
        <v>64</v>
      </c>
      <c r="Q2960" s="6043" t="s">
        <v>65</v>
      </c>
      <c r="R2960" s="6064">
        <v>68.290000000000006</v>
      </c>
      <c r="S2960" s="6065">
        <f>ROUND(K2950,2)*R2960</f>
        <v>1429.9926000000003</v>
      </c>
    </row>
    <row r="2961" spans="1:19" ht="45" customHeight="1" x14ac:dyDescent="0.25">
      <c r="A2961" s="7451"/>
      <c r="B2961" s="7451"/>
      <c r="C2961" s="7451"/>
      <c r="D2961" s="7451"/>
      <c r="E2961" s="7451"/>
      <c r="F2961" s="7451"/>
      <c r="G2961" s="7451"/>
      <c r="H2961" s="7451"/>
      <c r="I2961" s="7451"/>
      <c r="J2961" s="7451"/>
      <c r="K2961" s="7451"/>
      <c r="L2961" s="7451"/>
      <c r="M2961" s="7451"/>
      <c r="N2961" s="7451"/>
      <c r="O2961" s="7451"/>
      <c r="P2961" s="6043" t="s">
        <v>66</v>
      </c>
      <c r="Q2961" s="6043" t="s">
        <v>67</v>
      </c>
      <c r="R2961" s="6066">
        <v>68.290000000000006</v>
      </c>
      <c r="S2961" s="6067">
        <f>ROUND(K2950,2)*R2961</f>
        <v>1429.9926000000003</v>
      </c>
    </row>
    <row r="2962" spans="1:19" ht="45" customHeight="1" x14ac:dyDescent="0.25">
      <c r="A2962" s="7451"/>
      <c r="B2962" s="7451"/>
      <c r="C2962" s="7451"/>
      <c r="D2962" s="7451"/>
      <c r="E2962" s="7451"/>
      <c r="F2962" s="7451"/>
      <c r="G2962" s="7451"/>
      <c r="H2962" s="7451"/>
      <c r="I2962" s="7451"/>
      <c r="J2962" s="7451"/>
      <c r="K2962" s="7451"/>
      <c r="L2962" s="7451"/>
      <c r="M2962" s="7451"/>
      <c r="N2962" s="7451"/>
      <c r="O2962" s="7451"/>
      <c r="P2962" s="6043" t="s">
        <v>68</v>
      </c>
      <c r="Q2962" s="6043" t="s">
        <v>69</v>
      </c>
      <c r="R2962" s="6068">
        <v>68.290000000000006</v>
      </c>
      <c r="S2962" s="6069">
        <f>ROUND(K2950,2)*R2962</f>
        <v>1429.9926000000003</v>
      </c>
    </row>
    <row r="2963" spans="1:19" ht="45" customHeight="1" x14ac:dyDescent="0.25">
      <c r="A2963" s="7451"/>
      <c r="B2963" s="7451"/>
      <c r="C2963" s="7451"/>
      <c r="D2963" s="7451"/>
      <c r="E2963" s="7451"/>
      <c r="F2963" s="7451"/>
      <c r="G2963" s="7451"/>
      <c r="H2963" s="7451"/>
      <c r="I2963" s="7451"/>
      <c r="J2963" s="7451"/>
      <c r="K2963" s="7451"/>
      <c r="L2963" s="7451"/>
      <c r="M2963" s="7451"/>
      <c r="N2963" s="7451"/>
      <c r="O2963" s="7451"/>
      <c r="P2963" s="6043" t="s">
        <v>70</v>
      </c>
      <c r="Q2963" s="6043" t="s">
        <v>71</v>
      </c>
      <c r="R2963" s="6070">
        <v>68.290000000000006</v>
      </c>
      <c r="S2963" s="6071">
        <f>ROUND(K2950,2)*R2963</f>
        <v>1429.9926000000003</v>
      </c>
    </row>
    <row r="2964" spans="1:19" ht="45" customHeight="1" x14ac:dyDescent="0.25">
      <c r="A2964" s="7451"/>
      <c r="B2964" s="7451"/>
      <c r="C2964" s="7451"/>
      <c r="D2964" s="7451"/>
      <c r="E2964" s="7451"/>
      <c r="F2964" s="7451"/>
      <c r="G2964" s="7451"/>
      <c r="H2964" s="7451"/>
      <c r="I2964" s="7451"/>
      <c r="J2964" s="7451"/>
      <c r="K2964" s="7451"/>
      <c r="L2964" s="7451"/>
      <c r="M2964" s="7451"/>
      <c r="N2964" s="7451"/>
      <c r="O2964" s="7451"/>
      <c r="P2964" s="6043" t="s">
        <v>72</v>
      </c>
      <c r="Q2964" s="6043" t="s">
        <v>73</v>
      </c>
      <c r="R2964" s="6072">
        <v>68.290000000000006</v>
      </c>
      <c r="S2964" s="6073">
        <f>ROUND(K2950,2)*R2964</f>
        <v>1429.9926000000003</v>
      </c>
    </row>
    <row r="2965" spans="1:19" ht="45" customHeight="1" x14ac:dyDescent="0.25">
      <c r="A2965" s="7451"/>
      <c r="B2965" s="7451"/>
      <c r="C2965" s="7451"/>
      <c r="D2965" s="7451"/>
      <c r="E2965" s="7451"/>
      <c r="F2965" s="7451"/>
      <c r="G2965" s="7451"/>
      <c r="H2965" s="7451"/>
      <c r="I2965" s="7451"/>
      <c r="J2965" s="7451"/>
      <c r="K2965" s="7451"/>
      <c r="L2965" s="7451"/>
      <c r="M2965" s="7451"/>
      <c r="N2965" s="7451"/>
      <c r="O2965" s="7451"/>
      <c r="P2965" s="6043" t="s">
        <v>74</v>
      </c>
      <c r="Q2965" s="6043" t="s">
        <v>75</v>
      </c>
      <c r="R2965" s="6074">
        <v>68.290000000000006</v>
      </c>
      <c r="S2965" s="6075">
        <f>ROUND(K2950,2)*R2965</f>
        <v>1429.9926000000003</v>
      </c>
    </row>
    <row r="2966" spans="1:19" ht="45" customHeight="1" x14ac:dyDescent="0.25">
      <c r="A2966" s="7451"/>
      <c r="B2966" s="7451"/>
      <c r="C2966" s="7451"/>
      <c r="D2966" s="7451"/>
      <c r="E2966" s="7451"/>
      <c r="F2966" s="7451"/>
      <c r="G2966" s="7451"/>
      <c r="H2966" s="7451"/>
      <c r="I2966" s="7451"/>
      <c r="J2966" s="7451"/>
      <c r="K2966" s="7451"/>
      <c r="L2966" s="7451"/>
      <c r="M2966" s="7451"/>
      <c r="N2966" s="7451"/>
      <c r="O2966" s="7451"/>
      <c r="P2966" s="6043" t="s">
        <v>76</v>
      </c>
      <c r="Q2966" s="6043" t="s">
        <v>77</v>
      </c>
      <c r="R2966" s="6076">
        <v>68.290000000000006</v>
      </c>
      <c r="S2966" s="6077">
        <f>ROUND(K2950,2)*R2966</f>
        <v>1429.9926000000003</v>
      </c>
    </row>
    <row r="2967" spans="1:19" ht="45" customHeight="1" x14ac:dyDescent="0.25">
      <c r="A2967" s="7451"/>
      <c r="B2967" s="7451"/>
      <c r="C2967" s="7451"/>
      <c r="D2967" s="7451"/>
      <c r="E2967" s="7451"/>
      <c r="F2967" s="7451"/>
      <c r="G2967" s="7451"/>
      <c r="H2967" s="7451"/>
      <c r="I2967" s="7451"/>
      <c r="J2967" s="7451"/>
      <c r="K2967" s="7451"/>
      <c r="L2967" s="7451"/>
      <c r="M2967" s="7451"/>
      <c r="N2967" s="7451"/>
      <c r="O2967" s="7451"/>
      <c r="P2967" s="6043" t="s">
        <v>78</v>
      </c>
      <c r="Q2967" s="6043" t="s">
        <v>79</v>
      </c>
      <c r="R2967" s="6078">
        <v>68.290000000000006</v>
      </c>
      <c r="S2967" s="6079">
        <f>ROUND(K2950,2)*R2967</f>
        <v>1429.9926000000003</v>
      </c>
    </row>
    <row r="2968" spans="1:19" ht="45" customHeight="1" x14ac:dyDescent="0.25">
      <c r="A2968" s="7451"/>
      <c r="B2968" s="7451"/>
      <c r="C2968" s="7451"/>
      <c r="D2968" s="7451"/>
      <c r="E2968" s="7451"/>
      <c r="F2968" s="7451"/>
      <c r="G2968" s="7451"/>
      <c r="H2968" s="7451"/>
      <c r="I2968" s="7451"/>
      <c r="J2968" s="7451"/>
      <c r="K2968" s="7451"/>
      <c r="L2968" s="7451"/>
      <c r="M2968" s="7451"/>
      <c r="N2968" s="7451"/>
      <c r="O2968" s="7451"/>
      <c r="P2968" s="6043" t="s">
        <v>80</v>
      </c>
      <c r="Q2968" s="6043" t="s">
        <v>81</v>
      </c>
      <c r="R2968" s="6080">
        <v>68.290000000000006</v>
      </c>
      <c r="S2968" s="6081">
        <f>ROUND(K2950,2)*R2968</f>
        <v>1429.9926000000003</v>
      </c>
    </row>
    <row r="2969" spans="1:19" ht="45" customHeight="1" x14ac:dyDescent="0.25">
      <c r="A2969" s="7451"/>
      <c r="B2969" s="7451"/>
      <c r="C2969" s="7451"/>
      <c r="D2969" s="7451"/>
      <c r="E2969" s="7451"/>
      <c r="F2969" s="7451"/>
      <c r="G2969" s="7451"/>
      <c r="H2969" s="7451"/>
      <c r="I2969" s="7451"/>
      <c r="J2969" s="7451"/>
      <c r="K2969" s="7451"/>
      <c r="L2969" s="7451"/>
      <c r="M2969" s="7451"/>
      <c r="N2969" s="7451"/>
      <c r="O2969" s="7451"/>
      <c r="P2969" s="6043" t="s">
        <v>82</v>
      </c>
      <c r="Q2969" s="6043" t="s">
        <v>83</v>
      </c>
      <c r="R2969" s="6082">
        <v>68.290000000000006</v>
      </c>
      <c r="S2969" s="6083">
        <f>ROUND(K2950,2)*R2969</f>
        <v>1429.9926000000003</v>
      </c>
    </row>
    <row r="2970" spans="1:19" ht="45" customHeight="1" x14ac:dyDescent="0.25">
      <c r="A2970" s="7451"/>
      <c r="B2970" s="7451"/>
      <c r="C2970" s="7451"/>
      <c r="D2970" s="7451"/>
      <c r="E2970" s="7451"/>
      <c r="F2970" s="7451"/>
      <c r="G2970" s="7451"/>
      <c r="H2970" s="7451"/>
      <c r="I2970" s="7451"/>
      <c r="J2970" s="7451"/>
      <c r="K2970" s="7451"/>
      <c r="L2970" s="7451"/>
      <c r="M2970" s="7451"/>
      <c r="N2970" s="7451"/>
      <c r="O2970" s="7451"/>
      <c r="P2970" s="6043" t="s">
        <v>84</v>
      </c>
      <c r="Q2970" s="6043" t="s">
        <v>85</v>
      </c>
      <c r="R2970" s="6084">
        <v>68.290000000000006</v>
      </c>
      <c r="S2970" s="6085">
        <f>ROUND(K2950,2)*R2970</f>
        <v>1429.9926000000003</v>
      </c>
    </row>
    <row r="2971" spans="1:19" ht="45" customHeight="1" x14ac:dyDescent="0.25">
      <c r="A2971" s="7451"/>
      <c r="B2971" s="7451"/>
      <c r="C2971" s="7451"/>
      <c r="D2971" s="7451"/>
      <c r="E2971" s="7451"/>
      <c r="F2971" s="7451"/>
      <c r="G2971" s="7451"/>
      <c r="H2971" s="7451"/>
      <c r="I2971" s="7451"/>
      <c r="J2971" s="7451"/>
      <c r="K2971" s="7451"/>
      <c r="L2971" s="7451"/>
      <c r="M2971" s="7451"/>
      <c r="N2971" s="7451"/>
      <c r="O2971" s="7451"/>
      <c r="P2971" s="6043" t="s">
        <v>86</v>
      </c>
      <c r="Q2971" s="6043" t="s">
        <v>87</v>
      </c>
      <c r="R2971" s="6086">
        <v>68.290000000000006</v>
      </c>
      <c r="S2971" s="6087">
        <f>ROUND(K2950,2)*R2971</f>
        <v>1429.9926000000003</v>
      </c>
    </row>
    <row r="2972" spans="1:19" ht="45" customHeight="1" x14ac:dyDescent="0.25">
      <c r="A2972" s="7451"/>
      <c r="B2972" s="7451"/>
      <c r="C2972" s="7451"/>
      <c r="D2972" s="7451"/>
      <c r="E2972" s="7451"/>
      <c r="F2972" s="7451"/>
      <c r="G2972" s="7451"/>
      <c r="H2972" s="7451"/>
      <c r="I2972" s="7451"/>
      <c r="J2972" s="7451"/>
      <c r="K2972" s="7451"/>
      <c r="L2972" s="7451"/>
      <c r="M2972" s="7451"/>
      <c r="N2972" s="7451"/>
      <c r="O2972" s="7451"/>
      <c r="P2972" s="6043" t="s">
        <v>88</v>
      </c>
      <c r="Q2972" s="6043" t="s">
        <v>89</v>
      </c>
      <c r="R2972" s="6088">
        <v>68.290000000000006</v>
      </c>
      <c r="S2972" s="6089">
        <f>ROUND(K2950,2)*R2972</f>
        <v>1429.9926000000003</v>
      </c>
    </row>
    <row r="2973" spans="1:19" ht="45" customHeight="1" x14ac:dyDescent="0.25">
      <c r="A2973" s="7451"/>
      <c r="B2973" s="7451"/>
      <c r="C2973" s="7451"/>
      <c r="D2973" s="7451"/>
      <c r="E2973" s="7451"/>
      <c r="F2973" s="7451"/>
      <c r="G2973" s="7451"/>
      <c r="H2973" s="7451"/>
      <c r="I2973" s="7451"/>
      <c r="J2973" s="7451"/>
      <c r="K2973" s="7451"/>
      <c r="L2973" s="7451"/>
      <c r="M2973" s="7451"/>
      <c r="N2973" s="7451"/>
      <c r="O2973" s="7451"/>
      <c r="P2973" s="6043" t="s">
        <v>90</v>
      </c>
      <c r="Q2973" s="6043" t="s">
        <v>91</v>
      </c>
      <c r="R2973" s="6090">
        <v>68.290000000000006</v>
      </c>
      <c r="S2973" s="6091">
        <f>ROUND(K2950,2)*R2973</f>
        <v>1429.9926000000003</v>
      </c>
    </row>
    <row r="2974" spans="1:19" ht="45" customHeight="1" x14ac:dyDescent="0.25">
      <c r="A2974" s="7451"/>
      <c r="B2974" s="7451"/>
      <c r="C2974" s="7451"/>
      <c r="D2974" s="7451"/>
      <c r="E2974" s="7451"/>
      <c r="F2974" s="7451"/>
      <c r="G2974" s="7451"/>
      <c r="H2974" s="7451"/>
      <c r="I2974" s="7451"/>
      <c r="J2974" s="7451"/>
      <c r="K2974" s="7451"/>
      <c r="L2974" s="7451"/>
      <c r="M2974" s="7451"/>
      <c r="N2974" s="7451"/>
      <c r="O2974" s="7451"/>
      <c r="P2974" s="6043" t="s">
        <v>92</v>
      </c>
      <c r="Q2974" s="6043" t="s">
        <v>93</v>
      </c>
      <c r="R2974" s="6092">
        <v>68.290000000000006</v>
      </c>
      <c r="S2974" s="6093">
        <f>ROUND(K2950,2)*R2974</f>
        <v>1429.9926000000003</v>
      </c>
    </row>
    <row r="2975" spans="1:19" ht="45" customHeight="1" x14ac:dyDescent="0.25">
      <c r="A2975" s="7619" t="s">
        <v>23</v>
      </c>
      <c r="B2975" s="7619" t="s">
        <v>463</v>
      </c>
      <c r="C2975" s="7619" t="s">
        <v>25</v>
      </c>
      <c r="D2975" s="7619" t="s">
        <v>464</v>
      </c>
      <c r="E2975" s="7619" t="s">
        <v>465</v>
      </c>
      <c r="F2975" s="7620">
        <f>R2975+R2976+R2977+R2978+R2979+R2980+R2981+R2982+R2983+R2984+R2985+R2986+R2987+R2988+R2989+R2990+R2991+R2992+R2993+R2994+R2995+R2996+R2997+R2998+R2999</f>
        <v>500</v>
      </c>
      <c r="G2975" s="7619" t="s">
        <v>36</v>
      </c>
      <c r="H2975" s="7621">
        <v>12.91</v>
      </c>
      <c r="I2975" s="7622">
        <v>12.91</v>
      </c>
      <c r="J2975" s="7623">
        <v>0.21579999999999999</v>
      </c>
      <c r="K2975" s="7624">
        <f>ROUND(I2975,2)+(ROUND(I2975,2)*J2975)</f>
        <v>15.695978</v>
      </c>
      <c r="L2975" s="7625">
        <f>ROUND(S2975,2)+ROUND(S2976,2)+ROUND(S2977,2)+ROUND(S2978,2)+ROUND(S2979,2)+ROUND(S2980,2)+ROUND(S2981,2)+ROUND(S2982,2)+ROUND(S2983,2)+ROUND(S2984,2)+ROUND(S2985,2)+ROUND(S2986,2)+ROUND(S2987,2)+ROUND(S2988,2)+ROUND(S2989,2)+ROUND(S2990,2)+ROUND(S2991,2)+ROUND(S2992,2)+ROUND(S2993,2)+ROUND(S2994,2)+ROUND(S2995,2)+ROUND(S2996,2)+ROUND(S2997,2)+ROUND(S2998,2)+ROUND(S2999,2)</f>
        <v>7850</v>
      </c>
      <c r="M2975" s="7619"/>
      <c r="N2975" s="7619" t="s">
        <v>80</v>
      </c>
      <c r="O2975" s="7619" t="s">
        <v>444</v>
      </c>
      <c r="P2975" s="6094" t="s">
        <v>20</v>
      </c>
      <c r="Q2975" s="6094" t="s">
        <v>29</v>
      </c>
      <c r="R2975" s="6095">
        <v>20</v>
      </c>
      <c r="S2975" s="6096">
        <f>ROUND(K2975,2)*R2975</f>
        <v>314</v>
      </c>
    </row>
    <row r="2976" spans="1:19" ht="45" customHeight="1" x14ac:dyDescent="0.25">
      <c r="A2976" s="7451"/>
      <c r="B2976" s="7451"/>
      <c r="C2976" s="7451"/>
      <c r="D2976" s="7451"/>
      <c r="E2976" s="7451"/>
      <c r="F2976" s="7451"/>
      <c r="G2976" s="7451"/>
      <c r="H2976" s="7451"/>
      <c r="I2976" s="7451"/>
      <c r="J2976" s="7451"/>
      <c r="K2976" s="7451"/>
      <c r="L2976" s="7451"/>
      <c r="M2976" s="7451"/>
      <c r="N2976" s="7451"/>
      <c r="O2976" s="7451"/>
      <c r="P2976" s="6094" t="s">
        <v>30</v>
      </c>
      <c r="Q2976" s="6094" t="s">
        <v>48</v>
      </c>
      <c r="R2976" s="6097">
        <v>20</v>
      </c>
      <c r="S2976" s="6098">
        <f>ROUND(K2975,2)*R2976</f>
        <v>314</v>
      </c>
    </row>
    <row r="2977" spans="1:19" ht="45" customHeight="1" x14ac:dyDescent="0.25">
      <c r="A2977" s="7451"/>
      <c r="B2977" s="7451"/>
      <c r="C2977" s="7451"/>
      <c r="D2977" s="7451"/>
      <c r="E2977" s="7451"/>
      <c r="F2977" s="7451"/>
      <c r="G2977" s="7451"/>
      <c r="H2977" s="7451"/>
      <c r="I2977" s="7451"/>
      <c r="J2977" s="7451"/>
      <c r="K2977" s="7451"/>
      <c r="L2977" s="7451"/>
      <c r="M2977" s="7451"/>
      <c r="N2977" s="7451"/>
      <c r="O2977" s="7451"/>
      <c r="P2977" s="6094" t="s">
        <v>43</v>
      </c>
      <c r="Q2977" s="6094" t="s">
        <v>49</v>
      </c>
      <c r="R2977" s="6099">
        <v>20</v>
      </c>
      <c r="S2977" s="6100">
        <f>ROUND(K2975,2)*R2977</f>
        <v>314</v>
      </c>
    </row>
    <row r="2978" spans="1:19" ht="45" customHeight="1" x14ac:dyDescent="0.25">
      <c r="A2978" s="7451"/>
      <c r="B2978" s="7451"/>
      <c r="C2978" s="7451"/>
      <c r="D2978" s="7451"/>
      <c r="E2978" s="7451"/>
      <c r="F2978" s="7451"/>
      <c r="G2978" s="7451"/>
      <c r="H2978" s="7451"/>
      <c r="I2978" s="7451"/>
      <c r="J2978" s="7451"/>
      <c r="K2978" s="7451"/>
      <c r="L2978" s="7451"/>
      <c r="M2978" s="7451"/>
      <c r="N2978" s="7451"/>
      <c r="O2978" s="7451"/>
      <c r="P2978" s="6094" t="s">
        <v>50</v>
      </c>
      <c r="Q2978" s="6094" t="s">
        <v>51</v>
      </c>
      <c r="R2978" s="6101">
        <v>20</v>
      </c>
      <c r="S2978" s="6102">
        <f>ROUND(K2975,2)*R2978</f>
        <v>314</v>
      </c>
    </row>
    <row r="2979" spans="1:19" ht="45" customHeight="1" x14ac:dyDescent="0.25">
      <c r="A2979" s="7451"/>
      <c r="B2979" s="7451"/>
      <c r="C2979" s="7451"/>
      <c r="D2979" s="7451"/>
      <c r="E2979" s="7451"/>
      <c r="F2979" s="7451"/>
      <c r="G2979" s="7451"/>
      <c r="H2979" s="7451"/>
      <c r="I2979" s="7451"/>
      <c r="J2979" s="7451"/>
      <c r="K2979" s="7451"/>
      <c r="L2979" s="7451"/>
      <c r="M2979" s="7451"/>
      <c r="N2979" s="7451"/>
      <c r="O2979" s="7451"/>
      <c r="P2979" s="6094" t="s">
        <v>52</v>
      </c>
      <c r="Q2979" s="6094" t="s">
        <v>53</v>
      </c>
      <c r="R2979" s="6103">
        <v>20</v>
      </c>
      <c r="S2979" s="6104">
        <f>ROUND(K2975,2)*R2979</f>
        <v>314</v>
      </c>
    </row>
    <row r="2980" spans="1:19" ht="45" customHeight="1" x14ac:dyDescent="0.25">
      <c r="A2980" s="7451"/>
      <c r="B2980" s="7451"/>
      <c r="C2980" s="7451"/>
      <c r="D2980" s="7451"/>
      <c r="E2980" s="7451"/>
      <c r="F2980" s="7451"/>
      <c r="G2980" s="7451"/>
      <c r="H2980" s="7451"/>
      <c r="I2980" s="7451"/>
      <c r="J2980" s="7451"/>
      <c r="K2980" s="7451"/>
      <c r="L2980" s="7451"/>
      <c r="M2980" s="7451"/>
      <c r="N2980" s="7451"/>
      <c r="O2980" s="7451"/>
      <c r="P2980" s="6094" t="s">
        <v>54</v>
      </c>
      <c r="Q2980" s="6094" t="s">
        <v>55</v>
      </c>
      <c r="R2980" s="6105">
        <v>20</v>
      </c>
      <c r="S2980" s="6106">
        <f>ROUND(K2975,2)*R2980</f>
        <v>314</v>
      </c>
    </row>
    <row r="2981" spans="1:19" ht="45" customHeight="1" x14ac:dyDescent="0.25">
      <c r="A2981" s="7451"/>
      <c r="B2981" s="7451"/>
      <c r="C2981" s="7451"/>
      <c r="D2981" s="7451"/>
      <c r="E2981" s="7451"/>
      <c r="F2981" s="7451"/>
      <c r="G2981" s="7451"/>
      <c r="H2981" s="7451"/>
      <c r="I2981" s="7451"/>
      <c r="J2981" s="7451"/>
      <c r="K2981" s="7451"/>
      <c r="L2981" s="7451"/>
      <c r="M2981" s="7451"/>
      <c r="N2981" s="7451"/>
      <c r="O2981" s="7451"/>
      <c r="P2981" s="6094" t="s">
        <v>56</v>
      </c>
      <c r="Q2981" s="6094" t="s">
        <v>57</v>
      </c>
      <c r="R2981" s="6107">
        <v>20</v>
      </c>
      <c r="S2981" s="6108">
        <f>ROUND(K2975,2)*R2981</f>
        <v>314</v>
      </c>
    </row>
    <row r="2982" spans="1:19" ht="45" customHeight="1" x14ac:dyDescent="0.25">
      <c r="A2982" s="7451"/>
      <c r="B2982" s="7451"/>
      <c r="C2982" s="7451"/>
      <c r="D2982" s="7451"/>
      <c r="E2982" s="7451"/>
      <c r="F2982" s="7451"/>
      <c r="G2982" s="7451"/>
      <c r="H2982" s="7451"/>
      <c r="I2982" s="7451"/>
      <c r="J2982" s="7451"/>
      <c r="K2982" s="7451"/>
      <c r="L2982" s="7451"/>
      <c r="M2982" s="7451"/>
      <c r="N2982" s="7451"/>
      <c r="O2982" s="7451"/>
      <c r="P2982" s="6094" t="s">
        <v>58</v>
      </c>
      <c r="Q2982" s="6094" t="s">
        <v>59</v>
      </c>
      <c r="R2982" s="6109">
        <v>20</v>
      </c>
      <c r="S2982" s="6110">
        <f>ROUND(K2975,2)*R2982</f>
        <v>314</v>
      </c>
    </row>
    <row r="2983" spans="1:19" ht="45" customHeight="1" x14ac:dyDescent="0.25">
      <c r="A2983" s="7451"/>
      <c r="B2983" s="7451"/>
      <c r="C2983" s="7451"/>
      <c r="D2983" s="7451"/>
      <c r="E2983" s="7451"/>
      <c r="F2983" s="7451"/>
      <c r="G2983" s="7451"/>
      <c r="H2983" s="7451"/>
      <c r="I2983" s="7451"/>
      <c r="J2983" s="7451"/>
      <c r="K2983" s="7451"/>
      <c r="L2983" s="7451"/>
      <c r="M2983" s="7451"/>
      <c r="N2983" s="7451"/>
      <c r="O2983" s="7451"/>
      <c r="P2983" s="6094" t="s">
        <v>60</v>
      </c>
      <c r="Q2983" s="6094" t="s">
        <v>61</v>
      </c>
      <c r="R2983" s="6111">
        <v>20</v>
      </c>
      <c r="S2983" s="6112">
        <f>ROUND(K2975,2)*R2983</f>
        <v>314</v>
      </c>
    </row>
    <row r="2984" spans="1:19" ht="45" customHeight="1" x14ac:dyDescent="0.25">
      <c r="A2984" s="7451"/>
      <c r="B2984" s="7451"/>
      <c r="C2984" s="7451"/>
      <c r="D2984" s="7451"/>
      <c r="E2984" s="7451"/>
      <c r="F2984" s="7451"/>
      <c r="G2984" s="7451"/>
      <c r="H2984" s="7451"/>
      <c r="I2984" s="7451"/>
      <c r="J2984" s="7451"/>
      <c r="K2984" s="7451"/>
      <c r="L2984" s="7451"/>
      <c r="M2984" s="7451"/>
      <c r="N2984" s="7451"/>
      <c r="O2984" s="7451"/>
      <c r="P2984" s="6094" t="s">
        <v>62</v>
      </c>
      <c r="Q2984" s="6094" t="s">
        <v>63</v>
      </c>
      <c r="R2984" s="6113">
        <v>20</v>
      </c>
      <c r="S2984" s="6114">
        <f>ROUND(K2975,2)*R2984</f>
        <v>314</v>
      </c>
    </row>
    <row r="2985" spans="1:19" ht="45" customHeight="1" x14ac:dyDescent="0.25">
      <c r="A2985" s="7451"/>
      <c r="B2985" s="7451"/>
      <c r="C2985" s="7451"/>
      <c r="D2985" s="7451"/>
      <c r="E2985" s="7451"/>
      <c r="F2985" s="7451"/>
      <c r="G2985" s="7451"/>
      <c r="H2985" s="7451"/>
      <c r="I2985" s="7451"/>
      <c r="J2985" s="7451"/>
      <c r="K2985" s="7451"/>
      <c r="L2985" s="7451"/>
      <c r="M2985" s="7451"/>
      <c r="N2985" s="7451"/>
      <c r="O2985" s="7451"/>
      <c r="P2985" s="6094" t="s">
        <v>64</v>
      </c>
      <c r="Q2985" s="6094" t="s">
        <v>65</v>
      </c>
      <c r="R2985" s="6115">
        <v>20</v>
      </c>
      <c r="S2985" s="6116">
        <f>ROUND(K2975,2)*R2985</f>
        <v>314</v>
      </c>
    </row>
    <row r="2986" spans="1:19" ht="45" customHeight="1" x14ac:dyDescent="0.25">
      <c r="A2986" s="7451"/>
      <c r="B2986" s="7451"/>
      <c r="C2986" s="7451"/>
      <c r="D2986" s="7451"/>
      <c r="E2986" s="7451"/>
      <c r="F2986" s="7451"/>
      <c r="G2986" s="7451"/>
      <c r="H2986" s="7451"/>
      <c r="I2986" s="7451"/>
      <c r="J2986" s="7451"/>
      <c r="K2986" s="7451"/>
      <c r="L2986" s="7451"/>
      <c r="M2986" s="7451"/>
      <c r="N2986" s="7451"/>
      <c r="O2986" s="7451"/>
      <c r="P2986" s="6094" t="s">
        <v>66</v>
      </c>
      <c r="Q2986" s="6094" t="s">
        <v>67</v>
      </c>
      <c r="R2986" s="6117">
        <v>20</v>
      </c>
      <c r="S2986" s="6118">
        <f>ROUND(K2975,2)*R2986</f>
        <v>314</v>
      </c>
    </row>
    <row r="2987" spans="1:19" ht="45" customHeight="1" x14ac:dyDescent="0.25">
      <c r="A2987" s="7451"/>
      <c r="B2987" s="7451"/>
      <c r="C2987" s="7451"/>
      <c r="D2987" s="7451"/>
      <c r="E2987" s="7451"/>
      <c r="F2987" s="7451"/>
      <c r="G2987" s="7451"/>
      <c r="H2987" s="7451"/>
      <c r="I2987" s="7451"/>
      <c r="J2987" s="7451"/>
      <c r="K2987" s="7451"/>
      <c r="L2987" s="7451"/>
      <c r="M2987" s="7451"/>
      <c r="N2987" s="7451"/>
      <c r="O2987" s="7451"/>
      <c r="P2987" s="6094" t="s">
        <v>68</v>
      </c>
      <c r="Q2987" s="6094" t="s">
        <v>69</v>
      </c>
      <c r="R2987" s="6119">
        <v>20</v>
      </c>
      <c r="S2987" s="6120">
        <f>ROUND(K2975,2)*R2987</f>
        <v>314</v>
      </c>
    </row>
    <row r="2988" spans="1:19" ht="45" customHeight="1" x14ac:dyDescent="0.25">
      <c r="A2988" s="7451"/>
      <c r="B2988" s="7451"/>
      <c r="C2988" s="7451"/>
      <c r="D2988" s="7451"/>
      <c r="E2988" s="7451"/>
      <c r="F2988" s="7451"/>
      <c r="G2988" s="7451"/>
      <c r="H2988" s="7451"/>
      <c r="I2988" s="7451"/>
      <c r="J2988" s="7451"/>
      <c r="K2988" s="7451"/>
      <c r="L2988" s="7451"/>
      <c r="M2988" s="7451"/>
      <c r="N2988" s="7451"/>
      <c r="O2988" s="7451"/>
      <c r="P2988" s="6094" t="s">
        <v>70</v>
      </c>
      <c r="Q2988" s="6094" t="s">
        <v>71</v>
      </c>
      <c r="R2988" s="6121">
        <v>20</v>
      </c>
      <c r="S2988" s="6122">
        <f>ROUND(K2975,2)*R2988</f>
        <v>314</v>
      </c>
    </row>
    <row r="2989" spans="1:19" ht="45" customHeight="1" x14ac:dyDescent="0.25">
      <c r="A2989" s="7451"/>
      <c r="B2989" s="7451"/>
      <c r="C2989" s="7451"/>
      <c r="D2989" s="7451"/>
      <c r="E2989" s="7451"/>
      <c r="F2989" s="7451"/>
      <c r="G2989" s="7451"/>
      <c r="H2989" s="7451"/>
      <c r="I2989" s="7451"/>
      <c r="J2989" s="7451"/>
      <c r="K2989" s="7451"/>
      <c r="L2989" s="7451"/>
      <c r="M2989" s="7451"/>
      <c r="N2989" s="7451"/>
      <c r="O2989" s="7451"/>
      <c r="P2989" s="6094" t="s">
        <v>72</v>
      </c>
      <c r="Q2989" s="6094" t="s">
        <v>73</v>
      </c>
      <c r="R2989" s="6123">
        <v>20</v>
      </c>
      <c r="S2989" s="6124">
        <f>ROUND(K2975,2)*R2989</f>
        <v>314</v>
      </c>
    </row>
    <row r="2990" spans="1:19" ht="45" customHeight="1" x14ac:dyDescent="0.25">
      <c r="A2990" s="7451"/>
      <c r="B2990" s="7451"/>
      <c r="C2990" s="7451"/>
      <c r="D2990" s="7451"/>
      <c r="E2990" s="7451"/>
      <c r="F2990" s="7451"/>
      <c r="G2990" s="7451"/>
      <c r="H2990" s="7451"/>
      <c r="I2990" s="7451"/>
      <c r="J2990" s="7451"/>
      <c r="K2990" s="7451"/>
      <c r="L2990" s="7451"/>
      <c r="M2990" s="7451"/>
      <c r="N2990" s="7451"/>
      <c r="O2990" s="7451"/>
      <c r="P2990" s="6094" t="s">
        <v>74</v>
      </c>
      <c r="Q2990" s="6094" t="s">
        <v>75</v>
      </c>
      <c r="R2990" s="6125">
        <v>20</v>
      </c>
      <c r="S2990" s="6126">
        <f>ROUND(K2975,2)*R2990</f>
        <v>314</v>
      </c>
    </row>
    <row r="2991" spans="1:19" ht="45" customHeight="1" x14ac:dyDescent="0.25">
      <c r="A2991" s="7451"/>
      <c r="B2991" s="7451"/>
      <c r="C2991" s="7451"/>
      <c r="D2991" s="7451"/>
      <c r="E2991" s="7451"/>
      <c r="F2991" s="7451"/>
      <c r="G2991" s="7451"/>
      <c r="H2991" s="7451"/>
      <c r="I2991" s="7451"/>
      <c r="J2991" s="7451"/>
      <c r="K2991" s="7451"/>
      <c r="L2991" s="7451"/>
      <c r="M2991" s="7451"/>
      <c r="N2991" s="7451"/>
      <c r="O2991" s="7451"/>
      <c r="P2991" s="6094" t="s">
        <v>76</v>
      </c>
      <c r="Q2991" s="6094" t="s">
        <v>77</v>
      </c>
      <c r="R2991" s="6127">
        <v>20</v>
      </c>
      <c r="S2991" s="6128">
        <f>ROUND(K2975,2)*R2991</f>
        <v>314</v>
      </c>
    </row>
    <row r="2992" spans="1:19" ht="45" customHeight="1" x14ac:dyDescent="0.25">
      <c r="A2992" s="7451"/>
      <c r="B2992" s="7451"/>
      <c r="C2992" s="7451"/>
      <c r="D2992" s="7451"/>
      <c r="E2992" s="7451"/>
      <c r="F2992" s="7451"/>
      <c r="G2992" s="7451"/>
      <c r="H2992" s="7451"/>
      <c r="I2992" s="7451"/>
      <c r="J2992" s="7451"/>
      <c r="K2992" s="7451"/>
      <c r="L2992" s="7451"/>
      <c r="M2992" s="7451"/>
      <c r="N2992" s="7451"/>
      <c r="O2992" s="7451"/>
      <c r="P2992" s="6094" t="s">
        <v>78</v>
      </c>
      <c r="Q2992" s="6094" t="s">
        <v>79</v>
      </c>
      <c r="R2992" s="6129">
        <v>20</v>
      </c>
      <c r="S2992" s="6130">
        <f>ROUND(K2975,2)*R2992</f>
        <v>314</v>
      </c>
    </row>
    <row r="2993" spans="1:19" ht="45" customHeight="1" x14ac:dyDescent="0.25">
      <c r="A2993" s="7451"/>
      <c r="B2993" s="7451"/>
      <c r="C2993" s="7451"/>
      <c r="D2993" s="7451"/>
      <c r="E2993" s="7451"/>
      <c r="F2993" s="7451"/>
      <c r="G2993" s="7451"/>
      <c r="H2993" s="7451"/>
      <c r="I2993" s="7451"/>
      <c r="J2993" s="7451"/>
      <c r="K2993" s="7451"/>
      <c r="L2993" s="7451"/>
      <c r="M2993" s="7451"/>
      <c r="N2993" s="7451"/>
      <c r="O2993" s="7451"/>
      <c r="P2993" s="6094" t="s">
        <v>80</v>
      </c>
      <c r="Q2993" s="6094" t="s">
        <v>81</v>
      </c>
      <c r="R2993" s="6131">
        <v>20</v>
      </c>
      <c r="S2993" s="6132">
        <f>ROUND(K2975,2)*R2993</f>
        <v>314</v>
      </c>
    </row>
    <row r="2994" spans="1:19" ht="45" customHeight="1" x14ac:dyDescent="0.25">
      <c r="A2994" s="7451"/>
      <c r="B2994" s="7451"/>
      <c r="C2994" s="7451"/>
      <c r="D2994" s="7451"/>
      <c r="E2994" s="7451"/>
      <c r="F2994" s="7451"/>
      <c r="G2994" s="7451"/>
      <c r="H2994" s="7451"/>
      <c r="I2994" s="7451"/>
      <c r="J2994" s="7451"/>
      <c r="K2994" s="7451"/>
      <c r="L2994" s="7451"/>
      <c r="M2994" s="7451"/>
      <c r="N2994" s="7451"/>
      <c r="O2994" s="7451"/>
      <c r="P2994" s="6094" t="s">
        <v>82</v>
      </c>
      <c r="Q2994" s="6094" t="s">
        <v>83</v>
      </c>
      <c r="R2994" s="6133">
        <v>20</v>
      </c>
      <c r="S2994" s="6134">
        <f>ROUND(K2975,2)*R2994</f>
        <v>314</v>
      </c>
    </row>
    <row r="2995" spans="1:19" ht="45" customHeight="1" x14ac:dyDescent="0.25">
      <c r="A2995" s="7451"/>
      <c r="B2995" s="7451"/>
      <c r="C2995" s="7451"/>
      <c r="D2995" s="7451"/>
      <c r="E2995" s="7451"/>
      <c r="F2995" s="7451"/>
      <c r="G2995" s="7451"/>
      <c r="H2995" s="7451"/>
      <c r="I2995" s="7451"/>
      <c r="J2995" s="7451"/>
      <c r="K2995" s="7451"/>
      <c r="L2995" s="7451"/>
      <c r="M2995" s="7451"/>
      <c r="N2995" s="7451"/>
      <c r="O2995" s="7451"/>
      <c r="P2995" s="6094" t="s">
        <v>84</v>
      </c>
      <c r="Q2995" s="6094" t="s">
        <v>85</v>
      </c>
      <c r="R2995" s="6135">
        <v>20</v>
      </c>
      <c r="S2995" s="6136">
        <f>ROUND(K2975,2)*R2995</f>
        <v>314</v>
      </c>
    </row>
    <row r="2996" spans="1:19" ht="45" customHeight="1" x14ac:dyDescent="0.25">
      <c r="A2996" s="7451"/>
      <c r="B2996" s="7451"/>
      <c r="C2996" s="7451"/>
      <c r="D2996" s="7451"/>
      <c r="E2996" s="7451"/>
      <c r="F2996" s="7451"/>
      <c r="G2996" s="7451"/>
      <c r="H2996" s="7451"/>
      <c r="I2996" s="7451"/>
      <c r="J2996" s="7451"/>
      <c r="K2996" s="7451"/>
      <c r="L2996" s="7451"/>
      <c r="M2996" s="7451"/>
      <c r="N2996" s="7451"/>
      <c r="O2996" s="7451"/>
      <c r="P2996" s="6094" t="s">
        <v>86</v>
      </c>
      <c r="Q2996" s="6094" t="s">
        <v>87</v>
      </c>
      <c r="R2996" s="6137">
        <v>20</v>
      </c>
      <c r="S2996" s="6138">
        <f>ROUND(K2975,2)*R2996</f>
        <v>314</v>
      </c>
    </row>
    <row r="2997" spans="1:19" ht="45" customHeight="1" x14ac:dyDescent="0.25">
      <c r="A2997" s="7451"/>
      <c r="B2997" s="7451"/>
      <c r="C2997" s="7451"/>
      <c r="D2997" s="7451"/>
      <c r="E2997" s="7451"/>
      <c r="F2997" s="7451"/>
      <c r="G2997" s="7451"/>
      <c r="H2997" s="7451"/>
      <c r="I2997" s="7451"/>
      <c r="J2997" s="7451"/>
      <c r="K2997" s="7451"/>
      <c r="L2997" s="7451"/>
      <c r="M2997" s="7451"/>
      <c r="N2997" s="7451"/>
      <c r="O2997" s="7451"/>
      <c r="P2997" s="6094" t="s">
        <v>88</v>
      </c>
      <c r="Q2997" s="6094" t="s">
        <v>89</v>
      </c>
      <c r="R2997" s="6139">
        <v>20</v>
      </c>
      <c r="S2997" s="6140">
        <f>ROUND(K2975,2)*R2997</f>
        <v>314</v>
      </c>
    </row>
    <row r="2998" spans="1:19" ht="45" customHeight="1" x14ac:dyDescent="0.25">
      <c r="A2998" s="7451"/>
      <c r="B2998" s="7451"/>
      <c r="C2998" s="7451"/>
      <c r="D2998" s="7451"/>
      <c r="E2998" s="7451"/>
      <c r="F2998" s="7451"/>
      <c r="G2998" s="7451"/>
      <c r="H2998" s="7451"/>
      <c r="I2998" s="7451"/>
      <c r="J2998" s="7451"/>
      <c r="K2998" s="7451"/>
      <c r="L2998" s="7451"/>
      <c r="M2998" s="7451"/>
      <c r="N2998" s="7451"/>
      <c r="O2998" s="7451"/>
      <c r="P2998" s="6094" t="s">
        <v>90</v>
      </c>
      <c r="Q2998" s="6094" t="s">
        <v>91</v>
      </c>
      <c r="R2998" s="6141">
        <v>20</v>
      </c>
      <c r="S2998" s="6142">
        <f>ROUND(K2975,2)*R2998</f>
        <v>314</v>
      </c>
    </row>
    <row r="2999" spans="1:19" ht="45" customHeight="1" x14ac:dyDescent="0.25">
      <c r="A2999" s="7451"/>
      <c r="B2999" s="7451"/>
      <c r="C2999" s="7451"/>
      <c r="D2999" s="7451"/>
      <c r="E2999" s="7451"/>
      <c r="F2999" s="7451"/>
      <c r="G2999" s="7451"/>
      <c r="H2999" s="7451"/>
      <c r="I2999" s="7451"/>
      <c r="J2999" s="7451"/>
      <c r="K2999" s="7451"/>
      <c r="L2999" s="7451"/>
      <c r="M2999" s="7451"/>
      <c r="N2999" s="7451"/>
      <c r="O2999" s="7451"/>
      <c r="P2999" s="6094" t="s">
        <v>92</v>
      </c>
      <c r="Q2999" s="6094" t="s">
        <v>93</v>
      </c>
      <c r="R2999" s="6143">
        <v>20</v>
      </c>
      <c r="S2999" s="6144">
        <f>ROUND(K2975,2)*R2999</f>
        <v>314</v>
      </c>
    </row>
    <row r="3000" spans="1:19" ht="45" customHeight="1" x14ac:dyDescent="0.25">
      <c r="A3000" s="7626" t="s">
        <v>23</v>
      </c>
      <c r="B3000" s="7626" t="s">
        <v>466</v>
      </c>
      <c r="C3000" s="7626" t="s">
        <v>25</v>
      </c>
      <c r="D3000" s="7626" t="s">
        <v>467</v>
      </c>
      <c r="E3000" s="7626" t="s">
        <v>468</v>
      </c>
      <c r="F3000" s="7627">
        <f>R3000+R3001+R3002+R3003+R3004+R3005+R3006+R3007+R3008+R3009+R3010+R3011+R3012+R3013+R3014+R3015+R3016+R3017+R3018+R3019+R3020+R3021+R3022+R3023+R3024</f>
        <v>50</v>
      </c>
      <c r="G3000" s="7626" t="s">
        <v>36</v>
      </c>
      <c r="H3000" s="7628">
        <v>129.30000000000001</v>
      </c>
      <c r="I3000" s="7629">
        <v>129.30000000000001</v>
      </c>
      <c r="J3000" s="7630">
        <v>0.21579999999999999</v>
      </c>
      <c r="K3000" s="7631">
        <f>ROUND(I3000,2)+(ROUND(I3000,2)*J3000)</f>
        <v>157.20294000000001</v>
      </c>
      <c r="L3000" s="7632">
        <f>ROUND(S3000,2)+ROUND(S3001,2)+ROUND(S3002,2)+ROUND(S3003,2)+ROUND(S3004,2)+ROUND(S3005,2)+ROUND(S3006,2)+ROUND(S3007,2)+ROUND(S3008,2)+ROUND(S3009,2)+ROUND(S3010,2)+ROUND(S3011,2)+ROUND(S3012,2)+ROUND(S3013,2)+ROUND(S3014,2)+ROUND(S3015,2)+ROUND(S3016,2)+ROUND(S3017,2)+ROUND(S3018,2)+ROUND(S3019,2)+ROUND(S3020,2)+ROUND(S3021,2)+ROUND(S3022,2)+ROUND(S3023,2)+ROUND(S3024,2)</f>
        <v>7859.9999999999964</v>
      </c>
      <c r="M3000" s="7626"/>
      <c r="N3000" s="7626" t="s">
        <v>80</v>
      </c>
      <c r="O3000" s="7626" t="s">
        <v>444</v>
      </c>
      <c r="P3000" s="6145" t="s">
        <v>20</v>
      </c>
      <c r="Q3000" s="6145" t="s">
        <v>29</v>
      </c>
      <c r="R3000" s="6146">
        <v>2</v>
      </c>
      <c r="S3000" s="6147">
        <f>ROUND(K3000,2)*R3000</f>
        <v>314.39999999999998</v>
      </c>
    </row>
    <row r="3001" spans="1:19" ht="45" customHeight="1" x14ac:dyDescent="0.25">
      <c r="A3001" s="7451"/>
      <c r="B3001" s="7451"/>
      <c r="C3001" s="7451"/>
      <c r="D3001" s="7451"/>
      <c r="E3001" s="7451"/>
      <c r="F3001" s="7451"/>
      <c r="G3001" s="7451"/>
      <c r="H3001" s="7451"/>
      <c r="I3001" s="7451"/>
      <c r="J3001" s="7451"/>
      <c r="K3001" s="7451"/>
      <c r="L3001" s="7451"/>
      <c r="M3001" s="7451"/>
      <c r="N3001" s="7451"/>
      <c r="O3001" s="7451"/>
      <c r="P3001" s="6145" t="s">
        <v>30</v>
      </c>
      <c r="Q3001" s="6145" t="s">
        <v>48</v>
      </c>
      <c r="R3001" s="6148">
        <v>2</v>
      </c>
      <c r="S3001" s="6149">
        <f>ROUND(K3000,2)*R3001</f>
        <v>314.39999999999998</v>
      </c>
    </row>
    <row r="3002" spans="1:19" ht="45" customHeight="1" x14ac:dyDescent="0.25">
      <c r="A3002" s="7451"/>
      <c r="B3002" s="7451"/>
      <c r="C3002" s="7451"/>
      <c r="D3002" s="7451"/>
      <c r="E3002" s="7451"/>
      <c r="F3002" s="7451"/>
      <c r="G3002" s="7451"/>
      <c r="H3002" s="7451"/>
      <c r="I3002" s="7451"/>
      <c r="J3002" s="7451"/>
      <c r="K3002" s="7451"/>
      <c r="L3002" s="7451"/>
      <c r="M3002" s="7451"/>
      <c r="N3002" s="7451"/>
      <c r="O3002" s="7451"/>
      <c r="P3002" s="6145" t="s">
        <v>43</v>
      </c>
      <c r="Q3002" s="6145" t="s">
        <v>49</v>
      </c>
      <c r="R3002" s="6150">
        <v>2</v>
      </c>
      <c r="S3002" s="6151">
        <f>ROUND(K3000,2)*R3002</f>
        <v>314.39999999999998</v>
      </c>
    </row>
    <row r="3003" spans="1:19" ht="45" customHeight="1" x14ac:dyDescent="0.25">
      <c r="A3003" s="7451"/>
      <c r="B3003" s="7451"/>
      <c r="C3003" s="7451"/>
      <c r="D3003" s="7451"/>
      <c r="E3003" s="7451"/>
      <c r="F3003" s="7451"/>
      <c r="G3003" s="7451"/>
      <c r="H3003" s="7451"/>
      <c r="I3003" s="7451"/>
      <c r="J3003" s="7451"/>
      <c r="K3003" s="7451"/>
      <c r="L3003" s="7451"/>
      <c r="M3003" s="7451"/>
      <c r="N3003" s="7451"/>
      <c r="O3003" s="7451"/>
      <c r="P3003" s="6145" t="s">
        <v>50</v>
      </c>
      <c r="Q3003" s="6145" t="s">
        <v>51</v>
      </c>
      <c r="R3003" s="6152">
        <v>2</v>
      </c>
      <c r="S3003" s="6153">
        <f>ROUND(K3000,2)*R3003</f>
        <v>314.39999999999998</v>
      </c>
    </row>
    <row r="3004" spans="1:19" ht="45" customHeight="1" x14ac:dyDescent="0.25">
      <c r="A3004" s="7451"/>
      <c r="B3004" s="7451"/>
      <c r="C3004" s="7451"/>
      <c r="D3004" s="7451"/>
      <c r="E3004" s="7451"/>
      <c r="F3004" s="7451"/>
      <c r="G3004" s="7451"/>
      <c r="H3004" s="7451"/>
      <c r="I3004" s="7451"/>
      <c r="J3004" s="7451"/>
      <c r="K3004" s="7451"/>
      <c r="L3004" s="7451"/>
      <c r="M3004" s="7451"/>
      <c r="N3004" s="7451"/>
      <c r="O3004" s="7451"/>
      <c r="P3004" s="6145" t="s">
        <v>52</v>
      </c>
      <c r="Q3004" s="6145" t="s">
        <v>53</v>
      </c>
      <c r="R3004" s="6154">
        <v>2</v>
      </c>
      <c r="S3004" s="6155">
        <f>ROUND(K3000,2)*R3004</f>
        <v>314.39999999999998</v>
      </c>
    </row>
    <row r="3005" spans="1:19" ht="45" customHeight="1" x14ac:dyDescent="0.25">
      <c r="A3005" s="7451"/>
      <c r="B3005" s="7451"/>
      <c r="C3005" s="7451"/>
      <c r="D3005" s="7451"/>
      <c r="E3005" s="7451"/>
      <c r="F3005" s="7451"/>
      <c r="G3005" s="7451"/>
      <c r="H3005" s="7451"/>
      <c r="I3005" s="7451"/>
      <c r="J3005" s="7451"/>
      <c r="K3005" s="7451"/>
      <c r="L3005" s="7451"/>
      <c r="M3005" s="7451"/>
      <c r="N3005" s="7451"/>
      <c r="O3005" s="7451"/>
      <c r="P3005" s="6145" t="s">
        <v>54</v>
      </c>
      <c r="Q3005" s="6145" t="s">
        <v>55</v>
      </c>
      <c r="R3005" s="6156">
        <v>2</v>
      </c>
      <c r="S3005" s="6157">
        <f>ROUND(K3000,2)*R3005</f>
        <v>314.39999999999998</v>
      </c>
    </row>
    <row r="3006" spans="1:19" ht="45" customHeight="1" x14ac:dyDescent="0.25">
      <c r="A3006" s="7451"/>
      <c r="B3006" s="7451"/>
      <c r="C3006" s="7451"/>
      <c r="D3006" s="7451"/>
      <c r="E3006" s="7451"/>
      <c r="F3006" s="7451"/>
      <c r="G3006" s="7451"/>
      <c r="H3006" s="7451"/>
      <c r="I3006" s="7451"/>
      <c r="J3006" s="7451"/>
      <c r="K3006" s="7451"/>
      <c r="L3006" s="7451"/>
      <c r="M3006" s="7451"/>
      <c r="N3006" s="7451"/>
      <c r="O3006" s="7451"/>
      <c r="P3006" s="6145" t="s">
        <v>56</v>
      </c>
      <c r="Q3006" s="6145" t="s">
        <v>57</v>
      </c>
      <c r="R3006" s="6158">
        <v>2</v>
      </c>
      <c r="S3006" s="6159">
        <f>ROUND(K3000,2)*R3006</f>
        <v>314.39999999999998</v>
      </c>
    </row>
    <row r="3007" spans="1:19" ht="45" customHeight="1" x14ac:dyDescent="0.25">
      <c r="A3007" s="7451"/>
      <c r="B3007" s="7451"/>
      <c r="C3007" s="7451"/>
      <c r="D3007" s="7451"/>
      <c r="E3007" s="7451"/>
      <c r="F3007" s="7451"/>
      <c r="G3007" s="7451"/>
      <c r="H3007" s="7451"/>
      <c r="I3007" s="7451"/>
      <c r="J3007" s="7451"/>
      <c r="K3007" s="7451"/>
      <c r="L3007" s="7451"/>
      <c r="M3007" s="7451"/>
      <c r="N3007" s="7451"/>
      <c r="O3007" s="7451"/>
      <c r="P3007" s="6145" t="s">
        <v>58</v>
      </c>
      <c r="Q3007" s="6145" t="s">
        <v>59</v>
      </c>
      <c r="R3007" s="6160">
        <v>2</v>
      </c>
      <c r="S3007" s="6161">
        <f>ROUND(K3000,2)*R3007</f>
        <v>314.39999999999998</v>
      </c>
    </row>
    <row r="3008" spans="1:19" ht="45" customHeight="1" x14ac:dyDescent="0.25">
      <c r="A3008" s="7451"/>
      <c r="B3008" s="7451"/>
      <c r="C3008" s="7451"/>
      <c r="D3008" s="7451"/>
      <c r="E3008" s="7451"/>
      <c r="F3008" s="7451"/>
      <c r="G3008" s="7451"/>
      <c r="H3008" s="7451"/>
      <c r="I3008" s="7451"/>
      <c r="J3008" s="7451"/>
      <c r="K3008" s="7451"/>
      <c r="L3008" s="7451"/>
      <c r="M3008" s="7451"/>
      <c r="N3008" s="7451"/>
      <c r="O3008" s="7451"/>
      <c r="P3008" s="6145" t="s">
        <v>60</v>
      </c>
      <c r="Q3008" s="6145" t="s">
        <v>61</v>
      </c>
      <c r="R3008" s="6162">
        <v>2</v>
      </c>
      <c r="S3008" s="6163">
        <f>ROUND(K3000,2)*R3008</f>
        <v>314.39999999999998</v>
      </c>
    </row>
    <row r="3009" spans="1:19" ht="45" customHeight="1" x14ac:dyDescent="0.25">
      <c r="A3009" s="7451"/>
      <c r="B3009" s="7451"/>
      <c r="C3009" s="7451"/>
      <c r="D3009" s="7451"/>
      <c r="E3009" s="7451"/>
      <c r="F3009" s="7451"/>
      <c r="G3009" s="7451"/>
      <c r="H3009" s="7451"/>
      <c r="I3009" s="7451"/>
      <c r="J3009" s="7451"/>
      <c r="K3009" s="7451"/>
      <c r="L3009" s="7451"/>
      <c r="M3009" s="7451"/>
      <c r="N3009" s="7451"/>
      <c r="O3009" s="7451"/>
      <c r="P3009" s="6145" t="s">
        <v>62</v>
      </c>
      <c r="Q3009" s="6145" t="s">
        <v>63</v>
      </c>
      <c r="R3009" s="6164">
        <v>2</v>
      </c>
      <c r="S3009" s="6165">
        <f>ROUND(K3000,2)*R3009</f>
        <v>314.39999999999998</v>
      </c>
    </row>
    <row r="3010" spans="1:19" ht="45" customHeight="1" x14ac:dyDescent="0.25">
      <c r="A3010" s="7451"/>
      <c r="B3010" s="7451"/>
      <c r="C3010" s="7451"/>
      <c r="D3010" s="7451"/>
      <c r="E3010" s="7451"/>
      <c r="F3010" s="7451"/>
      <c r="G3010" s="7451"/>
      <c r="H3010" s="7451"/>
      <c r="I3010" s="7451"/>
      <c r="J3010" s="7451"/>
      <c r="K3010" s="7451"/>
      <c r="L3010" s="7451"/>
      <c r="M3010" s="7451"/>
      <c r="N3010" s="7451"/>
      <c r="O3010" s="7451"/>
      <c r="P3010" s="6145" t="s">
        <v>64</v>
      </c>
      <c r="Q3010" s="6145" t="s">
        <v>65</v>
      </c>
      <c r="R3010" s="6166">
        <v>2</v>
      </c>
      <c r="S3010" s="6167">
        <f>ROUND(K3000,2)*R3010</f>
        <v>314.39999999999998</v>
      </c>
    </row>
    <row r="3011" spans="1:19" ht="45" customHeight="1" x14ac:dyDescent="0.25">
      <c r="A3011" s="7451"/>
      <c r="B3011" s="7451"/>
      <c r="C3011" s="7451"/>
      <c r="D3011" s="7451"/>
      <c r="E3011" s="7451"/>
      <c r="F3011" s="7451"/>
      <c r="G3011" s="7451"/>
      <c r="H3011" s="7451"/>
      <c r="I3011" s="7451"/>
      <c r="J3011" s="7451"/>
      <c r="K3011" s="7451"/>
      <c r="L3011" s="7451"/>
      <c r="M3011" s="7451"/>
      <c r="N3011" s="7451"/>
      <c r="O3011" s="7451"/>
      <c r="P3011" s="6145" t="s">
        <v>66</v>
      </c>
      <c r="Q3011" s="6145" t="s">
        <v>67</v>
      </c>
      <c r="R3011" s="6168">
        <v>2</v>
      </c>
      <c r="S3011" s="6169">
        <f>ROUND(K3000,2)*R3011</f>
        <v>314.39999999999998</v>
      </c>
    </row>
    <row r="3012" spans="1:19" ht="45" customHeight="1" x14ac:dyDescent="0.25">
      <c r="A3012" s="7451"/>
      <c r="B3012" s="7451"/>
      <c r="C3012" s="7451"/>
      <c r="D3012" s="7451"/>
      <c r="E3012" s="7451"/>
      <c r="F3012" s="7451"/>
      <c r="G3012" s="7451"/>
      <c r="H3012" s="7451"/>
      <c r="I3012" s="7451"/>
      <c r="J3012" s="7451"/>
      <c r="K3012" s="7451"/>
      <c r="L3012" s="7451"/>
      <c r="M3012" s="7451"/>
      <c r="N3012" s="7451"/>
      <c r="O3012" s="7451"/>
      <c r="P3012" s="6145" t="s">
        <v>68</v>
      </c>
      <c r="Q3012" s="6145" t="s">
        <v>69</v>
      </c>
      <c r="R3012" s="6170">
        <v>2</v>
      </c>
      <c r="S3012" s="6171">
        <f>ROUND(K3000,2)*R3012</f>
        <v>314.39999999999998</v>
      </c>
    </row>
    <row r="3013" spans="1:19" ht="45" customHeight="1" x14ac:dyDescent="0.25">
      <c r="A3013" s="7451"/>
      <c r="B3013" s="7451"/>
      <c r="C3013" s="7451"/>
      <c r="D3013" s="7451"/>
      <c r="E3013" s="7451"/>
      <c r="F3013" s="7451"/>
      <c r="G3013" s="7451"/>
      <c r="H3013" s="7451"/>
      <c r="I3013" s="7451"/>
      <c r="J3013" s="7451"/>
      <c r="K3013" s="7451"/>
      <c r="L3013" s="7451"/>
      <c r="M3013" s="7451"/>
      <c r="N3013" s="7451"/>
      <c r="O3013" s="7451"/>
      <c r="P3013" s="6145" t="s">
        <v>70</v>
      </c>
      <c r="Q3013" s="6145" t="s">
        <v>71</v>
      </c>
      <c r="R3013" s="6172">
        <v>2</v>
      </c>
      <c r="S3013" s="6173">
        <f>ROUND(K3000,2)*R3013</f>
        <v>314.39999999999998</v>
      </c>
    </row>
    <row r="3014" spans="1:19" ht="45" customHeight="1" x14ac:dyDescent="0.25">
      <c r="A3014" s="7451"/>
      <c r="B3014" s="7451"/>
      <c r="C3014" s="7451"/>
      <c r="D3014" s="7451"/>
      <c r="E3014" s="7451"/>
      <c r="F3014" s="7451"/>
      <c r="G3014" s="7451"/>
      <c r="H3014" s="7451"/>
      <c r="I3014" s="7451"/>
      <c r="J3014" s="7451"/>
      <c r="K3014" s="7451"/>
      <c r="L3014" s="7451"/>
      <c r="M3014" s="7451"/>
      <c r="N3014" s="7451"/>
      <c r="O3014" s="7451"/>
      <c r="P3014" s="6145" t="s">
        <v>72</v>
      </c>
      <c r="Q3014" s="6145" t="s">
        <v>73</v>
      </c>
      <c r="R3014" s="6174">
        <v>2</v>
      </c>
      <c r="S3014" s="6175">
        <f>ROUND(K3000,2)*R3014</f>
        <v>314.39999999999998</v>
      </c>
    </row>
    <row r="3015" spans="1:19" ht="45" customHeight="1" x14ac:dyDescent="0.25">
      <c r="A3015" s="7451"/>
      <c r="B3015" s="7451"/>
      <c r="C3015" s="7451"/>
      <c r="D3015" s="7451"/>
      <c r="E3015" s="7451"/>
      <c r="F3015" s="7451"/>
      <c r="G3015" s="7451"/>
      <c r="H3015" s="7451"/>
      <c r="I3015" s="7451"/>
      <c r="J3015" s="7451"/>
      <c r="K3015" s="7451"/>
      <c r="L3015" s="7451"/>
      <c r="M3015" s="7451"/>
      <c r="N3015" s="7451"/>
      <c r="O3015" s="7451"/>
      <c r="P3015" s="6145" t="s">
        <v>74</v>
      </c>
      <c r="Q3015" s="6145" t="s">
        <v>75</v>
      </c>
      <c r="R3015" s="6176">
        <v>2</v>
      </c>
      <c r="S3015" s="6177">
        <f>ROUND(K3000,2)*R3015</f>
        <v>314.39999999999998</v>
      </c>
    </row>
    <row r="3016" spans="1:19" ht="45" customHeight="1" x14ac:dyDescent="0.25">
      <c r="A3016" s="7451"/>
      <c r="B3016" s="7451"/>
      <c r="C3016" s="7451"/>
      <c r="D3016" s="7451"/>
      <c r="E3016" s="7451"/>
      <c r="F3016" s="7451"/>
      <c r="G3016" s="7451"/>
      <c r="H3016" s="7451"/>
      <c r="I3016" s="7451"/>
      <c r="J3016" s="7451"/>
      <c r="K3016" s="7451"/>
      <c r="L3016" s="7451"/>
      <c r="M3016" s="7451"/>
      <c r="N3016" s="7451"/>
      <c r="O3016" s="7451"/>
      <c r="P3016" s="6145" t="s">
        <v>76</v>
      </c>
      <c r="Q3016" s="6145" t="s">
        <v>77</v>
      </c>
      <c r="R3016" s="6178">
        <v>2</v>
      </c>
      <c r="S3016" s="6179">
        <f>ROUND(K3000,2)*R3016</f>
        <v>314.39999999999998</v>
      </c>
    </row>
    <row r="3017" spans="1:19" ht="45" customHeight="1" x14ac:dyDescent="0.25">
      <c r="A3017" s="7451"/>
      <c r="B3017" s="7451"/>
      <c r="C3017" s="7451"/>
      <c r="D3017" s="7451"/>
      <c r="E3017" s="7451"/>
      <c r="F3017" s="7451"/>
      <c r="G3017" s="7451"/>
      <c r="H3017" s="7451"/>
      <c r="I3017" s="7451"/>
      <c r="J3017" s="7451"/>
      <c r="K3017" s="7451"/>
      <c r="L3017" s="7451"/>
      <c r="M3017" s="7451"/>
      <c r="N3017" s="7451"/>
      <c r="O3017" s="7451"/>
      <c r="P3017" s="6145" t="s">
        <v>78</v>
      </c>
      <c r="Q3017" s="6145" t="s">
        <v>79</v>
      </c>
      <c r="R3017" s="6180">
        <v>2</v>
      </c>
      <c r="S3017" s="6181">
        <f>ROUND(K3000,2)*R3017</f>
        <v>314.39999999999998</v>
      </c>
    </row>
    <row r="3018" spans="1:19" ht="45" customHeight="1" x14ac:dyDescent="0.25">
      <c r="A3018" s="7451"/>
      <c r="B3018" s="7451"/>
      <c r="C3018" s="7451"/>
      <c r="D3018" s="7451"/>
      <c r="E3018" s="7451"/>
      <c r="F3018" s="7451"/>
      <c r="G3018" s="7451"/>
      <c r="H3018" s="7451"/>
      <c r="I3018" s="7451"/>
      <c r="J3018" s="7451"/>
      <c r="K3018" s="7451"/>
      <c r="L3018" s="7451"/>
      <c r="M3018" s="7451"/>
      <c r="N3018" s="7451"/>
      <c r="O3018" s="7451"/>
      <c r="P3018" s="6145" t="s">
        <v>80</v>
      </c>
      <c r="Q3018" s="6145" t="s">
        <v>81</v>
      </c>
      <c r="R3018" s="6182">
        <v>2</v>
      </c>
      <c r="S3018" s="6183">
        <f>ROUND(K3000,2)*R3018</f>
        <v>314.39999999999998</v>
      </c>
    </row>
    <row r="3019" spans="1:19" ht="45" customHeight="1" x14ac:dyDescent="0.25">
      <c r="A3019" s="7451"/>
      <c r="B3019" s="7451"/>
      <c r="C3019" s="7451"/>
      <c r="D3019" s="7451"/>
      <c r="E3019" s="7451"/>
      <c r="F3019" s="7451"/>
      <c r="G3019" s="7451"/>
      <c r="H3019" s="7451"/>
      <c r="I3019" s="7451"/>
      <c r="J3019" s="7451"/>
      <c r="K3019" s="7451"/>
      <c r="L3019" s="7451"/>
      <c r="M3019" s="7451"/>
      <c r="N3019" s="7451"/>
      <c r="O3019" s="7451"/>
      <c r="P3019" s="6145" t="s">
        <v>82</v>
      </c>
      <c r="Q3019" s="6145" t="s">
        <v>83</v>
      </c>
      <c r="R3019" s="6184">
        <v>2</v>
      </c>
      <c r="S3019" s="6185">
        <f>ROUND(K3000,2)*R3019</f>
        <v>314.39999999999998</v>
      </c>
    </row>
    <row r="3020" spans="1:19" ht="45" customHeight="1" x14ac:dyDescent="0.25">
      <c r="A3020" s="7451"/>
      <c r="B3020" s="7451"/>
      <c r="C3020" s="7451"/>
      <c r="D3020" s="7451"/>
      <c r="E3020" s="7451"/>
      <c r="F3020" s="7451"/>
      <c r="G3020" s="7451"/>
      <c r="H3020" s="7451"/>
      <c r="I3020" s="7451"/>
      <c r="J3020" s="7451"/>
      <c r="K3020" s="7451"/>
      <c r="L3020" s="7451"/>
      <c r="M3020" s="7451"/>
      <c r="N3020" s="7451"/>
      <c r="O3020" s="7451"/>
      <c r="P3020" s="6145" t="s">
        <v>84</v>
      </c>
      <c r="Q3020" s="6145" t="s">
        <v>85</v>
      </c>
      <c r="R3020" s="6186">
        <v>2</v>
      </c>
      <c r="S3020" s="6187">
        <f>ROUND(K3000,2)*R3020</f>
        <v>314.39999999999998</v>
      </c>
    </row>
    <row r="3021" spans="1:19" ht="45" customHeight="1" x14ac:dyDescent="0.25">
      <c r="A3021" s="7451"/>
      <c r="B3021" s="7451"/>
      <c r="C3021" s="7451"/>
      <c r="D3021" s="7451"/>
      <c r="E3021" s="7451"/>
      <c r="F3021" s="7451"/>
      <c r="G3021" s="7451"/>
      <c r="H3021" s="7451"/>
      <c r="I3021" s="7451"/>
      <c r="J3021" s="7451"/>
      <c r="K3021" s="7451"/>
      <c r="L3021" s="7451"/>
      <c r="M3021" s="7451"/>
      <c r="N3021" s="7451"/>
      <c r="O3021" s="7451"/>
      <c r="P3021" s="6145" t="s">
        <v>86</v>
      </c>
      <c r="Q3021" s="6145" t="s">
        <v>87</v>
      </c>
      <c r="R3021" s="6188">
        <v>2</v>
      </c>
      <c r="S3021" s="6189">
        <f>ROUND(K3000,2)*R3021</f>
        <v>314.39999999999998</v>
      </c>
    </row>
    <row r="3022" spans="1:19" ht="45" customHeight="1" x14ac:dyDescent="0.25">
      <c r="A3022" s="7451"/>
      <c r="B3022" s="7451"/>
      <c r="C3022" s="7451"/>
      <c r="D3022" s="7451"/>
      <c r="E3022" s="7451"/>
      <c r="F3022" s="7451"/>
      <c r="G3022" s="7451"/>
      <c r="H3022" s="7451"/>
      <c r="I3022" s="7451"/>
      <c r="J3022" s="7451"/>
      <c r="K3022" s="7451"/>
      <c r="L3022" s="7451"/>
      <c r="M3022" s="7451"/>
      <c r="N3022" s="7451"/>
      <c r="O3022" s="7451"/>
      <c r="P3022" s="6145" t="s">
        <v>88</v>
      </c>
      <c r="Q3022" s="6145" t="s">
        <v>89</v>
      </c>
      <c r="R3022" s="6190">
        <v>2</v>
      </c>
      <c r="S3022" s="6191">
        <f>ROUND(K3000,2)*R3022</f>
        <v>314.39999999999998</v>
      </c>
    </row>
    <row r="3023" spans="1:19" ht="45" customHeight="1" x14ac:dyDescent="0.25">
      <c r="A3023" s="7451"/>
      <c r="B3023" s="7451"/>
      <c r="C3023" s="7451"/>
      <c r="D3023" s="7451"/>
      <c r="E3023" s="7451"/>
      <c r="F3023" s="7451"/>
      <c r="G3023" s="7451"/>
      <c r="H3023" s="7451"/>
      <c r="I3023" s="7451"/>
      <c r="J3023" s="7451"/>
      <c r="K3023" s="7451"/>
      <c r="L3023" s="7451"/>
      <c r="M3023" s="7451"/>
      <c r="N3023" s="7451"/>
      <c r="O3023" s="7451"/>
      <c r="P3023" s="6145" t="s">
        <v>90</v>
      </c>
      <c r="Q3023" s="6145" t="s">
        <v>91</v>
      </c>
      <c r="R3023" s="6192">
        <v>2</v>
      </c>
      <c r="S3023" s="6193">
        <f>ROUND(K3000,2)*R3023</f>
        <v>314.39999999999998</v>
      </c>
    </row>
    <row r="3024" spans="1:19" ht="45" customHeight="1" x14ac:dyDescent="0.25">
      <c r="A3024" s="7451"/>
      <c r="B3024" s="7451"/>
      <c r="C3024" s="7451"/>
      <c r="D3024" s="7451"/>
      <c r="E3024" s="7451"/>
      <c r="F3024" s="7451"/>
      <c r="G3024" s="7451"/>
      <c r="H3024" s="7451"/>
      <c r="I3024" s="7451"/>
      <c r="J3024" s="7451"/>
      <c r="K3024" s="7451"/>
      <c r="L3024" s="7451"/>
      <c r="M3024" s="7451"/>
      <c r="N3024" s="7451"/>
      <c r="O3024" s="7451"/>
      <c r="P3024" s="6145" t="s">
        <v>92</v>
      </c>
      <c r="Q3024" s="6145" t="s">
        <v>93</v>
      </c>
      <c r="R3024" s="6194">
        <v>2</v>
      </c>
      <c r="S3024" s="6195">
        <f>ROUND(K3000,2)*R3024</f>
        <v>314.39999999999998</v>
      </c>
    </row>
    <row r="3025" spans="1:19" ht="45" customHeight="1" x14ac:dyDescent="0.25">
      <c r="A3025" s="7605" t="s">
        <v>23</v>
      </c>
      <c r="B3025" s="7605" t="s">
        <v>469</v>
      </c>
      <c r="C3025" s="7605" t="s">
        <v>25</v>
      </c>
      <c r="D3025" s="7605" t="s">
        <v>470</v>
      </c>
      <c r="E3025" s="7605" t="s">
        <v>471</v>
      </c>
      <c r="F3025" s="7606">
        <f>R3025+R3026+R3027+R3028+R3029+R3030+R3031+R3032+R3033+R3034+R3035+R3036+R3037+R3038+R3039+R3040+R3041+R3042+R3043+R3044+R3045+R3046+R3047+R3048+R3049</f>
        <v>25</v>
      </c>
      <c r="G3025" s="7605" t="s">
        <v>36</v>
      </c>
      <c r="H3025" s="7607">
        <v>15.23</v>
      </c>
      <c r="I3025" s="7608">
        <v>15.23</v>
      </c>
      <c r="J3025" s="7609">
        <v>0.21579999999999999</v>
      </c>
      <c r="K3025" s="7610">
        <f>ROUND(I3025,2)+(ROUND(I3025,2)*J3025)</f>
        <v>18.516634</v>
      </c>
      <c r="L3025" s="7611">
        <f>ROUND(S3025,2)+ROUND(S3026,2)+ROUND(S3027,2)+ROUND(S3028,2)+ROUND(S3029,2)+ROUND(S3030,2)+ROUND(S3031,2)+ROUND(S3032,2)+ROUND(S3033,2)+ROUND(S3034,2)+ROUND(S3035,2)+ROUND(S3036,2)+ROUND(S3037,2)+ROUND(S3038,2)+ROUND(S3039,2)+ROUND(S3040,2)+ROUND(S3041,2)+ROUND(S3042,2)+ROUND(S3043,2)+ROUND(S3044,2)+ROUND(S3045,2)+ROUND(S3046,2)+ROUND(S3047,2)+ROUND(S3048,2)+ROUND(S3049,2)</f>
        <v>462.99999999999983</v>
      </c>
      <c r="M3025" s="7605"/>
      <c r="N3025" s="7605" t="s">
        <v>80</v>
      </c>
      <c r="O3025" s="7605" t="s">
        <v>444</v>
      </c>
      <c r="P3025" s="6196" t="s">
        <v>20</v>
      </c>
      <c r="Q3025" s="6196" t="s">
        <v>29</v>
      </c>
      <c r="R3025" s="6197">
        <v>1</v>
      </c>
      <c r="S3025" s="6198">
        <f>ROUND(K3025,2)*R3025</f>
        <v>18.52</v>
      </c>
    </row>
    <row r="3026" spans="1:19" ht="45" customHeight="1" x14ac:dyDescent="0.25">
      <c r="A3026" s="7451"/>
      <c r="B3026" s="7451"/>
      <c r="C3026" s="7451"/>
      <c r="D3026" s="7451"/>
      <c r="E3026" s="7451"/>
      <c r="F3026" s="7451"/>
      <c r="G3026" s="7451"/>
      <c r="H3026" s="7451"/>
      <c r="I3026" s="7451"/>
      <c r="J3026" s="7451"/>
      <c r="K3026" s="7451"/>
      <c r="L3026" s="7451"/>
      <c r="M3026" s="7451"/>
      <c r="N3026" s="7451"/>
      <c r="O3026" s="7451"/>
      <c r="P3026" s="6196" t="s">
        <v>30</v>
      </c>
      <c r="Q3026" s="6196" t="s">
        <v>48</v>
      </c>
      <c r="R3026" s="6199">
        <v>1</v>
      </c>
      <c r="S3026" s="6200">
        <f>ROUND(K3025,2)*R3026</f>
        <v>18.52</v>
      </c>
    </row>
    <row r="3027" spans="1:19" ht="45" customHeight="1" x14ac:dyDescent="0.25">
      <c r="A3027" s="7451"/>
      <c r="B3027" s="7451"/>
      <c r="C3027" s="7451"/>
      <c r="D3027" s="7451"/>
      <c r="E3027" s="7451"/>
      <c r="F3027" s="7451"/>
      <c r="G3027" s="7451"/>
      <c r="H3027" s="7451"/>
      <c r="I3027" s="7451"/>
      <c r="J3027" s="7451"/>
      <c r="K3027" s="7451"/>
      <c r="L3027" s="7451"/>
      <c r="M3027" s="7451"/>
      <c r="N3027" s="7451"/>
      <c r="O3027" s="7451"/>
      <c r="P3027" s="6196" t="s">
        <v>43</v>
      </c>
      <c r="Q3027" s="6196" t="s">
        <v>49</v>
      </c>
      <c r="R3027" s="6201">
        <v>1</v>
      </c>
      <c r="S3027" s="6202">
        <f>ROUND(K3025,2)*R3027</f>
        <v>18.52</v>
      </c>
    </row>
    <row r="3028" spans="1:19" ht="45" customHeight="1" x14ac:dyDescent="0.25">
      <c r="A3028" s="7451"/>
      <c r="B3028" s="7451"/>
      <c r="C3028" s="7451"/>
      <c r="D3028" s="7451"/>
      <c r="E3028" s="7451"/>
      <c r="F3028" s="7451"/>
      <c r="G3028" s="7451"/>
      <c r="H3028" s="7451"/>
      <c r="I3028" s="7451"/>
      <c r="J3028" s="7451"/>
      <c r="K3028" s="7451"/>
      <c r="L3028" s="7451"/>
      <c r="M3028" s="7451"/>
      <c r="N3028" s="7451"/>
      <c r="O3028" s="7451"/>
      <c r="P3028" s="6196" t="s">
        <v>50</v>
      </c>
      <c r="Q3028" s="6196" t="s">
        <v>51</v>
      </c>
      <c r="R3028" s="6203">
        <v>1</v>
      </c>
      <c r="S3028" s="6204">
        <f>ROUND(K3025,2)*R3028</f>
        <v>18.52</v>
      </c>
    </row>
    <row r="3029" spans="1:19" ht="45" customHeight="1" x14ac:dyDescent="0.25">
      <c r="A3029" s="7451"/>
      <c r="B3029" s="7451"/>
      <c r="C3029" s="7451"/>
      <c r="D3029" s="7451"/>
      <c r="E3029" s="7451"/>
      <c r="F3029" s="7451"/>
      <c r="G3029" s="7451"/>
      <c r="H3029" s="7451"/>
      <c r="I3029" s="7451"/>
      <c r="J3029" s="7451"/>
      <c r="K3029" s="7451"/>
      <c r="L3029" s="7451"/>
      <c r="M3029" s="7451"/>
      <c r="N3029" s="7451"/>
      <c r="O3029" s="7451"/>
      <c r="P3029" s="6196" t="s">
        <v>52</v>
      </c>
      <c r="Q3029" s="6196" t="s">
        <v>53</v>
      </c>
      <c r="R3029" s="6205">
        <v>1</v>
      </c>
      <c r="S3029" s="6206">
        <f>ROUND(K3025,2)*R3029</f>
        <v>18.52</v>
      </c>
    </row>
    <row r="3030" spans="1:19" ht="45" customHeight="1" x14ac:dyDescent="0.25">
      <c r="A3030" s="7451"/>
      <c r="B3030" s="7451"/>
      <c r="C3030" s="7451"/>
      <c r="D3030" s="7451"/>
      <c r="E3030" s="7451"/>
      <c r="F3030" s="7451"/>
      <c r="G3030" s="7451"/>
      <c r="H3030" s="7451"/>
      <c r="I3030" s="7451"/>
      <c r="J3030" s="7451"/>
      <c r="K3030" s="7451"/>
      <c r="L3030" s="7451"/>
      <c r="M3030" s="7451"/>
      <c r="N3030" s="7451"/>
      <c r="O3030" s="7451"/>
      <c r="P3030" s="6196" t="s">
        <v>54</v>
      </c>
      <c r="Q3030" s="6196" t="s">
        <v>55</v>
      </c>
      <c r="R3030" s="6207">
        <v>1</v>
      </c>
      <c r="S3030" s="6208">
        <f>ROUND(K3025,2)*R3030</f>
        <v>18.52</v>
      </c>
    </row>
    <row r="3031" spans="1:19" ht="45" customHeight="1" x14ac:dyDescent="0.25">
      <c r="A3031" s="7451"/>
      <c r="B3031" s="7451"/>
      <c r="C3031" s="7451"/>
      <c r="D3031" s="7451"/>
      <c r="E3031" s="7451"/>
      <c r="F3031" s="7451"/>
      <c r="G3031" s="7451"/>
      <c r="H3031" s="7451"/>
      <c r="I3031" s="7451"/>
      <c r="J3031" s="7451"/>
      <c r="K3031" s="7451"/>
      <c r="L3031" s="7451"/>
      <c r="M3031" s="7451"/>
      <c r="N3031" s="7451"/>
      <c r="O3031" s="7451"/>
      <c r="P3031" s="6196" t="s">
        <v>56</v>
      </c>
      <c r="Q3031" s="6196" t="s">
        <v>57</v>
      </c>
      <c r="R3031" s="6209">
        <v>1</v>
      </c>
      <c r="S3031" s="6210">
        <f>ROUND(K3025,2)*R3031</f>
        <v>18.52</v>
      </c>
    </row>
    <row r="3032" spans="1:19" ht="45" customHeight="1" x14ac:dyDescent="0.25">
      <c r="A3032" s="7451"/>
      <c r="B3032" s="7451"/>
      <c r="C3032" s="7451"/>
      <c r="D3032" s="7451"/>
      <c r="E3032" s="7451"/>
      <c r="F3032" s="7451"/>
      <c r="G3032" s="7451"/>
      <c r="H3032" s="7451"/>
      <c r="I3032" s="7451"/>
      <c r="J3032" s="7451"/>
      <c r="K3032" s="7451"/>
      <c r="L3032" s="7451"/>
      <c r="M3032" s="7451"/>
      <c r="N3032" s="7451"/>
      <c r="O3032" s="7451"/>
      <c r="P3032" s="6196" t="s">
        <v>58</v>
      </c>
      <c r="Q3032" s="6196" t="s">
        <v>59</v>
      </c>
      <c r="R3032" s="6211">
        <v>1</v>
      </c>
      <c r="S3032" s="6212">
        <f>ROUND(K3025,2)*R3032</f>
        <v>18.52</v>
      </c>
    </row>
    <row r="3033" spans="1:19" ht="45" customHeight="1" x14ac:dyDescent="0.25">
      <c r="A3033" s="7451"/>
      <c r="B3033" s="7451"/>
      <c r="C3033" s="7451"/>
      <c r="D3033" s="7451"/>
      <c r="E3033" s="7451"/>
      <c r="F3033" s="7451"/>
      <c r="G3033" s="7451"/>
      <c r="H3033" s="7451"/>
      <c r="I3033" s="7451"/>
      <c r="J3033" s="7451"/>
      <c r="K3033" s="7451"/>
      <c r="L3033" s="7451"/>
      <c r="M3033" s="7451"/>
      <c r="N3033" s="7451"/>
      <c r="O3033" s="7451"/>
      <c r="P3033" s="6196" t="s">
        <v>60</v>
      </c>
      <c r="Q3033" s="6196" t="s">
        <v>61</v>
      </c>
      <c r="R3033" s="6213">
        <v>1</v>
      </c>
      <c r="S3033" s="6214">
        <f>ROUND(K3025,2)*R3033</f>
        <v>18.52</v>
      </c>
    </row>
    <row r="3034" spans="1:19" ht="45" customHeight="1" x14ac:dyDescent="0.25">
      <c r="A3034" s="7451"/>
      <c r="B3034" s="7451"/>
      <c r="C3034" s="7451"/>
      <c r="D3034" s="7451"/>
      <c r="E3034" s="7451"/>
      <c r="F3034" s="7451"/>
      <c r="G3034" s="7451"/>
      <c r="H3034" s="7451"/>
      <c r="I3034" s="7451"/>
      <c r="J3034" s="7451"/>
      <c r="K3034" s="7451"/>
      <c r="L3034" s="7451"/>
      <c r="M3034" s="7451"/>
      <c r="N3034" s="7451"/>
      <c r="O3034" s="7451"/>
      <c r="P3034" s="6196" t="s">
        <v>62</v>
      </c>
      <c r="Q3034" s="6196" t="s">
        <v>63</v>
      </c>
      <c r="R3034" s="6215">
        <v>1</v>
      </c>
      <c r="S3034" s="6216">
        <f>ROUND(K3025,2)*R3034</f>
        <v>18.52</v>
      </c>
    </row>
    <row r="3035" spans="1:19" ht="45" customHeight="1" x14ac:dyDescent="0.25">
      <c r="A3035" s="7451"/>
      <c r="B3035" s="7451"/>
      <c r="C3035" s="7451"/>
      <c r="D3035" s="7451"/>
      <c r="E3035" s="7451"/>
      <c r="F3035" s="7451"/>
      <c r="G3035" s="7451"/>
      <c r="H3035" s="7451"/>
      <c r="I3035" s="7451"/>
      <c r="J3035" s="7451"/>
      <c r="K3035" s="7451"/>
      <c r="L3035" s="7451"/>
      <c r="M3035" s="7451"/>
      <c r="N3035" s="7451"/>
      <c r="O3035" s="7451"/>
      <c r="P3035" s="6196" t="s">
        <v>64</v>
      </c>
      <c r="Q3035" s="6196" t="s">
        <v>65</v>
      </c>
      <c r="R3035" s="6217">
        <v>1</v>
      </c>
      <c r="S3035" s="6218">
        <f>ROUND(K3025,2)*R3035</f>
        <v>18.52</v>
      </c>
    </row>
    <row r="3036" spans="1:19" ht="45" customHeight="1" x14ac:dyDescent="0.25">
      <c r="A3036" s="7451"/>
      <c r="B3036" s="7451"/>
      <c r="C3036" s="7451"/>
      <c r="D3036" s="7451"/>
      <c r="E3036" s="7451"/>
      <c r="F3036" s="7451"/>
      <c r="G3036" s="7451"/>
      <c r="H3036" s="7451"/>
      <c r="I3036" s="7451"/>
      <c r="J3036" s="7451"/>
      <c r="K3036" s="7451"/>
      <c r="L3036" s="7451"/>
      <c r="M3036" s="7451"/>
      <c r="N3036" s="7451"/>
      <c r="O3036" s="7451"/>
      <c r="P3036" s="6196" t="s">
        <v>66</v>
      </c>
      <c r="Q3036" s="6196" t="s">
        <v>67</v>
      </c>
      <c r="R3036" s="6219">
        <v>1</v>
      </c>
      <c r="S3036" s="6220">
        <f>ROUND(K3025,2)*R3036</f>
        <v>18.52</v>
      </c>
    </row>
    <row r="3037" spans="1:19" ht="45" customHeight="1" x14ac:dyDescent="0.25">
      <c r="A3037" s="7451"/>
      <c r="B3037" s="7451"/>
      <c r="C3037" s="7451"/>
      <c r="D3037" s="7451"/>
      <c r="E3037" s="7451"/>
      <c r="F3037" s="7451"/>
      <c r="G3037" s="7451"/>
      <c r="H3037" s="7451"/>
      <c r="I3037" s="7451"/>
      <c r="J3037" s="7451"/>
      <c r="K3037" s="7451"/>
      <c r="L3037" s="7451"/>
      <c r="M3037" s="7451"/>
      <c r="N3037" s="7451"/>
      <c r="O3037" s="7451"/>
      <c r="P3037" s="6196" t="s">
        <v>68</v>
      </c>
      <c r="Q3037" s="6196" t="s">
        <v>69</v>
      </c>
      <c r="R3037" s="6221">
        <v>1</v>
      </c>
      <c r="S3037" s="6222">
        <f>ROUND(K3025,2)*R3037</f>
        <v>18.52</v>
      </c>
    </row>
    <row r="3038" spans="1:19" ht="45" customHeight="1" x14ac:dyDescent="0.25">
      <c r="A3038" s="7451"/>
      <c r="B3038" s="7451"/>
      <c r="C3038" s="7451"/>
      <c r="D3038" s="7451"/>
      <c r="E3038" s="7451"/>
      <c r="F3038" s="7451"/>
      <c r="G3038" s="7451"/>
      <c r="H3038" s="7451"/>
      <c r="I3038" s="7451"/>
      <c r="J3038" s="7451"/>
      <c r="K3038" s="7451"/>
      <c r="L3038" s="7451"/>
      <c r="M3038" s="7451"/>
      <c r="N3038" s="7451"/>
      <c r="O3038" s="7451"/>
      <c r="P3038" s="6196" t="s">
        <v>70</v>
      </c>
      <c r="Q3038" s="6196" t="s">
        <v>71</v>
      </c>
      <c r="R3038" s="6223">
        <v>1</v>
      </c>
      <c r="S3038" s="6224">
        <f>ROUND(K3025,2)*R3038</f>
        <v>18.52</v>
      </c>
    </row>
    <row r="3039" spans="1:19" ht="45" customHeight="1" x14ac:dyDescent="0.25">
      <c r="A3039" s="7451"/>
      <c r="B3039" s="7451"/>
      <c r="C3039" s="7451"/>
      <c r="D3039" s="7451"/>
      <c r="E3039" s="7451"/>
      <c r="F3039" s="7451"/>
      <c r="G3039" s="7451"/>
      <c r="H3039" s="7451"/>
      <c r="I3039" s="7451"/>
      <c r="J3039" s="7451"/>
      <c r="K3039" s="7451"/>
      <c r="L3039" s="7451"/>
      <c r="M3039" s="7451"/>
      <c r="N3039" s="7451"/>
      <c r="O3039" s="7451"/>
      <c r="P3039" s="6196" t="s">
        <v>72</v>
      </c>
      <c r="Q3039" s="6196" t="s">
        <v>73</v>
      </c>
      <c r="R3039" s="6225">
        <v>1</v>
      </c>
      <c r="S3039" s="6226">
        <f>ROUND(K3025,2)*R3039</f>
        <v>18.52</v>
      </c>
    </row>
    <row r="3040" spans="1:19" ht="45" customHeight="1" x14ac:dyDescent="0.25">
      <c r="A3040" s="7451"/>
      <c r="B3040" s="7451"/>
      <c r="C3040" s="7451"/>
      <c r="D3040" s="7451"/>
      <c r="E3040" s="7451"/>
      <c r="F3040" s="7451"/>
      <c r="G3040" s="7451"/>
      <c r="H3040" s="7451"/>
      <c r="I3040" s="7451"/>
      <c r="J3040" s="7451"/>
      <c r="K3040" s="7451"/>
      <c r="L3040" s="7451"/>
      <c r="M3040" s="7451"/>
      <c r="N3040" s="7451"/>
      <c r="O3040" s="7451"/>
      <c r="P3040" s="6196" t="s">
        <v>74</v>
      </c>
      <c r="Q3040" s="6196" t="s">
        <v>75</v>
      </c>
      <c r="R3040" s="6227">
        <v>1</v>
      </c>
      <c r="S3040" s="6228">
        <f>ROUND(K3025,2)*R3040</f>
        <v>18.52</v>
      </c>
    </row>
    <row r="3041" spans="1:19" ht="45" customHeight="1" x14ac:dyDescent="0.25">
      <c r="A3041" s="7451"/>
      <c r="B3041" s="7451"/>
      <c r="C3041" s="7451"/>
      <c r="D3041" s="7451"/>
      <c r="E3041" s="7451"/>
      <c r="F3041" s="7451"/>
      <c r="G3041" s="7451"/>
      <c r="H3041" s="7451"/>
      <c r="I3041" s="7451"/>
      <c r="J3041" s="7451"/>
      <c r="K3041" s="7451"/>
      <c r="L3041" s="7451"/>
      <c r="M3041" s="7451"/>
      <c r="N3041" s="7451"/>
      <c r="O3041" s="7451"/>
      <c r="P3041" s="6196" t="s">
        <v>76</v>
      </c>
      <c r="Q3041" s="6196" t="s">
        <v>77</v>
      </c>
      <c r="R3041" s="6229">
        <v>1</v>
      </c>
      <c r="S3041" s="6230">
        <f>ROUND(K3025,2)*R3041</f>
        <v>18.52</v>
      </c>
    </row>
    <row r="3042" spans="1:19" ht="45" customHeight="1" x14ac:dyDescent="0.25">
      <c r="A3042" s="7451"/>
      <c r="B3042" s="7451"/>
      <c r="C3042" s="7451"/>
      <c r="D3042" s="7451"/>
      <c r="E3042" s="7451"/>
      <c r="F3042" s="7451"/>
      <c r="G3042" s="7451"/>
      <c r="H3042" s="7451"/>
      <c r="I3042" s="7451"/>
      <c r="J3042" s="7451"/>
      <c r="K3042" s="7451"/>
      <c r="L3042" s="7451"/>
      <c r="M3042" s="7451"/>
      <c r="N3042" s="7451"/>
      <c r="O3042" s="7451"/>
      <c r="P3042" s="6196" t="s">
        <v>78</v>
      </c>
      <c r="Q3042" s="6196" t="s">
        <v>79</v>
      </c>
      <c r="R3042" s="6231">
        <v>1</v>
      </c>
      <c r="S3042" s="6232">
        <f>ROUND(K3025,2)*R3042</f>
        <v>18.52</v>
      </c>
    </row>
    <row r="3043" spans="1:19" ht="45" customHeight="1" x14ac:dyDescent="0.25">
      <c r="A3043" s="7451"/>
      <c r="B3043" s="7451"/>
      <c r="C3043" s="7451"/>
      <c r="D3043" s="7451"/>
      <c r="E3043" s="7451"/>
      <c r="F3043" s="7451"/>
      <c r="G3043" s="7451"/>
      <c r="H3043" s="7451"/>
      <c r="I3043" s="7451"/>
      <c r="J3043" s="7451"/>
      <c r="K3043" s="7451"/>
      <c r="L3043" s="7451"/>
      <c r="M3043" s="7451"/>
      <c r="N3043" s="7451"/>
      <c r="O3043" s="7451"/>
      <c r="P3043" s="6196" t="s">
        <v>80</v>
      </c>
      <c r="Q3043" s="6196" t="s">
        <v>81</v>
      </c>
      <c r="R3043" s="6233">
        <v>1</v>
      </c>
      <c r="S3043" s="6234">
        <f>ROUND(K3025,2)*R3043</f>
        <v>18.52</v>
      </c>
    </row>
    <row r="3044" spans="1:19" ht="45" customHeight="1" x14ac:dyDescent="0.25">
      <c r="A3044" s="7451"/>
      <c r="B3044" s="7451"/>
      <c r="C3044" s="7451"/>
      <c r="D3044" s="7451"/>
      <c r="E3044" s="7451"/>
      <c r="F3044" s="7451"/>
      <c r="G3044" s="7451"/>
      <c r="H3044" s="7451"/>
      <c r="I3044" s="7451"/>
      <c r="J3044" s="7451"/>
      <c r="K3044" s="7451"/>
      <c r="L3044" s="7451"/>
      <c r="M3044" s="7451"/>
      <c r="N3044" s="7451"/>
      <c r="O3044" s="7451"/>
      <c r="P3044" s="6196" t="s">
        <v>82</v>
      </c>
      <c r="Q3044" s="6196" t="s">
        <v>83</v>
      </c>
      <c r="R3044" s="6235">
        <v>1</v>
      </c>
      <c r="S3044" s="6236">
        <f>ROUND(K3025,2)*R3044</f>
        <v>18.52</v>
      </c>
    </row>
    <row r="3045" spans="1:19" ht="45" customHeight="1" x14ac:dyDescent="0.25">
      <c r="A3045" s="7451"/>
      <c r="B3045" s="7451"/>
      <c r="C3045" s="7451"/>
      <c r="D3045" s="7451"/>
      <c r="E3045" s="7451"/>
      <c r="F3045" s="7451"/>
      <c r="G3045" s="7451"/>
      <c r="H3045" s="7451"/>
      <c r="I3045" s="7451"/>
      <c r="J3045" s="7451"/>
      <c r="K3045" s="7451"/>
      <c r="L3045" s="7451"/>
      <c r="M3045" s="7451"/>
      <c r="N3045" s="7451"/>
      <c r="O3045" s="7451"/>
      <c r="P3045" s="6196" t="s">
        <v>84</v>
      </c>
      <c r="Q3045" s="6196" t="s">
        <v>85</v>
      </c>
      <c r="R3045" s="6237">
        <v>1</v>
      </c>
      <c r="S3045" s="6238">
        <f>ROUND(K3025,2)*R3045</f>
        <v>18.52</v>
      </c>
    </row>
    <row r="3046" spans="1:19" ht="45" customHeight="1" x14ac:dyDescent="0.25">
      <c r="A3046" s="7451"/>
      <c r="B3046" s="7451"/>
      <c r="C3046" s="7451"/>
      <c r="D3046" s="7451"/>
      <c r="E3046" s="7451"/>
      <c r="F3046" s="7451"/>
      <c r="G3046" s="7451"/>
      <c r="H3046" s="7451"/>
      <c r="I3046" s="7451"/>
      <c r="J3046" s="7451"/>
      <c r="K3046" s="7451"/>
      <c r="L3046" s="7451"/>
      <c r="M3046" s="7451"/>
      <c r="N3046" s="7451"/>
      <c r="O3046" s="7451"/>
      <c r="P3046" s="6196" t="s">
        <v>86</v>
      </c>
      <c r="Q3046" s="6196" t="s">
        <v>87</v>
      </c>
      <c r="R3046" s="6239">
        <v>1</v>
      </c>
      <c r="S3046" s="6240">
        <f>ROUND(K3025,2)*R3046</f>
        <v>18.52</v>
      </c>
    </row>
    <row r="3047" spans="1:19" ht="45" customHeight="1" x14ac:dyDescent="0.25">
      <c r="A3047" s="7451"/>
      <c r="B3047" s="7451"/>
      <c r="C3047" s="7451"/>
      <c r="D3047" s="7451"/>
      <c r="E3047" s="7451"/>
      <c r="F3047" s="7451"/>
      <c r="G3047" s="7451"/>
      <c r="H3047" s="7451"/>
      <c r="I3047" s="7451"/>
      <c r="J3047" s="7451"/>
      <c r="K3047" s="7451"/>
      <c r="L3047" s="7451"/>
      <c r="M3047" s="7451"/>
      <c r="N3047" s="7451"/>
      <c r="O3047" s="7451"/>
      <c r="P3047" s="6196" t="s">
        <v>88</v>
      </c>
      <c r="Q3047" s="6196" t="s">
        <v>89</v>
      </c>
      <c r="R3047" s="6241">
        <v>1</v>
      </c>
      <c r="S3047" s="6242">
        <f>ROUND(K3025,2)*R3047</f>
        <v>18.52</v>
      </c>
    </row>
    <row r="3048" spans="1:19" ht="45" customHeight="1" x14ac:dyDescent="0.25">
      <c r="A3048" s="7451"/>
      <c r="B3048" s="7451"/>
      <c r="C3048" s="7451"/>
      <c r="D3048" s="7451"/>
      <c r="E3048" s="7451"/>
      <c r="F3048" s="7451"/>
      <c r="G3048" s="7451"/>
      <c r="H3048" s="7451"/>
      <c r="I3048" s="7451"/>
      <c r="J3048" s="7451"/>
      <c r="K3048" s="7451"/>
      <c r="L3048" s="7451"/>
      <c r="M3048" s="7451"/>
      <c r="N3048" s="7451"/>
      <c r="O3048" s="7451"/>
      <c r="P3048" s="6196" t="s">
        <v>90</v>
      </c>
      <c r="Q3048" s="6196" t="s">
        <v>91</v>
      </c>
      <c r="R3048" s="6243">
        <v>1</v>
      </c>
      <c r="S3048" s="6244">
        <f>ROUND(K3025,2)*R3048</f>
        <v>18.52</v>
      </c>
    </row>
    <row r="3049" spans="1:19" ht="45" customHeight="1" x14ac:dyDescent="0.25">
      <c r="A3049" s="7451"/>
      <c r="B3049" s="7451"/>
      <c r="C3049" s="7451"/>
      <c r="D3049" s="7451"/>
      <c r="E3049" s="7451"/>
      <c r="F3049" s="7451"/>
      <c r="G3049" s="7451"/>
      <c r="H3049" s="7451"/>
      <c r="I3049" s="7451"/>
      <c r="J3049" s="7451"/>
      <c r="K3049" s="7451"/>
      <c r="L3049" s="7451"/>
      <c r="M3049" s="7451"/>
      <c r="N3049" s="7451"/>
      <c r="O3049" s="7451"/>
      <c r="P3049" s="6196" t="s">
        <v>92</v>
      </c>
      <c r="Q3049" s="6196" t="s">
        <v>93</v>
      </c>
      <c r="R3049" s="6245">
        <v>1</v>
      </c>
      <c r="S3049" s="6246">
        <f>ROUND(K3025,2)*R3049</f>
        <v>18.52</v>
      </c>
    </row>
    <row r="3050" spans="1:19" ht="45" customHeight="1" x14ac:dyDescent="0.25">
      <c r="A3050" s="7612" t="s">
        <v>23</v>
      </c>
      <c r="B3050" s="7612" t="s">
        <v>472</v>
      </c>
      <c r="C3050" s="7612" t="s">
        <v>25</v>
      </c>
      <c r="D3050" s="7612" t="s">
        <v>473</v>
      </c>
      <c r="E3050" s="7612" t="s">
        <v>474</v>
      </c>
      <c r="F3050" s="7613">
        <f>R3050+R3051+R3052+R3053+R3054+R3055+R3056+R3057+R3058+R3059+R3060+R3061+R3062+R3063+R3064+R3065+R3066+R3067+R3068+R3069+R3070+R3071+R3072+R3073+R3074</f>
        <v>50</v>
      </c>
      <c r="G3050" s="7612" t="s">
        <v>36</v>
      </c>
      <c r="H3050" s="7614">
        <v>16.690000000000001</v>
      </c>
      <c r="I3050" s="7615">
        <v>16.690000000000001</v>
      </c>
      <c r="J3050" s="7616">
        <v>0.21579999999999999</v>
      </c>
      <c r="K3050" s="7617">
        <f>ROUND(I3050,2)+(ROUND(I3050,2)*J3050)</f>
        <v>20.291702000000001</v>
      </c>
      <c r="L3050" s="7618">
        <f>ROUND(S3050,2)+ROUND(S3051,2)+ROUND(S3052,2)+ROUND(S3053,2)+ROUND(S3054,2)+ROUND(S3055,2)+ROUND(S3056,2)+ROUND(S3057,2)+ROUND(S3058,2)+ROUND(S3059,2)+ROUND(S3060,2)+ROUND(S3061,2)+ROUND(S3062,2)+ROUND(S3063,2)+ROUND(S3064,2)+ROUND(S3065,2)+ROUND(S3066,2)+ROUND(S3067,2)+ROUND(S3068,2)+ROUND(S3069,2)+ROUND(S3070,2)+ROUND(S3071,2)+ROUND(S3072,2)+ROUND(S3073,2)+ROUND(S3074,2)</f>
        <v>1014.5000000000003</v>
      </c>
      <c r="M3050" s="7612"/>
      <c r="N3050" s="7612" t="s">
        <v>80</v>
      </c>
      <c r="O3050" s="7612" t="s">
        <v>444</v>
      </c>
      <c r="P3050" s="6247" t="s">
        <v>20</v>
      </c>
      <c r="Q3050" s="6247" t="s">
        <v>29</v>
      </c>
      <c r="R3050" s="6248">
        <v>2</v>
      </c>
      <c r="S3050" s="6249">
        <f>ROUND(K3050,2)*R3050</f>
        <v>40.58</v>
      </c>
    </row>
    <row r="3051" spans="1:19" ht="45" customHeight="1" x14ac:dyDescent="0.25">
      <c r="A3051" s="7451"/>
      <c r="B3051" s="7451"/>
      <c r="C3051" s="7451"/>
      <c r="D3051" s="7451"/>
      <c r="E3051" s="7451"/>
      <c r="F3051" s="7451"/>
      <c r="G3051" s="7451"/>
      <c r="H3051" s="7451"/>
      <c r="I3051" s="7451"/>
      <c r="J3051" s="7451"/>
      <c r="K3051" s="7451"/>
      <c r="L3051" s="7451"/>
      <c r="M3051" s="7451"/>
      <c r="N3051" s="7451"/>
      <c r="O3051" s="7451"/>
      <c r="P3051" s="6247" t="s">
        <v>30</v>
      </c>
      <c r="Q3051" s="6247" t="s">
        <v>48</v>
      </c>
      <c r="R3051" s="6250">
        <v>2</v>
      </c>
      <c r="S3051" s="6251">
        <f>ROUND(K3050,2)*R3051</f>
        <v>40.58</v>
      </c>
    </row>
    <row r="3052" spans="1:19" ht="45" customHeight="1" x14ac:dyDescent="0.25">
      <c r="A3052" s="7451"/>
      <c r="B3052" s="7451"/>
      <c r="C3052" s="7451"/>
      <c r="D3052" s="7451"/>
      <c r="E3052" s="7451"/>
      <c r="F3052" s="7451"/>
      <c r="G3052" s="7451"/>
      <c r="H3052" s="7451"/>
      <c r="I3052" s="7451"/>
      <c r="J3052" s="7451"/>
      <c r="K3052" s="7451"/>
      <c r="L3052" s="7451"/>
      <c r="M3052" s="7451"/>
      <c r="N3052" s="7451"/>
      <c r="O3052" s="7451"/>
      <c r="P3052" s="6247" t="s">
        <v>43</v>
      </c>
      <c r="Q3052" s="6247" t="s">
        <v>49</v>
      </c>
      <c r="R3052" s="6252">
        <v>2</v>
      </c>
      <c r="S3052" s="6253">
        <f>ROUND(K3050,2)*R3052</f>
        <v>40.58</v>
      </c>
    </row>
    <row r="3053" spans="1:19" ht="45" customHeight="1" x14ac:dyDescent="0.25">
      <c r="A3053" s="7451"/>
      <c r="B3053" s="7451"/>
      <c r="C3053" s="7451"/>
      <c r="D3053" s="7451"/>
      <c r="E3053" s="7451"/>
      <c r="F3053" s="7451"/>
      <c r="G3053" s="7451"/>
      <c r="H3053" s="7451"/>
      <c r="I3053" s="7451"/>
      <c r="J3053" s="7451"/>
      <c r="K3053" s="7451"/>
      <c r="L3053" s="7451"/>
      <c r="M3053" s="7451"/>
      <c r="N3053" s="7451"/>
      <c r="O3053" s="7451"/>
      <c r="P3053" s="6247" t="s">
        <v>50</v>
      </c>
      <c r="Q3053" s="6247" t="s">
        <v>51</v>
      </c>
      <c r="R3053" s="6254">
        <v>2</v>
      </c>
      <c r="S3053" s="6255">
        <f>ROUND(K3050,2)*R3053</f>
        <v>40.58</v>
      </c>
    </row>
    <row r="3054" spans="1:19" ht="45" customHeight="1" x14ac:dyDescent="0.25">
      <c r="A3054" s="7451"/>
      <c r="B3054" s="7451"/>
      <c r="C3054" s="7451"/>
      <c r="D3054" s="7451"/>
      <c r="E3054" s="7451"/>
      <c r="F3054" s="7451"/>
      <c r="G3054" s="7451"/>
      <c r="H3054" s="7451"/>
      <c r="I3054" s="7451"/>
      <c r="J3054" s="7451"/>
      <c r="K3054" s="7451"/>
      <c r="L3054" s="7451"/>
      <c r="M3054" s="7451"/>
      <c r="N3054" s="7451"/>
      <c r="O3054" s="7451"/>
      <c r="P3054" s="6247" t="s">
        <v>52</v>
      </c>
      <c r="Q3054" s="6247" t="s">
        <v>53</v>
      </c>
      <c r="R3054" s="6256">
        <v>2</v>
      </c>
      <c r="S3054" s="6257">
        <f>ROUND(K3050,2)*R3054</f>
        <v>40.58</v>
      </c>
    </row>
    <row r="3055" spans="1:19" ht="45" customHeight="1" x14ac:dyDescent="0.25">
      <c r="A3055" s="7451"/>
      <c r="B3055" s="7451"/>
      <c r="C3055" s="7451"/>
      <c r="D3055" s="7451"/>
      <c r="E3055" s="7451"/>
      <c r="F3055" s="7451"/>
      <c r="G3055" s="7451"/>
      <c r="H3055" s="7451"/>
      <c r="I3055" s="7451"/>
      <c r="J3055" s="7451"/>
      <c r="K3055" s="7451"/>
      <c r="L3055" s="7451"/>
      <c r="M3055" s="7451"/>
      <c r="N3055" s="7451"/>
      <c r="O3055" s="7451"/>
      <c r="P3055" s="6247" t="s">
        <v>54</v>
      </c>
      <c r="Q3055" s="6247" t="s">
        <v>55</v>
      </c>
      <c r="R3055" s="6258">
        <v>2</v>
      </c>
      <c r="S3055" s="6259">
        <f>ROUND(K3050,2)*R3055</f>
        <v>40.58</v>
      </c>
    </row>
    <row r="3056" spans="1:19" ht="45" customHeight="1" x14ac:dyDescent="0.25">
      <c r="A3056" s="7451"/>
      <c r="B3056" s="7451"/>
      <c r="C3056" s="7451"/>
      <c r="D3056" s="7451"/>
      <c r="E3056" s="7451"/>
      <c r="F3056" s="7451"/>
      <c r="G3056" s="7451"/>
      <c r="H3056" s="7451"/>
      <c r="I3056" s="7451"/>
      <c r="J3056" s="7451"/>
      <c r="K3056" s="7451"/>
      <c r="L3056" s="7451"/>
      <c r="M3056" s="7451"/>
      <c r="N3056" s="7451"/>
      <c r="O3056" s="7451"/>
      <c r="P3056" s="6247" t="s">
        <v>56</v>
      </c>
      <c r="Q3056" s="6247" t="s">
        <v>57</v>
      </c>
      <c r="R3056" s="6260">
        <v>2</v>
      </c>
      <c r="S3056" s="6261">
        <f>ROUND(K3050,2)*R3056</f>
        <v>40.58</v>
      </c>
    </row>
    <row r="3057" spans="1:19" ht="45" customHeight="1" x14ac:dyDescent="0.25">
      <c r="A3057" s="7451"/>
      <c r="B3057" s="7451"/>
      <c r="C3057" s="7451"/>
      <c r="D3057" s="7451"/>
      <c r="E3057" s="7451"/>
      <c r="F3057" s="7451"/>
      <c r="G3057" s="7451"/>
      <c r="H3057" s="7451"/>
      <c r="I3057" s="7451"/>
      <c r="J3057" s="7451"/>
      <c r="K3057" s="7451"/>
      <c r="L3057" s="7451"/>
      <c r="M3057" s="7451"/>
      <c r="N3057" s="7451"/>
      <c r="O3057" s="7451"/>
      <c r="P3057" s="6247" t="s">
        <v>58</v>
      </c>
      <c r="Q3057" s="6247" t="s">
        <v>59</v>
      </c>
      <c r="R3057" s="6262">
        <v>2</v>
      </c>
      <c r="S3057" s="6263">
        <f>ROUND(K3050,2)*R3057</f>
        <v>40.58</v>
      </c>
    </row>
    <row r="3058" spans="1:19" ht="45" customHeight="1" x14ac:dyDescent="0.25">
      <c r="A3058" s="7451"/>
      <c r="B3058" s="7451"/>
      <c r="C3058" s="7451"/>
      <c r="D3058" s="7451"/>
      <c r="E3058" s="7451"/>
      <c r="F3058" s="7451"/>
      <c r="G3058" s="7451"/>
      <c r="H3058" s="7451"/>
      <c r="I3058" s="7451"/>
      <c r="J3058" s="7451"/>
      <c r="K3058" s="7451"/>
      <c r="L3058" s="7451"/>
      <c r="M3058" s="7451"/>
      <c r="N3058" s="7451"/>
      <c r="O3058" s="7451"/>
      <c r="P3058" s="6247" t="s">
        <v>60</v>
      </c>
      <c r="Q3058" s="6247" t="s">
        <v>61</v>
      </c>
      <c r="R3058" s="6264">
        <v>2</v>
      </c>
      <c r="S3058" s="6265">
        <f>ROUND(K3050,2)*R3058</f>
        <v>40.58</v>
      </c>
    </row>
    <row r="3059" spans="1:19" ht="45" customHeight="1" x14ac:dyDescent="0.25">
      <c r="A3059" s="7451"/>
      <c r="B3059" s="7451"/>
      <c r="C3059" s="7451"/>
      <c r="D3059" s="7451"/>
      <c r="E3059" s="7451"/>
      <c r="F3059" s="7451"/>
      <c r="G3059" s="7451"/>
      <c r="H3059" s="7451"/>
      <c r="I3059" s="7451"/>
      <c r="J3059" s="7451"/>
      <c r="K3059" s="7451"/>
      <c r="L3059" s="7451"/>
      <c r="M3059" s="7451"/>
      <c r="N3059" s="7451"/>
      <c r="O3059" s="7451"/>
      <c r="P3059" s="6247" t="s">
        <v>62</v>
      </c>
      <c r="Q3059" s="6247" t="s">
        <v>63</v>
      </c>
      <c r="R3059" s="6266">
        <v>2</v>
      </c>
      <c r="S3059" s="6267">
        <f>ROUND(K3050,2)*R3059</f>
        <v>40.58</v>
      </c>
    </row>
    <row r="3060" spans="1:19" ht="45" customHeight="1" x14ac:dyDescent="0.25">
      <c r="A3060" s="7451"/>
      <c r="B3060" s="7451"/>
      <c r="C3060" s="7451"/>
      <c r="D3060" s="7451"/>
      <c r="E3060" s="7451"/>
      <c r="F3060" s="7451"/>
      <c r="G3060" s="7451"/>
      <c r="H3060" s="7451"/>
      <c r="I3060" s="7451"/>
      <c r="J3060" s="7451"/>
      <c r="K3060" s="7451"/>
      <c r="L3060" s="7451"/>
      <c r="M3060" s="7451"/>
      <c r="N3060" s="7451"/>
      <c r="O3060" s="7451"/>
      <c r="P3060" s="6247" t="s">
        <v>64</v>
      </c>
      <c r="Q3060" s="6247" t="s">
        <v>65</v>
      </c>
      <c r="R3060" s="6268">
        <v>2</v>
      </c>
      <c r="S3060" s="6269">
        <f>ROUND(K3050,2)*R3060</f>
        <v>40.58</v>
      </c>
    </row>
    <row r="3061" spans="1:19" ht="45" customHeight="1" x14ac:dyDescent="0.25">
      <c r="A3061" s="7451"/>
      <c r="B3061" s="7451"/>
      <c r="C3061" s="7451"/>
      <c r="D3061" s="7451"/>
      <c r="E3061" s="7451"/>
      <c r="F3061" s="7451"/>
      <c r="G3061" s="7451"/>
      <c r="H3061" s="7451"/>
      <c r="I3061" s="7451"/>
      <c r="J3061" s="7451"/>
      <c r="K3061" s="7451"/>
      <c r="L3061" s="7451"/>
      <c r="M3061" s="7451"/>
      <c r="N3061" s="7451"/>
      <c r="O3061" s="7451"/>
      <c r="P3061" s="6247" t="s">
        <v>66</v>
      </c>
      <c r="Q3061" s="6247" t="s">
        <v>67</v>
      </c>
      <c r="R3061" s="6270">
        <v>2</v>
      </c>
      <c r="S3061" s="6271">
        <f>ROUND(K3050,2)*R3061</f>
        <v>40.58</v>
      </c>
    </row>
    <row r="3062" spans="1:19" ht="45" customHeight="1" x14ac:dyDescent="0.25">
      <c r="A3062" s="7451"/>
      <c r="B3062" s="7451"/>
      <c r="C3062" s="7451"/>
      <c r="D3062" s="7451"/>
      <c r="E3062" s="7451"/>
      <c r="F3062" s="7451"/>
      <c r="G3062" s="7451"/>
      <c r="H3062" s="7451"/>
      <c r="I3062" s="7451"/>
      <c r="J3062" s="7451"/>
      <c r="K3062" s="7451"/>
      <c r="L3062" s="7451"/>
      <c r="M3062" s="7451"/>
      <c r="N3062" s="7451"/>
      <c r="O3062" s="7451"/>
      <c r="P3062" s="6247" t="s">
        <v>68</v>
      </c>
      <c r="Q3062" s="6247" t="s">
        <v>69</v>
      </c>
      <c r="R3062" s="6272">
        <v>2</v>
      </c>
      <c r="S3062" s="6273">
        <f>ROUND(K3050,2)*R3062</f>
        <v>40.58</v>
      </c>
    </row>
    <row r="3063" spans="1:19" ht="45" customHeight="1" x14ac:dyDescent="0.25">
      <c r="A3063" s="7451"/>
      <c r="B3063" s="7451"/>
      <c r="C3063" s="7451"/>
      <c r="D3063" s="7451"/>
      <c r="E3063" s="7451"/>
      <c r="F3063" s="7451"/>
      <c r="G3063" s="7451"/>
      <c r="H3063" s="7451"/>
      <c r="I3063" s="7451"/>
      <c r="J3063" s="7451"/>
      <c r="K3063" s="7451"/>
      <c r="L3063" s="7451"/>
      <c r="M3063" s="7451"/>
      <c r="N3063" s="7451"/>
      <c r="O3063" s="7451"/>
      <c r="P3063" s="6247" t="s">
        <v>70</v>
      </c>
      <c r="Q3063" s="6247" t="s">
        <v>71</v>
      </c>
      <c r="R3063" s="6274">
        <v>2</v>
      </c>
      <c r="S3063" s="6275">
        <f>ROUND(K3050,2)*R3063</f>
        <v>40.58</v>
      </c>
    </row>
    <row r="3064" spans="1:19" ht="45" customHeight="1" x14ac:dyDescent="0.25">
      <c r="A3064" s="7451"/>
      <c r="B3064" s="7451"/>
      <c r="C3064" s="7451"/>
      <c r="D3064" s="7451"/>
      <c r="E3064" s="7451"/>
      <c r="F3064" s="7451"/>
      <c r="G3064" s="7451"/>
      <c r="H3064" s="7451"/>
      <c r="I3064" s="7451"/>
      <c r="J3064" s="7451"/>
      <c r="K3064" s="7451"/>
      <c r="L3064" s="7451"/>
      <c r="M3064" s="7451"/>
      <c r="N3064" s="7451"/>
      <c r="O3064" s="7451"/>
      <c r="P3064" s="6247" t="s">
        <v>72</v>
      </c>
      <c r="Q3064" s="6247" t="s">
        <v>73</v>
      </c>
      <c r="R3064" s="6276">
        <v>2</v>
      </c>
      <c r="S3064" s="6277">
        <f>ROUND(K3050,2)*R3064</f>
        <v>40.58</v>
      </c>
    </row>
    <row r="3065" spans="1:19" ht="45" customHeight="1" x14ac:dyDescent="0.25">
      <c r="A3065" s="7451"/>
      <c r="B3065" s="7451"/>
      <c r="C3065" s="7451"/>
      <c r="D3065" s="7451"/>
      <c r="E3065" s="7451"/>
      <c r="F3065" s="7451"/>
      <c r="G3065" s="7451"/>
      <c r="H3065" s="7451"/>
      <c r="I3065" s="7451"/>
      <c r="J3065" s="7451"/>
      <c r="K3065" s="7451"/>
      <c r="L3065" s="7451"/>
      <c r="M3065" s="7451"/>
      <c r="N3065" s="7451"/>
      <c r="O3065" s="7451"/>
      <c r="P3065" s="6247" t="s">
        <v>74</v>
      </c>
      <c r="Q3065" s="6247" t="s">
        <v>75</v>
      </c>
      <c r="R3065" s="6278">
        <v>2</v>
      </c>
      <c r="S3065" s="6279">
        <f>ROUND(K3050,2)*R3065</f>
        <v>40.58</v>
      </c>
    </row>
    <row r="3066" spans="1:19" ht="45" customHeight="1" x14ac:dyDescent="0.25">
      <c r="A3066" s="7451"/>
      <c r="B3066" s="7451"/>
      <c r="C3066" s="7451"/>
      <c r="D3066" s="7451"/>
      <c r="E3066" s="7451"/>
      <c r="F3066" s="7451"/>
      <c r="G3066" s="7451"/>
      <c r="H3066" s="7451"/>
      <c r="I3066" s="7451"/>
      <c r="J3066" s="7451"/>
      <c r="K3066" s="7451"/>
      <c r="L3066" s="7451"/>
      <c r="M3066" s="7451"/>
      <c r="N3066" s="7451"/>
      <c r="O3066" s="7451"/>
      <c r="P3066" s="6247" t="s">
        <v>76</v>
      </c>
      <c r="Q3066" s="6247" t="s">
        <v>77</v>
      </c>
      <c r="R3066" s="6280">
        <v>2</v>
      </c>
      <c r="S3066" s="6281">
        <f>ROUND(K3050,2)*R3066</f>
        <v>40.58</v>
      </c>
    </row>
    <row r="3067" spans="1:19" ht="45" customHeight="1" x14ac:dyDescent="0.25">
      <c r="A3067" s="7451"/>
      <c r="B3067" s="7451"/>
      <c r="C3067" s="7451"/>
      <c r="D3067" s="7451"/>
      <c r="E3067" s="7451"/>
      <c r="F3067" s="7451"/>
      <c r="G3067" s="7451"/>
      <c r="H3067" s="7451"/>
      <c r="I3067" s="7451"/>
      <c r="J3067" s="7451"/>
      <c r="K3067" s="7451"/>
      <c r="L3067" s="7451"/>
      <c r="M3067" s="7451"/>
      <c r="N3067" s="7451"/>
      <c r="O3067" s="7451"/>
      <c r="P3067" s="6247" t="s">
        <v>78</v>
      </c>
      <c r="Q3067" s="6247" t="s">
        <v>79</v>
      </c>
      <c r="R3067" s="6282">
        <v>2</v>
      </c>
      <c r="S3067" s="6283">
        <f>ROUND(K3050,2)*R3067</f>
        <v>40.58</v>
      </c>
    </row>
    <row r="3068" spans="1:19" ht="45" customHeight="1" x14ac:dyDescent="0.25">
      <c r="A3068" s="7451"/>
      <c r="B3068" s="7451"/>
      <c r="C3068" s="7451"/>
      <c r="D3068" s="7451"/>
      <c r="E3068" s="7451"/>
      <c r="F3068" s="7451"/>
      <c r="G3068" s="7451"/>
      <c r="H3068" s="7451"/>
      <c r="I3068" s="7451"/>
      <c r="J3068" s="7451"/>
      <c r="K3068" s="7451"/>
      <c r="L3068" s="7451"/>
      <c r="M3068" s="7451"/>
      <c r="N3068" s="7451"/>
      <c r="O3068" s="7451"/>
      <c r="P3068" s="6247" t="s">
        <v>80</v>
      </c>
      <c r="Q3068" s="6247" t="s">
        <v>81</v>
      </c>
      <c r="R3068" s="6284">
        <v>2</v>
      </c>
      <c r="S3068" s="6285">
        <f>ROUND(K3050,2)*R3068</f>
        <v>40.58</v>
      </c>
    </row>
    <row r="3069" spans="1:19" ht="45" customHeight="1" x14ac:dyDescent="0.25">
      <c r="A3069" s="7451"/>
      <c r="B3069" s="7451"/>
      <c r="C3069" s="7451"/>
      <c r="D3069" s="7451"/>
      <c r="E3069" s="7451"/>
      <c r="F3069" s="7451"/>
      <c r="G3069" s="7451"/>
      <c r="H3069" s="7451"/>
      <c r="I3069" s="7451"/>
      <c r="J3069" s="7451"/>
      <c r="K3069" s="7451"/>
      <c r="L3069" s="7451"/>
      <c r="M3069" s="7451"/>
      <c r="N3069" s="7451"/>
      <c r="O3069" s="7451"/>
      <c r="P3069" s="6247" t="s">
        <v>82</v>
      </c>
      <c r="Q3069" s="6247" t="s">
        <v>83</v>
      </c>
      <c r="R3069" s="6286">
        <v>2</v>
      </c>
      <c r="S3069" s="6287">
        <f>ROUND(K3050,2)*R3069</f>
        <v>40.58</v>
      </c>
    </row>
    <row r="3070" spans="1:19" ht="45" customHeight="1" x14ac:dyDescent="0.25">
      <c r="A3070" s="7451"/>
      <c r="B3070" s="7451"/>
      <c r="C3070" s="7451"/>
      <c r="D3070" s="7451"/>
      <c r="E3070" s="7451"/>
      <c r="F3070" s="7451"/>
      <c r="G3070" s="7451"/>
      <c r="H3070" s="7451"/>
      <c r="I3070" s="7451"/>
      <c r="J3070" s="7451"/>
      <c r="K3070" s="7451"/>
      <c r="L3070" s="7451"/>
      <c r="M3070" s="7451"/>
      <c r="N3070" s="7451"/>
      <c r="O3070" s="7451"/>
      <c r="P3070" s="6247" t="s">
        <v>84</v>
      </c>
      <c r="Q3070" s="6247" t="s">
        <v>85</v>
      </c>
      <c r="R3070" s="6288">
        <v>2</v>
      </c>
      <c r="S3070" s="6289">
        <f>ROUND(K3050,2)*R3070</f>
        <v>40.58</v>
      </c>
    </row>
    <row r="3071" spans="1:19" ht="45" customHeight="1" x14ac:dyDescent="0.25">
      <c r="A3071" s="7451"/>
      <c r="B3071" s="7451"/>
      <c r="C3071" s="7451"/>
      <c r="D3071" s="7451"/>
      <c r="E3071" s="7451"/>
      <c r="F3071" s="7451"/>
      <c r="G3071" s="7451"/>
      <c r="H3071" s="7451"/>
      <c r="I3071" s="7451"/>
      <c r="J3071" s="7451"/>
      <c r="K3071" s="7451"/>
      <c r="L3071" s="7451"/>
      <c r="M3071" s="7451"/>
      <c r="N3071" s="7451"/>
      <c r="O3071" s="7451"/>
      <c r="P3071" s="6247" t="s">
        <v>86</v>
      </c>
      <c r="Q3071" s="6247" t="s">
        <v>87</v>
      </c>
      <c r="R3071" s="6290">
        <v>2</v>
      </c>
      <c r="S3071" s="6291">
        <f>ROUND(K3050,2)*R3071</f>
        <v>40.58</v>
      </c>
    </row>
    <row r="3072" spans="1:19" ht="45" customHeight="1" x14ac:dyDescent="0.25">
      <c r="A3072" s="7451"/>
      <c r="B3072" s="7451"/>
      <c r="C3072" s="7451"/>
      <c r="D3072" s="7451"/>
      <c r="E3072" s="7451"/>
      <c r="F3072" s="7451"/>
      <c r="G3072" s="7451"/>
      <c r="H3072" s="7451"/>
      <c r="I3072" s="7451"/>
      <c r="J3072" s="7451"/>
      <c r="K3072" s="7451"/>
      <c r="L3072" s="7451"/>
      <c r="M3072" s="7451"/>
      <c r="N3072" s="7451"/>
      <c r="O3072" s="7451"/>
      <c r="P3072" s="6247" t="s">
        <v>88</v>
      </c>
      <c r="Q3072" s="6247" t="s">
        <v>89</v>
      </c>
      <c r="R3072" s="6292">
        <v>2</v>
      </c>
      <c r="S3072" s="6293">
        <f>ROUND(K3050,2)*R3072</f>
        <v>40.58</v>
      </c>
    </row>
    <row r="3073" spans="1:19" ht="45" customHeight="1" x14ac:dyDescent="0.25">
      <c r="A3073" s="7451"/>
      <c r="B3073" s="7451"/>
      <c r="C3073" s="7451"/>
      <c r="D3073" s="7451"/>
      <c r="E3073" s="7451"/>
      <c r="F3073" s="7451"/>
      <c r="G3073" s="7451"/>
      <c r="H3073" s="7451"/>
      <c r="I3073" s="7451"/>
      <c r="J3073" s="7451"/>
      <c r="K3073" s="7451"/>
      <c r="L3073" s="7451"/>
      <c r="M3073" s="7451"/>
      <c r="N3073" s="7451"/>
      <c r="O3073" s="7451"/>
      <c r="P3073" s="6247" t="s">
        <v>90</v>
      </c>
      <c r="Q3073" s="6247" t="s">
        <v>91</v>
      </c>
      <c r="R3073" s="6294">
        <v>2</v>
      </c>
      <c r="S3073" s="6295">
        <f>ROUND(K3050,2)*R3073</f>
        <v>40.58</v>
      </c>
    </row>
    <row r="3074" spans="1:19" ht="45" customHeight="1" x14ac:dyDescent="0.25">
      <c r="A3074" s="7451"/>
      <c r="B3074" s="7451"/>
      <c r="C3074" s="7451"/>
      <c r="D3074" s="7451"/>
      <c r="E3074" s="7451"/>
      <c r="F3074" s="7451"/>
      <c r="G3074" s="7451"/>
      <c r="H3074" s="7451"/>
      <c r="I3074" s="7451"/>
      <c r="J3074" s="7451"/>
      <c r="K3074" s="7451"/>
      <c r="L3074" s="7451"/>
      <c r="M3074" s="7451"/>
      <c r="N3074" s="7451"/>
      <c r="O3074" s="7451"/>
      <c r="P3074" s="6247" t="s">
        <v>92</v>
      </c>
      <c r="Q3074" s="6247" t="s">
        <v>93</v>
      </c>
      <c r="R3074" s="6296">
        <v>2</v>
      </c>
      <c r="S3074" s="6297">
        <f>ROUND(K3050,2)*R3074</f>
        <v>40.58</v>
      </c>
    </row>
    <row r="3075" spans="1:19" ht="45" customHeight="1" x14ac:dyDescent="0.25">
      <c r="A3075" s="7591" t="s">
        <v>23</v>
      </c>
      <c r="B3075" s="7591" t="s">
        <v>475</v>
      </c>
      <c r="C3075" s="7591" t="s">
        <v>25</v>
      </c>
      <c r="D3075" s="7591" t="s">
        <v>476</v>
      </c>
      <c r="E3075" s="7591" t="s">
        <v>477</v>
      </c>
      <c r="F3075" s="7592">
        <f>R3075+R3076+R3077+R3078+R3079+R3080+R3081+R3082+R3083+R3084+R3085+R3086+R3087+R3088+R3089+R3090+R3091+R3092+R3093+R3094+R3095+R3096+R3097+R3098+R3099</f>
        <v>25</v>
      </c>
      <c r="G3075" s="7591" t="s">
        <v>36</v>
      </c>
      <c r="H3075" s="7593">
        <v>26.54</v>
      </c>
      <c r="I3075" s="7594">
        <v>26.54</v>
      </c>
      <c r="J3075" s="7595">
        <v>0.21579999999999999</v>
      </c>
      <c r="K3075" s="7596">
        <f>ROUND(I3075,2)+(ROUND(I3075,2)*J3075)</f>
        <v>32.267331999999996</v>
      </c>
      <c r="L3075" s="7597">
        <f>ROUND(S3075,2)+ROUND(S3076,2)+ROUND(S3077,2)+ROUND(S3078,2)+ROUND(S3079,2)+ROUND(S3080,2)+ROUND(S3081,2)+ROUND(S3082,2)+ROUND(S3083,2)+ROUND(S3084,2)+ROUND(S3085,2)+ROUND(S3086,2)+ROUND(S3087,2)+ROUND(S3088,2)+ROUND(S3089,2)+ROUND(S3090,2)+ROUND(S3091,2)+ROUND(S3092,2)+ROUND(S3093,2)+ROUND(S3094,2)+ROUND(S3095,2)+ROUND(S3096,2)+ROUND(S3097,2)+ROUND(S3098,2)+ROUND(S3099,2)</f>
        <v>806.74999999999977</v>
      </c>
      <c r="M3075" s="7591"/>
      <c r="N3075" s="7591" t="s">
        <v>80</v>
      </c>
      <c r="O3075" s="7591" t="s">
        <v>444</v>
      </c>
      <c r="P3075" s="6298" t="s">
        <v>20</v>
      </c>
      <c r="Q3075" s="6298" t="s">
        <v>29</v>
      </c>
      <c r="R3075" s="6299">
        <v>1</v>
      </c>
      <c r="S3075" s="6300">
        <f>ROUND(K3075,2)*R3075</f>
        <v>32.270000000000003</v>
      </c>
    </row>
    <row r="3076" spans="1:19" ht="45" customHeight="1" x14ac:dyDescent="0.25">
      <c r="A3076" s="7451"/>
      <c r="B3076" s="7451"/>
      <c r="C3076" s="7451"/>
      <c r="D3076" s="7451"/>
      <c r="E3076" s="7451"/>
      <c r="F3076" s="7451"/>
      <c r="G3076" s="7451"/>
      <c r="H3076" s="7451"/>
      <c r="I3076" s="7451"/>
      <c r="J3076" s="7451"/>
      <c r="K3076" s="7451"/>
      <c r="L3076" s="7451"/>
      <c r="M3076" s="7451"/>
      <c r="N3076" s="7451"/>
      <c r="O3076" s="7451"/>
      <c r="P3076" s="6298" t="s">
        <v>30</v>
      </c>
      <c r="Q3076" s="6298" t="s">
        <v>48</v>
      </c>
      <c r="R3076" s="6301">
        <v>1</v>
      </c>
      <c r="S3076" s="6302">
        <f>ROUND(K3075,2)*R3076</f>
        <v>32.270000000000003</v>
      </c>
    </row>
    <row r="3077" spans="1:19" ht="45" customHeight="1" x14ac:dyDescent="0.25">
      <c r="A3077" s="7451"/>
      <c r="B3077" s="7451"/>
      <c r="C3077" s="7451"/>
      <c r="D3077" s="7451"/>
      <c r="E3077" s="7451"/>
      <c r="F3077" s="7451"/>
      <c r="G3077" s="7451"/>
      <c r="H3077" s="7451"/>
      <c r="I3077" s="7451"/>
      <c r="J3077" s="7451"/>
      <c r="K3077" s="7451"/>
      <c r="L3077" s="7451"/>
      <c r="M3077" s="7451"/>
      <c r="N3077" s="7451"/>
      <c r="O3077" s="7451"/>
      <c r="P3077" s="6298" t="s">
        <v>43</v>
      </c>
      <c r="Q3077" s="6298" t="s">
        <v>49</v>
      </c>
      <c r="R3077" s="6303">
        <v>1</v>
      </c>
      <c r="S3077" s="6304">
        <f>ROUND(K3075,2)*R3077</f>
        <v>32.270000000000003</v>
      </c>
    </row>
    <row r="3078" spans="1:19" ht="45" customHeight="1" x14ac:dyDescent="0.25">
      <c r="A3078" s="7451"/>
      <c r="B3078" s="7451"/>
      <c r="C3078" s="7451"/>
      <c r="D3078" s="7451"/>
      <c r="E3078" s="7451"/>
      <c r="F3078" s="7451"/>
      <c r="G3078" s="7451"/>
      <c r="H3078" s="7451"/>
      <c r="I3078" s="7451"/>
      <c r="J3078" s="7451"/>
      <c r="K3078" s="7451"/>
      <c r="L3078" s="7451"/>
      <c r="M3078" s="7451"/>
      <c r="N3078" s="7451"/>
      <c r="O3078" s="7451"/>
      <c r="P3078" s="6298" t="s">
        <v>50</v>
      </c>
      <c r="Q3078" s="6298" t="s">
        <v>51</v>
      </c>
      <c r="R3078" s="6305">
        <v>1</v>
      </c>
      <c r="S3078" s="6306">
        <f>ROUND(K3075,2)*R3078</f>
        <v>32.270000000000003</v>
      </c>
    </row>
    <row r="3079" spans="1:19" ht="45" customHeight="1" x14ac:dyDescent="0.25">
      <c r="A3079" s="7451"/>
      <c r="B3079" s="7451"/>
      <c r="C3079" s="7451"/>
      <c r="D3079" s="7451"/>
      <c r="E3079" s="7451"/>
      <c r="F3079" s="7451"/>
      <c r="G3079" s="7451"/>
      <c r="H3079" s="7451"/>
      <c r="I3079" s="7451"/>
      <c r="J3079" s="7451"/>
      <c r="K3079" s="7451"/>
      <c r="L3079" s="7451"/>
      <c r="M3079" s="7451"/>
      <c r="N3079" s="7451"/>
      <c r="O3079" s="7451"/>
      <c r="P3079" s="6298" t="s">
        <v>52</v>
      </c>
      <c r="Q3079" s="6298" t="s">
        <v>53</v>
      </c>
      <c r="R3079" s="6307">
        <v>1</v>
      </c>
      <c r="S3079" s="6308">
        <f>ROUND(K3075,2)*R3079</f>
        <v>32.270000000000003</v>
      </c>
    </row>
    <row r="3080" spans="1:19" ht="45" customHeight="1" x14ac:dyDescent="0.25">
      <c r="A3080" s="7451"/>
      <c r="B3080" s="7451"/>
      <c r="C3080" s="7451"/>
      <c r="D3080" s="7451"/>
      <c r="E3080" s="7451"/>
      <c r="F3080" s="7451"/>
      <c r="G3080" s="7451"/>
      <c r="H3080" s="7451"/>
      <c r="I3080" s="7451"/>
      <c r="J3080" s="7451"/>
      <c r="K3080" s="7451"/>
      <c r="L3080" s="7451"/>
      <c r="M3080" s="7451"/>
      <c r="N3080" s="7451"/>
      <c r="O3080" s="7451"/>
      <c r="P3080" s="6298" t="s">
        <v>54</v>
      </c>
      <c r="Q3080" s="6298" t="s">
        <v>55</v>
      </c>
      <c r="R3080" s="6309">
        <v>1</v>
      </c>
      <c r="S3080" s="6310">
        <f>ROUND(K3075,2)*R3080</f>
        <v>32.270000000000003</v>
      </c>
    </row>
    <row r="3081" spans="1:19" ht="45" customHeight="1" x14ac:dyDescent="0.25">
      <c r="A3081" s="7451"/>
      <c r="B3081" s="7451"/>
      <c r="C3081" s="7451"/>
      <c r="D3081" s="7451"/>
      <c r="E3081" s="7451"/>
      <c r="F3081" s="7451"/>
      <c r="G3081" s="7451"/>
      <c r="H3081" s="7451"/>
      <c r="I3081" s="7451"/>
      <c r="J3081" s="7451"/>
      <c r="K3081" s="7451"/>
      <c r="L3081" s="7451"/>
      <c r="M3081" s="7451"/>
      <c r="N3081" s="7451"/>
      <c r="O3081" s="7451"/>
      <c r="P3081" s="6298" t="s">
        <v>56</v>
      </c>
      <c r="Q3081" s="6298" t="s">
        <v>57</v>
      </c>
      <c r="R3081" s="6311">
        <v>1</v>
      </c>
      <c r="S3081" s="6312">
        <f>ROUND(K3075,2)*R3081</f>
        <v>32.270000000000003</v>
      </c>
    </row>
    <row r="3082" spans="1:19" ht="45" customHeight="1" x14ac:dyDescent="0.25">
      <c r="A3082" s="7451"/>
      <c r="B3082" s="7451"/>
      <c r="C3082" s="7451"/>
      <c r="D3082" s="7451"/>
      <c r="E3082" s="7451"/>
      <c r="F3082" s="7451"/>
      <c r="G3082" s="7451"/>
      <c r="H3082" s="7451"/>
      <c r="I3082" s="7451"/>
      <c r="J3082" s="7451"/>
      <c r="K3082" s="7451"/>
      <c r="L3082" s="7451"/>
      <c r="M3082" s="7451"/>
      <c r="N3082" s="7451"/>
      <c r="O3082" s="7451"/>
      <c r="P3082" s="6298" t="s">
        <v>58</v>
      </c>
      <c r="Q3082" s="6298" t="s">
        <v>59</v>
      </c>
      <c r="R3082" s="6313">
        <v>1</v>
      </c>
      <c r="S3082" s="6314">
        <f>ROUND(K3075,2)*R3082</f>
        <v>32.270000000000003</v>
      </c>
    </row>
    <row r="3083" spans="1:19" ht="45" customHeight="1" x14ac:dyDescent="0.25">
      <c r="A3083" s="7451"/>
      <c r="B3083" s="7451"/>
      <c r="C3083" s="7451"/>
      <c r="D3083" s="7451"/>
      <c r="E3083" s="7451"/>
      <c r="F3083" s="7451"/>
      <c r="G3083" s="7451"/>
      <c r="H3083" s="7451"/>
      <c r="I3083" s="7451"/>
      <c r="J3083" s="7451"/>
      <c r="K3083" s="7451"/>
      <c r="L3083" s="7451"/>
      <c r="M3083" s="7451"/>
      <c r="N3083" s="7451"/>
      <c r="O3083" s="7451"/>
      <c r="P3083" s="6298" t="s">
        <v>60</v>
      </c>
      <c r="Q3083" s="6298" t="s">
        <v>61</v>
      </c>
      <c r="R3083" s="6315">
        <v>1</v>
      </c>
      <c r="S3083" s="6316">
        <f>ROUND(K3075,2)*R3083</f>
        <v>32.270000000000003</v>
      </c>
    </row>
    <row r="3084" spans="1:19" ht="45" customHeight="1" x14ac:dyDescent="0.25">
      <c r="A3084" s="7451"/>
      <c r="B3084" s="7451"/>
      <c r="C3084" s="7451"/>
      <c r="D3084" s="7451"/>
      <c r="E3084" s="7451"/>
      <c r="F3084" s="7451"/>
      <c r="G3084" s="7451"/>
      <c r="H3084" s="7451"/>
      <c r="I3084" s="7451"/>
      <c r="J3084" s="7451"/>
      <c r="K3084" s="7451"/>
      <c r="L3084" s="7451"/>
      <c r="M3084" s="7451"/>
      <c r="N3084" s="7451"/>
      <c r="O3084" s="7451"/>
      <c r="P3084" s="6298" t="s">
        <v>62</v>
      </c>
      <c r="Q3084" s="6298" t="s">
        <v>63</v>
      </c>
      <c r="R3084" s="6317">
        <v>1</v>
      </c>
      <c r="S3084" s="6318">
        <f>ROUND(K3075,2)*R3084</f>
        <v>32.270000000000003</v>
      </c>
    </row>
    <row r="3085" spans="1:19" ht="45" customHeight="1" x14ac:dyDescent="0.25">
      <c r="A3085" s="7451"/>
      <c r="B3085" s="7451"/>
      <c r="C3085" s="7451"/>
      <c r="D3085" s="7451"/>
      <c r="E3085" s="7451"/>
      <c r="F3085" s="7451"/>
      <c r="G3085" s="7451"/>
      <c r="H3085" s="7451"/>
      <c r="I3085" s="7451"/>
      <c r="J3085" s="7451"/>
      <c r="K3085" s="7451"/>
      <c r="L3085" s="7451"/>
      <c r="M3085" s="7451"/>
      <c r="N3085" s="7451"/>
      <c r="O3085" s="7451"/>
      <c r="P3085" s="6298" t="s">
        <v>64</v>
      </c>
      <c r="Q3085" s="6298" t="s">
        <v>65</v>
      </c>
      <c r="R3085" s="6319">
        <v>1</v>
      </c>
      <c r="S3085" s="6320">
        <f>ROUND(K3075,2)*R3085</f>
        <v>32.270000000000003</v>
      </c>
    </row>
    <row r="3086" spans="1:19" ht="45" customHeight="1" x14ac:dyDescent="0.25">
      <c r="A3086" s="7451"/>
      <c r="B3086" s="7451"/>
      <c r="C3086" s="7451"/>
      <c r="D3086" s="7451"/>
      <c r="E3086" s="7451"/>
      <c r="F3086" s="7451"/>
      <c r="G3086" s="7451"/>
      <c r="H3086" s="7451"/>
      <c r="I3086" s="7451"/>
      <c r="J3086" s="7451"/>
      <c r="K3086" s="7451"/>
      <c r="L3086" s="7451"/>
      <c r="M3086" s="7451"/>
      <c r="N3086" s="7451"/>
      <c r="O3086" s="7451"/>
      <c r="P3086" s="6298" t="s">
        <v>66</v>
      </c>
      <c r="Q3086" s="6298" t="s">
        <v>67</v>
      </c>
      <c r="R3086" s="6321">
        <v>1</v>
      </c>
      <c r="S3086" s="6322">
        <f>ROUND(K3075,2)*R3086</f>
        <v>32.270000000000003</v>
      </c>
    </row>
    <row r="3087" spans="1:19" ht="45" customHeight="1" x14ac:dyDescent="0.25">
      <c r="A3087" s="7451"/>
      <c r="B3087" s="7451"/>
      <c r="C3087" s="7451"/>
      <c r="D3087" s="7451"/>
      <c r="E3087" s="7451"/>
      <c r="F3087" s="7451"/>
      <c r="G3087" s="7451"/>
      <c r="H3087" s="7451"/>
      <c r="I3087" s="7451"/>
      <c r="J3087" s="7451"/>
      <c r="K3087" s="7451"/>
      <c r="L3087" s="7451"/>
      <c r="M3087" s="7451"/>
      <c r="N3087" s="7451"/>
      <c r="O3087" s="7451"/>
      <c r="P3087" s="6298" t="s">
        <v>68</v>
      </c>
      <c r="Q3087" s="6298" t="s">
        <v>69</v>
      </c>
      <c r="R3087" s="6323">
        <v>1</v>
      </c>
      <c r="S3087" s="6324">
        <f>ROUND(K3075,2)*R3087</f>
        <v>32.270000000000003</v>
      </c>
    </row>
    <row r="3088" spans="1:19" ht="45" customHeight="1" x14ac:dyDescent="0.25">
      <c r="A3088" s="7451"/>
      <c r="B3088" s="7451"/>
      <c r="C3088" s="7451"/>
      <c r="D3088" s="7451"/>
      <c r="E3088" s="7451"/>
      <c r="F3088" s="7451"/>
      <c r="G3088" s="7451"/>
      <c r="H3088" s="7451"/>
      <c r="I3088" s="7451"/>
      <c r="J3088" s="7451"/>
      <c r="K3088" s="7451"/>
      <c r="L3088" s="7451"/>
      <c r="M3088" s="7451"/>
      <c r="N3088" s="7451"/>
      <c r="O3088" s="7451"/>
      <c r="P3088" s="6298" t="s">
        <v>70</v>
      </c>
      <c r="Q3088" s="6298" t="s">
        <v>71</v>
      </c>
      <c r="R3088" s="6325">
        <v>1</v>
      </c>
      <c r="S3088" s="6326">
        <f>ROUND(K3075,2)*R3088</f>
        <v>32.270000000000003</v>
      </c>
    </row>
    <row r="3089" spans="1:19" ht="45" customHeight="1" x14ac:dyDescent="0.25">
      <c r="A3089" s="7451"/>
      <c r="B3089" s="7451"/>
      <c r="C3089" s="7451"/>
      <c r="D3089" s="7451"/>
      <c r="E3089" s="7451"/>
      <c r="F3089" s="7451"/>
      <c r="G3089" s="7451"/>
      <c r="H3089" s="7451"/>
      <c r="I3089" s="7451"/>
      <c r="J3089" s="7451"/>
      <c r="K3089" s="7451"/>
      <c r="L3089" s="7451"/>
      <c r="M3089" s="7451"/>
      <c r="N3089" s="7451"/>
      <c r="O3089" s="7451"/>
      <c r="P3089" s="6298" t="s">
        <v>72</v>
      </c>
      <c r="Q3089" s="6298" t="s">
        <v>73</v>
      </c>
      <c r="R3089" s="6327">
        <v>1</v>
      </c>
      <c r="S3089" s="6328">
        <f>ROUND(K3075,2)*R3089</f>
        <v>32.270000000000003</v>
      </c>
    </row>
    <row r="3090" spans="1:19" ht="45" customHeight="1" x14ac:dyDescent="0.25">
      <c r="A3090" s="7451"/>
      <c r="B3090" s="7451"/>
      <c r="C3090" s="7451"/>
      <c r="D3090" s="7451"/>
      <c r="E3090" s="7451"/>
      <c r="F3090" s="7451"/>
      <c r="G3090" s="7451"/>
      <c r="H3090" s="7451"/>
      <c r="I3090" s="7451"/>
      <c r="J3090" s="7451"/>
      <c r="K3090" s="7451"/>
      <c r="L3090" s="7451"/>
      <c r="M3090" s="7451"/>
      <c r="N3090" s="7451"/>
      <c r="O3090" s="7451"/>
      <c r="P3090" s="6298" t="s">
        <v>74</v>
      </c>
      <c r="Q3090" s="6298" t="s">
        <v>75</v>
      </c>
      <c r="R3090" s="6329">
        <v>1</v>
      </c>
      <c r="S3090" s="6330">
        <f>ROUND(K3075,2)*R3090</f>
        <v>32.270000000000003</v>
      </c>
    </row>
    <row r="3091" spans="1:19" ht="45" customHeight="1" x14ac:dyDescent="0.25">
      <c r="A3091" s="7451"/>
      <c r="B3091" s="7451"/>
      <c r="C3091" s="7451"/>
      <c r="D3091" s="7451"/>
      <c r="E3091" s="7451"/>
      <c r="F3091" s="7451"/>
      <c r="G3091" s="7451"/>
      <c r="H3091" s="7451"/>
      <c r="I3091" s="7451"/>
      <c r="J3091" s="7451"/>
      <c r="K3091" s="7451"/>
      <c r="L3091" s="7451"/>
      <c r="M3091" s="7451"/>
      <c r="N3091" s="7451"/>
      <c r="O3091" s="7451"/>
      <c r="P3091" s="6298" t="s">
        <v>76</v>
      </c>
      <c r="Q3091" s="6298" t="s">
        <v>77</v>
      </c>
      <c r="R3091" s="6331">
        <v>1</v>
      </c>
      <c r="S3091" s="6332">
        <f>ROUND(K3075,2)*R3091</f>
        <v>32.270000000000003</v>
      </c>
    </row>
    <row r="3092" spans="1:19" ht="45" customHeight="1" x14ac:dyDescent="0.25">
      <c r="A3092" s="7451"/>
      <c r="B3092" s="7451"/>
      <c r="C3092" s="7451"/>
      <c r="D3092" s="7451"/>
      <c r="E3092" s="7451"/>
      <c r="F3092" s="7451"/>
      <c r="G3092" s="7451"/>
      <c r="H3092" s="7451"/>
      <c r="I3092" s="7451"/>
      <c r="J3092" s="7451"/>
      <c r="K3092" s="7451"/>
      <c r="L3092" s="7451"/>
      <c r="M3092" s="7451"/>
      <c r="N3092" s="7451"/>
      <c r="O3092" s="7451"/>
      <c r="P3092" s="6298" t="s">
        <v>78</v>
      </c>
      <c r="Q3092" s="6298" t="s">
        <v>79</v>
      </c>
      <c r="R3092" s="6333">
        <v>1</v>
      </c>
      <c r="S3092" s="6334">
        <f>ROUND(K3075,2)*R3092</f>
        <v>32.270000000000003</v>
      </c>
    </row>
    <row r="3093" spans="1:19" ht="45" customHeight="1" x14ac:dyDescent="0.25">
      <c r="A3093" s="7451"/>
      <c r="B3093" s="7451"/>
      <c r="C3093" s="7451"/>
      <c r="D3093" s="7451"/>
      <c r="E3093" s="7451"/>
      <c r="F3093" s="7451"/>
      <c r="G3093" s="7451"/>
      <c r="H3093" s="7451"/>
      <c r="I3093" s="7451"/>
      <c r="J3093" s="7451"/>
      <c r="K3093" s="7451"/>
      <c r="L3093" s="7451"/>
      <c r="M3093" s="7451"/>
      <c r="N3093" s="7451"/>
      <c r="O3093" s="7451"/>
      <c r="P3093" s="6298" t="s">
        <v>80</v>
      </c>
      <c r="Q3093" s="6298" t="s">
        <v>81</v>
      </c>
      <c r="R3093" s="6335">
        <v>1</v>
      </c>
      <c r="S3093" s="6336">
        <f>ROUND(K3075,2)*R3093</f>
        <v>32.270000000000003</v>
      </c>
    </row>
    <row r="3094" spans="1:19" ht="45" customHeight="1" x14ac:dyDescent="0.25">
      <c r="A3094" s="7451"/>
      <c r="B3094" s="7451"/>
      <c r="C3094" s="7451"/>
      <c r="D3094" s="7451"/>
      <c r="E3094" s="7451"/>
      <c r="F3094" s="7451"/>
      <c r="G3094" s="7451"/>
      <c r="H3094" s="7451"/>
      <c r="I3094" s="7451"/>
      <c r="J3094" s="7451"/>
      <c r="K3094" s="7451"/>
      <c r="L3094" s="7451"/>
      <c r="M3094" s="7451"/>
      <c r="N3094" s="7451"/>
      <c r="O3094" s="7451"/>
      <c r="P3094" s="6298" t="s">
        <v>82</v>
      </c>
      <c r="Q3094" s="6298" t="s">
        <v>83</v>
      </c>
      <c r="R3094" s="6337">
        <v>1</v>
      </c>
      <c r="S3094" s="6338">
        <f>ROUND(K3075,2)*R3094</f>
        <v>32.270000000000003</v>
      </c>
    </row>
    <row r="3095" spans="1:19" ht="45" customHeight="1" x14ac:dyDescent="0.25">
      <c r="A3095" s="7451"/>
      <c r="B3095" s="7451"/>
      <c r="C3095" s="7451"/>
      <c r="D3095" s="7451"/>
      <c r="E3095" s="7451"/>
      <c r="F3095" s="7451"/>
      <c r="G3095" s="7451"/>
      <c r="H3095" s="7451"/>
      <c r="I3095" s="7451"/>
      <c r="J3095" s="7451"/>
      <c r="K3095" s="7451"/>
      <c r="L3095" s="7451"/>
      <c r="M3095" s="7451"/>
      <c r="N3095" s="7451"/>
      <c r="O3095" s="7451"/>
      <c r="P3095" s="6298" t="s">
        <v>84</v>
      </c>
      <c r="Q3095" s="6298" t="s">
        <v>85</v>
      </c>
      <c r="R3095" s="6339">
        <v>1</v>
      </c>
      <c r="S3095" s="6340">
        <f>ROUND(K3075,2)*R3095</f>
        <v>32.270000000000003</v>
      </c>
    </row>
    <row r="3096" spans="1:19" ht="45" customHeight="1" x14ac:dyDescent="0.25">
      <c r="A3096" s="7451"/>
      <c r="B3096" s="7451"/>
      <c r="C3096" s="7451"/>
      <c r="D3096" s="7451"/>
      <c r="E3096" s="7451"/>
      <c r="F3096" s="7451"/>
      <c r="G3096" s="7451"/>
      <c r="H3096" s="7451"/>
      <c r="I3096" s="7451"/>
      <c r="J3096" s="7451"/>
      <c r="K3096" s="7451"/>
      <c r="L3096" s="7451"/>
      <c r="M3096" s="7451"/>
      <c r="N3096" s="7451"/>
      <c r="O3096" s="7451"/>
      <c r="P3096" s="6298" t="s">
        <v>86</v>
      </c>
      <c r="Q3096" s="6298" t="s">
        <v>87</v>
      </c>
      <c r="R3096" s="6341">
        <v>1</v>
      </c>
      <c r="S3096" s="6342">
        <f>ROUND(K3075,2)*R3096</f>
        <v>32.270000000000003</v>
      </c>
    </row>
    <row r="3097" spans="1:19" ht="45" customHeight="1" x14ac:dyDescent="0.25">
      <c r="A3097" s="7451"/>
      <c r="B3097" s="7451"/>
      <c r="C3097" s="7451"/>
      <c r="D3097" s="7451"/>
      <c r="E3097" s="7451"/>
      <c r="F3097" s="7451"/>
      <c r="G3097" s="7451"/>
      <c r="H3097" s="7451"/>
      <c r="I3097" s="7451"/>
      <c r="J3097" s="7451"/>
      <c r="K3097" s="7451"/>
      <c r="L3097" s="7451"/>
      <c r="M3097" s="7451"/>
      <c r="N3097" s="7451"/>
      <c r="O3097" s="7451"/>
      <c r="P3097" s="6298" t="s">
        <v>88</v>
      </c>
      <c r="Q3097" s="6298" t="s">
        <v>89</v>
      </c>
      <c r="R3097" s="6343">
        <v>1</v>
      </c>
      <c r="S3097" s="6344">
        <f>ROUND(K3075,2)*R3097</f>
        <v>32.270000000000003</v>
      </c>
    </row>
    <row r="3098" spans="1:19" ht="45" customHeight="1" x14ac:dyDescent="0.25">
      <c r="A3098" s="7451"/>
      <c r="B3098" s="7451"/>
      <c r="C3098" s="7451"/>
      <c r="D3098" s="7451"/>
      <c r="E3098" s="7451"/>
      <c r="F3098" s="7451"/>
      <c r="G3098" s="7451"/>
      <c r="H3098" s="7451"/>
      <c r="I3098" s="7451"/>
      <c r="J3098" s="7451"/>
      <c r="K3098" s="7451"/>
      <c r="L3098" s="7451"/>
      <c r="M3098" s="7451"/>
      <c r="N3098" s="7451"/>
      <c r="O3098" s="7451"/>
      <c r="P3098" s="6298" t="s">
        <v>90</v>
      </c>
      <c r="Q3098" s="6298" t="s">
        <v>91</v>
      </c>
      <c r="R3098" s="6345">
        <v>1</v>
      </c>
      <c r="S3098" s="6346">
        <f>ROUND(K3075,2)*R3098</f>
        <v>32.270000000000003</v>
      </c>
    </row>
    <row r="3099" spans="1:19" ht="45" customHeight="1" x14ac:dyDescent="0.25">
      <c r="A3099" s="7451"/>
      <c r="B3099" s="7451"/>
      <c r="C3099" s="7451"/>
      <c r="D3099" s="7451"/>
      <c r="E3099" s="7451"/>
      <c r="F3099" s="7451"/>
      <c r="G3099" s="7451"/>
      <c r="H3099" s="7451"/>
      <c r="I3099" s="7451"/>
      <c r="J3099" s="7451"/>
      <c r="K3099" s="7451"/>
      <c r="L3099" s="7451"/>
      <c r="M3099" s="7451"/>
      <c r="N3099" s="7451"/>
      <c r="O3099" s="7451"/>
      <c r="P3099" s="6298" t="s">
        <v>92</v>
      </c>
      <c r="Q3099" s="6298" t="s">
        <v>93</v>
      </c>
      <c r="R3099" s="6347">
        <v>1</v>
      </c>
      <c r="S3099" s="6348">
        <f>ROUND(K3075,2)*R3099</f>
        <v>32.270000000000003</v>
      </c>
    </row>
    <row r="3100" spans="1:19" ht="45" customHeight="1" x14ac:dyDescent="0.25">
      <c r="A3100" s="7598" t="s">
        <v>23</v>
      </c>
      <c r="B3100" s="7598" t="s">
        <v>478</v>
      </c>
      <c r="C3100" s="7598" t="s">
        <v>33</v>
      </c>
      <c r="D3100" s="7598" t="s">
        <v>479</v>
      </c>
      <c r="E3100" s="7598" t="s">
        <v>480</v>
      </c>
      <c r="F3100" s="7599">
        <f>R3100+R3101+R3102+R3103+R3104+R3105+R3106+R3107+R3108+R3109+R3110+R3111+R3112+R3113+R3114+R3115+R3116+R3117+R3118+R3119+R3120+R3121+R3122+R3123+R3124</f>
        <v>25</v>
      </c>
      <c r="G3100" s="7598" t="s">
        <v>36</v>
      </c>
      <c r="H3100" s="7600">
        <v>25.15</v>
      </c>
      <c r="I3100" s="7601">
        <v>25.15</v>
      </c>
      <c r="J3100" s="7602">
        <v>0.21579999999999999</v>
      </c>
      <c r="K3100" s="7603">
        <f>ROUND(I3100,2)+(ROUND(I3100,2)*J3100)</f>
        <v>30.577369999999998</v>
      </c>
      <c r="L3100" s="7604">
        <f>ROUND(S3100,2)+ROUND(S3101,2)+ROUND(S3102,2)+ROUND(S3103,2)+ROUND(S3104,2)+ROUND(S3105,2)+ROUND(S3106,2)+ROUND(S3107,2)+ROUND(S3108,2)+ROUND(S3109,2)+ROUND(S3110,2)+ROUND(S3111,2)+ROUND(S3112,2)+ROUND(S3113,2)+ROUND(S3114,2)+ROUND(S3115,2)+ROUND(S3116,2)+ROUND(S3117,2)+ROUND(S3118,2)+ROUND(S3119,2)+ROUND(S3120,2)+ROUND(S3121,2)+ROUND(S3122,2)+ROUND(S3123,2)+ROUND(S3124,2)</f>
        <v>764.50000000000011</v>
      </c>
      <c r="M3100" s="7598"/>
      <c r="N3100" s="7598" t="s">
        <v>80</v>
      </c>
      <c r="O3100" s="7598" t="s">
        <v>444</v>
      </c>
      <c r="P3100" s="6349" t="s">
        <v>20</v>
      </c>
      <c r="Q3100" s="6349" t="s">
        <v>29</v>
      </c>
      <c r="R3100" s="6350">
        <v>1</v>
      </c>
      <c r="S3100" s="6351">
        <f>ROUND(K3100,2)*R3100</f>
        <v>30.58</v>
      </c>
    </row>
    <row r="3101" spans="1:19" ht="45" customHeight="1" x14ac:dyDescent="0.25">
      <c r="A3101" s="7451"/>
      <c r="B3101" s="7451"/>
      <c r="C3101" s="7451"/>
      <c r="D3101" s="7451"/>
      <c r="E3101" s="7451"/>
      <c r="F3101" s="7451"/>
      <c r="G3101" s="7451"/>
      <c r="H3101" s="7451"/>
      <c r="I3101" s="7451"/>
      <c r="J3101" s="7451"/>
      <c r="K3101" s="7451"/>
      <c r="L3101" s="7451"/>
      <c r="M3101" s="7451"/>
      <c r="N3101" s="7451"/>
      <c r="O3101" s="7451"/>
      <c r="P3101" s="6349" t="s">
        <v>30</v>
      </c>
      <c r="Q3101" s="6349" t="s">
        <v>48</v>
      </c>
      <c r="R3101" s="6352">
        <v>1</v>
      </c>
      <c r="S3101" s="6353">
        <f>ROUND(K3100,2)*R3101</f>
        <v>30.58</v>
      </c>
    </row>
    <row r="3102" spans="1:19" ht="45" customHeight="1" x14ac:dyDescent="0.25">
      <c r="A3102" s="7451"/>
      <c r="B3102" s="7451"/>
      <c r="C3102" s="7451"/>
      <c r="D3102" s="7451"/>
      <c r="E3102" s="7451"/>
      <c r="F3102" s="7451"/>
      <c r="G3102" s="7451"/>
      <c r="H3102" s="7451"/>
      <c r="I3102" s="7451"/>
      <c r="J3102" s="7451"/>
      <c r="K3102" s="7451"/>
      <c r="L3102" s="7451"/>
      <c r="M3102" s="7451"/>
      <c r="N3102" s="7451"/>
      <c r="O3102" s="7451"/>
      <c r="P3102" s="6349" t="s">
        <v>43</v>
      </c>
      <c r="Q3102" s="6349" t="s">
        <v>49</v>
      </c>
      <c r="R3102" s="6354">
        <v>1</v>
      </c>
      <c r="S3102" s="6355">
        <f>ROUND(K3100,2)*R3102</f>
        <v>30.58</v>
      </c>
    </row>
    <row r="3103" spans="1:19" ht="45" customHeight="1" x14ac:dyDescent="0.25">
      <c r="A3103" s="7451"/>
      <c r="B3103" s="7451"/>
      <c r="C3103" s="7451"/>
      <c r="D3103" s="7451"/>
      <c r="E3103" s="7451"/>
      <c r="F3103" s="7451"/>
      <c r="G3103" s="7451"/>
      <c r="H3103" s="7451"/>
      <c r="I3103" s="7451"/>
      <c r="J3103" s="7451"/>
      <c r="K3103" s="7451"/>
      <c r="L3103" s="7451"/>
      <c r="M3103" s="7451"/>
      <c r="N3103" s="7451"/>
      <c r="O3103" s="7451"/>
      <c r="P3103" s="6349" t="s">
        <v>50</v>
      </c>
      <c r="Q3103" s="6349" t="s">
        <v>51</v>
      </c>
      <c r="R3103" s="6356">
        <v>1</v>
      </c>
      <c r="S3103" s="6357">
        <f>ROUND(K3100,2)*R3103</f>
        <v>30.58</v>
      </c>
    </row>
    <row r="3104" spans="1:19" ht="45" customHeight="1" x14ac:dyDescent="0.25">
      <c r="A3104" s="7451"/>
      <c r="B3104" s="7451"/>
      <c r="C3104" s="7451"/>
      <c r="D3104" s="7451"/>
      <c r="E3104" s="7451"/>
      <c r="F3104" s="7451"/>
      <c r="G3104" s="7451"/>
      <c r="H3104" s="7451"/>
      <c r="I3104" s="7451"/>
      <c r="J3104" s="7451"/>
      <c r="K3104" s="7451"/>
      <c r="L3104" s="7451"/>
      <c r="M3104" s="7451"/>
      <c r="N3104" s="7451"/>
      <c r="O3104" s="7451"/>
      <c r="P3104" s="6349" t="s">
        <v>52</v>
      </c>
      <c r="Q3104" s="6349" t="s">
        <v>53</v>
      </c>
      <c r="R3104" s="6358">
        <v>1</v>
      </c>
      <c r="S3104" s="6359">
        <f>ROUND(K3100,2)*R3104</f>
        <v>30.58</v>
      </c>
    </row>
    <row r="3105" spans="1:19" ht="45" customHeight="1" x14ac:dyDescent="0.25">
      <c r="A3105" s="7451"/>
      <c r="B3105" s="7451"/>
      <c r="C3105" s="7451"/>
      <c r="D3105" s="7451"/>
      <c r="E3105" s="7451"/>
      <c r="F3105" s="7451"/>
      <c r="G3105" s="7451"/>
      <c r="H3105" s="7451"/>
      <c r="I3105" s="7451"/>
      <c r="J3105" s="7451"/>
      <c r="K3105" s="7451"/>
      <c r="L3105" s="7451"/>
      <c r="M3105" s="7451"/>
      <c r="N3105" s="7451"/>
      <c r="O3105" s="7451"/>
      <c r="P3105" s="6349" t="s">
        <v>54</v>
      </c>
      <c r="Q3105" s="6349" t="s">
        <v>55</v>
      </c>
      <c r="R3105" s="6360">
        <v>1</v>
      </c>
      <c r="S3105" s="6361">
        <f>ROUND(K3100,2)*R3105</f>
        <v>30.58</v>
      </c>
    </row>
    <row r="3106" spans="1:19" ht="45" customHeight="1" x14ac:dyDescent="0.25">
      <c r="A3106" s="7451"/>
      <c r="B3106" s="7451"/>
      <c r="C3106" s="7451"/>
      <c r="D3106" s="7451"/>
      <c r="E3106" s="7451"/>
      <c r="F3106" s="7451"/>
      <c r="G3106" s="7451"/>
      <c r="H3106" s="7451"/>
      <c r="I3106" s="7451"/>
      <c r="J3106" s="7451"/>
      <c r="K3106" s="7451"/>
      <c r="L3106" s="7451"/>
      <c r="M3106" s="7451"/>
      <c r="N3106" s="7451"/>
      <c r="O3106" s="7451"/>
      <c r="P3106" s="6349" t="s">
        <v>56</v>
      </c>
      <c r="Q3106" s="6349" t="s">
        <v>57</v>
      </c>
      <c r="R3106" s="6362">
        <v>1</v>
      </c>
      <c r="S3106" s="6363">
        <f>ROUND(K3100,2)*R3106</f>
        <v>30.58</v>
      </c>
    </row>
    <row r="3107" spans="1:19" ht="45" customHeight="1" x14ac:dyDescent="0.25">
      <c r="A3107" s="7451"/>
      <c r="B3107" s="7451"/>
      <c r="C3107" s="7451"/>
      <c r="D3107" s="7451"/>
      <c r="E3107" s="7451"/>
      <c r="F3107" s="7451"/>
      <c r="G3107" s="7451"/>
      <c r="H3107" s="7451"/>
      <c r="I3107" s="7451"/>
      <c r="J3107" s="7451"/>
      <c r="K3107" s="7451"/>
      <c r="L3107" s="7451"/>
      <c r="M3107" s="7451"/>
      <c r="N3107" s="7451"/>
      <c r="O3107" s="7451"/>
      <c r="P3107" s="6349" t="s">
        <v>58</v>
      </c>
      <c r="Q3107" s="6349" t="s">
        <v>59</v>
      </c>
      <c r="R3107" s="6364">
        <v>1</v>
      </c>
      <c r="S3107" s="6365">
        <f>ROUND(K3100,2)*R3107</f>
        <v>30.58</v>
      </c>
    </row>
    <row r="3108" spans="1:19" ht="45" customHeight="1" x14ac:dyDescent="0.25">
      <c r="A3108" s="7451"/>
      <c r="B3108" s="7451"/>
      <c r="C3108" s="7451"/>
      <c r="D3108" s="7451"/>
      <c r="E3108" s="7451"/>
      <c r="F3108" s="7451"/>
      <c r="G3108" s="7451"/>
      <c r="H3108" s="7451"/>
      <c r="I3108" s="7451"/>
      <c r="J3108" s="7451"/>
      <c r="K3108" s="7451"/>
      <c r="L3108" s="7451"/>
      <c r="M3108" s="7451"/>
      <c r="N3108" s="7451"/>
      <c r="O3108" s="7451"/>
      <c r="P3108" s="6349" t="s">
        <v>60</v>
      </c>
      <c r="Q3108" s="6349" t="s">
        <v>61</v>
      </c>
      <c r="R3108" s="6366">
        <v>1</v>
      </c>
      <c r="S3108" s="6367">
        <f>ROUND(K3100,2)*R3108</f>
        <v>30.58</v>
      </c>
    </row>
    <row r="3109" spans="1:19" ht="45" customHeight="1" x14ac:dyDescent="0.25">
      <c r="A3109" s="7451"/>
      <c r="B3109" s="7451"/>
      <c r="C3109" s="7451"/>
      <c r="D3109" s="7451"/>
      <c r="E3109" s="7451"/>
      <c r="F3109" s="7451"/>
      <c r="G3109" s="7451"/>
      <c r="H3109" s="7451"/>
      <c r="I3109" s="7451"/>
      <c r="J3109" s="7451"/>
      <c r="K3109" s="7451"/>
      <c r="L3109" s="7451"/>
      <c r="M3109" s="7451"/>
      <c r="N3109" s="7451"/>
      <c r="O3109" s="7451"/>
      <c r="P3109" s="6349" t="s">
        <v>62</v>
      </c>
      <c r="Q3109" s="6349" t="s">
        <v>63</v>
      </c>
      <c r="R3109" s="6368">
        <v>1</v>
      </c>
      <c r="S3109" s="6369">
        <f>ROUND(K3100,2)*R3109</f>
        <v>30.58</v>
      </c>
    </row>
    <row r="3110" spans="1:19" ht="45" customHeight="1" x14ac:dyDescent="0.25">
      <c r="A3110" s="7451"/>
      <c r="B3110" s="7451"/>
      <c r="C3110" s="7451"/>
      <c r="D3110" s="7451"/>
      <c r="E3110" s="7451"/>
      <c r="F3110" s="7451"/>
      <c r="G3110" s="7451"/>
      <c r="H3110" s="7451"/>
      <c r="I3110" s="7451"/>
      <c r="J3110" s="7451"/>
      <c r="K3110" s="7451"/>
      <c r="L3110" s="7451"/>
      <c r="M3110" s="7451"/>
      <c r="N3110" s="7451"/>
      <c r="O3110" s="7451"/>
      <c r="P3110" s="6349" t="s">
        <v>64</v>
      </c>
      <c r="Q3110" s="6349" t="s">
        <v>65</v>
      </c>
      <c r="R3110" s="6370">
        <v>1</v>
      </c>
      <c r="S3110" s="6371">
        <f>ROUND(K3100,2)*R3110</f>
        <v>30.58</v>
      </c>
    </row>
    <row r="3111" spans="1:19" ht="45" customHeight="1" x14ac:dyDescent="0.25">
      <c r="A3111" s="7451"/>
      <c r="B3111" s="7451"/>
      <c r="C3111" s="7451"/>
      <c r="D3111" s="7451"/>
      <c r="E3111" s="7451"/>
      <c r="F3111" s="7451"/>
      <c r="G3111" s="7451"/>
      <c r="H3111" s="7451"/>
      <c r="I3111" s="7451"/>
      <c r="J3111" s="7451"/>
      <c r="K3111" s="7451"/>
      <c r="L3111" s="7451"/>
      <c r="M3111" s="7451"/>
      <c r="N3111" s="7451"/>
      <c r="O3111" s="7451"/>
      <c r="P3111" s="6349" t="s">
        <v>66</v>
      </c>
      <c r="Q3111" s="6349" t="s">
        <v>67</v>
      </c>
      <c r="R3111" s="6372">
        <v>1</v>
      </c>
      <c r="S3111" s="6373">
        <f>ROUND(K3100,2)*R3111</f>
        <v>30.58</v>
      </c>
    </row>
    <row r="3112" spans="1:19" ht="45" customHeight="1" x14ac:dyDescent="0.25">
      <c r="A3112" s="7451"/>
      <c r="B3112" s="7451"/>
      <c r="C3112" s="7451"/>
      <c r="D3112" s="7451"/>
      <c r="E3112" s="7451"/>
      <c r="F3112" s="7451"/>
      <c r="G3112" s="7451"/>
      <c r="H3112" s="7451"/>
      <c r="I3112" s="7451"/>
      <c r="J3112" s="7451"/>
      <c r="K3112" s="7451"/>
      <c r="L3112" s="7451"/>
      <c r="M3112" s="7451"/>
      <c r="N3112" s="7451"/>
      <c r="O3112" s="7451"/>
      <c r="P3112" s="6349" t="s">
        <v>68</v>
      </c>
      <c r="Q3112" s="6349" t="s">
        <v>69</v>
      </c>
      <c r="R3112" s="6374">
        <v>1</v>
      </c>
      <c r="S3112" s="6375">
        <f>ROUND(K3100,2)*R3112</f>
        <v>30.58</v>
      </c>
    </row>
    <row r="3113" spans="1:19" ht="45" customHeight="1" x14ac:dyDescent="0.25">
      <c r="A3113" s="7451"/>
      <c r="B3113" s="7451"/>
      <c r="C3113" s="7451"/>
      <c r="D3113" s="7451"/>
      <c r="E3113" s="7451"/>
      <c r="F3113" s="7451"/>
      <c r="G3113" s="7451"/>
      <c r="H3113" s="7451"/>
      <c r="I3113" s="7451"/>
      <c r="J3113" s="7451"/>
      <c r="K3113" s="7451"/>
      <c r="L3113" s="7451"/>
      <c r="M3113" s="7451"/>
      <c r="N3113" s="7451"/>
      <c r="O3113" s="7451"/>
      <c r="P3113" s="6349" t="s">
        <v>70</v>
      </c>
      <c r="Q3113" s="6349" t="s">
        <v>71</v>
      </c>
      <c r="R3113" s="6376">
        <v>1</v>
      </c>
      <c r="S3113" s="6377">
        <f>ROUND(K3100,2)*R3113</f>
        <v>30.58</v>
      </c>
    </row>
    <row r="3114" spans="1:19" ht="45" customHeight="1" x14ac:dyDescent="0.25">
      <c r="A3114" s="7451"/>
      <c r="B3114" s="7451"/>
      <c r="C3114" s="7451"/>
      <c r="D3114" s="7451"/>
      <c r="E3114" s="7451"/>
      <c r="F3114" s="7451"/>
      <c r="G3114" s="7451"/>
      <c r="H3114" s="7451"/>
      <c r="I3114" s="7451"/>
      <c r="J3114" s="7451"/>
      <c r="K3114" s="7451"/>
      <c r="L3114" s="7451"/>
      <c r="M3114" s="7451"/>
      <c r="N3114" s="7451"/>
      <c r="O3114" s="7451"/>
      <c r="P3114" s="6349" t="s">
        <v>72</v>
      </c>
      <c r="Q3114" s="6349" t="s">
        <v>73</v>
      </c>
      <c r="R3114" s="6378">
        <v>1</v>
      </c>
      <c r="S3114" s="6379">
        <f>ROUND(K3100,2)*R3114</f>
        <v>30.58</v>
      </c>
    </row>
    <row r="3115" spans="1:19" ht="45" customHeight="1" x14ac:dyDescent="0.25">
      <c r="A3115" s="7451"/>
      <c r="B3115" s="7451"/>
      <c r="C3115" s="7451"/>
      <c r="D3115" s="7451"/>
      <c r="E3115" s="7451"/>
      <c r="F3115" s="7451"/>
      <c r="G3115" s="7451"/>
      <c r="H3115" s="7451"/>
      <c r="I3115" s="7451"/>
      <c r="J3115" s="7451"/>
      <c r="K3115" s="7451"/>
      <c r="L3115" s="7451"/>
      <c r="M3115" s="7451"/>
      <c r="N3115" s="7451"/>
      <c r="O3115" s="7451"/>
      <c r="P3115" s="6349" t="s">
        <v>74</v>
      </c>
      <c r="Q3115" s="6349" t="s">
        <v>75</v>
      </c>
      <c r="R3115" s="6380">
        <v>1</v>
      </c>
      <c r="S3115" s="6381">
        <f>ROUND(K3100,2)*R3115</f>
        <v>30.58</v>
      </c>
    </row>
    <row r="3116" spans="1:19" ht="45" customHeight="1" x14ac:dyDescent="0.25">
      <c r="A3116" s="7451"/>
      <c r="B3116" s="7451"/>
      <c r="C3116" s="7451"/>
      <c r="D3116" s="7451"/>
      <c r="E3116" s="7451"/>
      <c r="F3116" s="7451"/>
      <c r="G3116" s="7451"/>
      <c r="H3116" s="7451"/>
      <c r="I3116" s="7451"/>
      <c r="J3116" s="7451"/>
      <c r="K3116" s="7451"/>
      <c r="L3116" s="7451"/>
      <c r="M3116" s="7451"/>
      <c r="N3116" s="7451"/>
      <c r="O3116" s="7451"/>
      <c r="P3116" s="6349" t="s">
        <v>76</v>
      </c>
      <c r="Q3116" s="6349" t="s">
        <v>77</v>
      </c>
      <c r="R3116" s="6382">
        <v>1</v>
      </c>
      <c r="S3116" s="6383">
        <f>ROUND(K3100,2)*R3116</f>
        <v>30.58</v>
      </c>
    </row>
    <row r="3117" spans="1:19" ht="45" customHeight="1" x14ac:dyDescent="0.25">
      <c r="A3117" s="7451"/>
      <c r="B3117" s="7451"/>
      <c r="C3117" s="7451"/>
      <c r="D3117" s="7451"/>
      <c r="E3117" s="7451"/>
      <c r="F3117" s="7451"/>
      <c r="G3117" s="7451"/>
      <c r="H3117" s="7451"/>
      <c r="I3117" s="7451"/>
      <c r="J3117" s="7451"/>
      <c r="K3117" s="7451"/>
      <c r="L3117" s="7451"/>
      <c r="M3117" s="7451"/>
      <c r="N3117" s="7451"/>
      <c r="O3117" s="7451"/>
      <c r="P3117" s="6349" t="s">
        <v>78</v>
      </c>
      <c r="Q3117" s="6349" t="s">
        <v>79</v>
      </c>
      <c r="R3117" s="6384">
        <v>1</v>
      </c>
      <c r="S3117" s="6385">
        <f>ROUND(K3100,2)*R3117</f>
        <v>30.58</v>
      </c>
    </row>
    <row r="3118" spans="1:19" ht="45" customHeight="1" x14ac:dyDescent="0.25">
      <c r="A3118" s="7451"/>
      <c r="B3118" s="7451"/>
      <c r="C3118" s="7451"/>
      <c r="D3118" s="7451"/>
      <c r="E3118" s="7451"/>
      <c r="F3118" s="7451"/>
      <c r="G3118" s="7451"/>
      <c r="H3118" s="7451"/>
      <c r="I3118" s="7451"/>
      <c r="J3118" s="7451"/>
      <c r="K3118" s="7451"/>
      <c r="L3118" s="7451"/>
      <c r="M3118" s="7451"/>
      <c r="N3118" s="7451"/>
      <c r="O3118" s="7451"/>
      <c r="P3118" s="6349" t="s">
        <v>80</v>
      </c>
      <c r="Q3118" s="6349" t="s">
        <v>81</v>
      </c>
      <c r="R3118" s="6386">
        <v>1</v>
      </c>
      <c r="S3118" s="6387">
        <f>ROUND(K3100,2)*R3118</f>
        <v>30.58</v>
      </c>
    </row>
    <row r="3119" spans="1:19" ht="45" customHeight="1" x14ac:dyDescent="0.25">
      <c r="A3119" s="7451"/>
      <c r="B3119" s="7451"/>
      <c r="C3119" s="7451"/>
      <c r="D3119" s="7451"/>
      <c r="E3119" s="7451"/>
      <c r="F3119" s="7451"/>
      <c r="G3119" s="7451"/>
      <c r="H3119" s="7451"/>
      <c r="I3119" s="7451"/>
      <c r="J3119" s="7451"/>
      <c r="K3119" s="7451"/>
      <c r="L3119" s="7451"/>
      <c r="M3119" s="7451"/>
      <c r="N3119" s="7451"/>
      <c r="O3119" s="7451"/>
      <c r="P3119" s="6349" t="s">
        <v>82</v>
      </c>
      <c r="Q3119" s="6349" t="s">
        <v>83</v>
      </c>
      <c r="R3119" s="6388">
        <v>1</v>
      </c>
      <c r="S3119" s="6389">
        <f>ROUND(K3100,2)*R3119</f>
        <v>30.58</v>
      </c>
    </row>
    <row r="3120" spans="1:19" ht="45" customHeight="1" x14ac:dyDescent="0.25">
      <c r="A3120" s="7451"/>
      <c r="B3120" s="7451"/>
      <c r="C3120" s="7451"/>
      <c r="D3120" s="7451"/>
      <c r="E3120" s="7451"/>
      <c r="F3120" s="7451"/>
      <c r="G3120" s="7451"/>
      <c r="H3120" s="7451"/>
      <c r="I3120" s="7451"/>
      <c r="J3120" s="7451"/>
      <c r="K3120" s="7451"/>
      <c r="L3120" s="7451"/>
      <c r="M3120" s="7451"/>
      <c r="N3120" s="7451"/>
      <c r="O3120" s="7451"/>
      <c r="P3120" s="6349" t="s">
        <v>84</v>
      </c>
      <c r="Q3120" s="6349" t="s">
        <v>85</v>
      </c>
      <c r="R3120" s="6390">
        <v>1</v>
      </c>
      <c r="S3120" s="6391">
        <f>ROUND(K3100,2)*R3120</f>
        <v>30.58</v>
      </c>
    </row>
    <row r="3121" spans="1:19" ht="45" customHeight="1" x14ac:dyDescent="0.25">
      <c r="A3121" s="7451"/>
      <c r="B3121" s="7451"/>
      <c r="C3121" s="7451"/>
      <c r="D3121" s="7451"/>
      <c r="E3121" s="7451"/>
      <c r="F3121" s="7451"/>
      <c r="G3121" s="7451"/>
      <c r="H3121" s="7451"/>
      <c r="I3121" s="7451"/>
      <c r="J3121" s="7451"/>
      <c r="K3121" s="7451"/>
      <c r="L3121" s="7451"/>
      <c r="M3121" s="7451"/>
      <c r="N3121" s="7451"/>
      <c r="O3121" s="7451"/>
      <c r="P3121" s="6349" t="s">
        <v>86</v>
      </c>
      <c r="Q3121" s="6349" t="s">
        <v>87</v>
      </c>
      <c r="R3121" s="6392">
        <v>1</v>
      </c>
      <c r="S3121" s="6393">
        <f>ROUND(K3100,2)*R3121</f>
        <v>30.58</v>
      </c>
    </row>
    <row r="3122" spans="1:19" ht="45" customHeight="1" x14ac:dyDescent="0.25">
      <c r="A3122" s="7451"/>
      <c r="B3122" s="7451"/>
      <c r="C3122" s="7451"/>
      <c r="D3122" s="7451"/>
      <c r="E3122" s="7451"/>
      <c r="F3122" s="7451"/>
      <c r="G3122" s="7451"/>
      <c r="H3122" s="7451"/>
      <c r="I3122" s="7451"/>
      <c r="J3122" s="7451"/>
      <c r="K3122" s="7451"/>
      <c r="L3122" s="7451"/>
      <c r="M3122" s="7451"/>
      <c r="N3122" s="7451"/>
      <c r="O3122" s="7451"/>
      <c r="P3122" s="6349" t="s">
        <v>88</v>
      </c>
      <c r="Q3122" s="6349" t="s">
        <v>89</v>
      </c>
      <c r="R3122" s="6394">
        <v>1</v>
      </c>
      <c r="S3122" s="6395">
        <f>ROUND(K3100,2)*R3122</f>
        <v>30.58</v>
      </c>
    </row>
    <row r="3123" spans="1:19" ht="45" customHeight="1" x14ac:dyDescent="0.25">
      <c r="A3123" s="7451"/>
      <c r="B3123" s="7451"/>
      <c r="C3123" s="7451"/>
      <c r="D3123" s="7451"/>
      <c r="E3123" s="7451"/>
      <c r="F3123" s="7451"/>
      <c r="G3123" s="7451"/>
      <c r="H3123" s="7451"/>
      <c r="I3123" s="7451"/>
      <c r="J3123" s="7451"/>
      <c r="K3123" s="7451"/>
      <c r="L3123" s="7451"/>
      <c r="M3123" s="7451"/>
      <c r="N3123" s="7451"/>
      <c r="O3123" s="7451"/>
      <c r="P3123" s="6349" t="s">
        <v>90</v>
      </c>
      <c r="Q3123" s="6349" t="s">
        <v>91</v>
      </c>
      <c r="R3123" s="6396">
        <v>1</v>
      </c>
      <c r="S3123" s="6397">
        <f>ROUND(K3100,2)*R3123</f>
        <v>30.58</v>
      </c>
    </row>
    <row r="3124" spans="1:19" ht="45" customHeight="1" x14ac:dyDescent="0.25">
      <c r="A3124" s="7451"/>
      <c r="B3124" s="7451"/>
      <c r="C3124" s="7451"/>
      <c r="D3124" s="7451"/>
      <c r="E3124" s="7451"/>
      <c r="F3124" s="7451"/>
      <c r="G3124" s="7451"/>
      <c r="H3124" s="7451"/>
      <c r="I3124" s="7451"/>
      <c r="J3124" s="7451"/>
      <c r="K3124" s="7451"/>
      <c r="L3124" s="7451"/>
      <c r="M3124" s="7451"/>
      <c r="N3124" s="7451"/>
      <c r="O3124" s="7451"/>
      <c r="P3124" s="6349" t="s">
        <v>92</v>
      </c>
      <c r="Q3124" s="6349" t="s">
        <v>93</v>
      </c>
      <c r="R3124" s="6398">
        <v>1</v>
      </c>
      <c r="S3124" s="6399">
        <f>ROUND(K3100,2)*R3124</f>
        <v>30.58</v>
      </c>
    </row>
    <row r="3125" spans="1:19" ht="45" customHeight="1" x14ac:dyDescent="0.25">
      <c r="A3125" s="7577" t="s">
        <v>23</v>
      </c>
      <c r="B3125" s="7577" t="s">
        <v>481</v>
      </c>
      <c r="C3125" s="7577" t="s">
        <v>25</v>
      </c>
      <c r="D3125" s="7577" t="s">
        <v>482</v>
      </c>
      <c r="E3125" s="7577" t="s">
        <v>483</v>
      </c>
      <c r="F3125" s="7578">
        <f>R3125+R3126+R3127+R3128+R3129+R3130+R3131+R3132+R3133+R3134+R3135+R3136+R3137+R3138+R3139+R3140+R3141+R3142+R3143+R3144+R3145+R3146+R3147+R3148+R3149</f>
        <v>100</v>
      </c>
      <c r="G3125" s="7577" t="s">
        <v>36</v>
      </c>
      <c r="H3125" s="7579">
        <v>31.57</v>
      </c>
      <c r="I3125" s="7580">
        <v>31.57</v>
      </c>
      <c r="J3125" s="7581">
        <v>0.21579999999999999</v>
      </c>
      <c r="K3125" s="7582">
        <f>ROUND(I3125,2)+(ROUND(I3125,2)*J3125)</f>
        <v>38.382806000000002</v>
      </c>
      <c r="L3125" s="7583">
        <f>ROUND(S3125,2)+ROUND(S3126,2)+ROUND(S3127,2)+ROUND(S3128,2)+ROUND(S3129,2)+ROUND(S3130,2)+ROUND(S3131,2)+ROUND(S3132,2)+ROUND(S3133,2)+ROUND(S3134,2)+ROUND(S3135,2)+ROUND(S3136,2)+ROUND(S3137,2)+ROUND(S3138,2)+ROUND(S3139,2)+ROUND(S3140,2)+ROUND(S3141,2)+ROUND(S3142,2)+ROUND(S3143,2)+ROUND(S3144,2)+ROUND(S3145,2)+ROUND(S3146,2)+ROUND(S3147,2)+ROUND(S3148,2)+ROUND(S3149,2)</f>
        <v>3838</v>
      </c>
      <c r="M3125" s="7577"/>
      <c r="N3125" s="7577" t="s">
        <v>80</v>
      </c>
      <c r="O3125" s="7577" t="s">
        <v>444</v>
      </c>
      <c r="P3125" s="6400" t="s">
        <v>20</v>
      </c>
      <c r="Q3125" s="6400" t="s">
        <v>29</v>
      </c>
      <c r="R3125" s="6401">
        <v>4</v>
      </c>
      <c r="S3125" s="6402">
        <f>ROUND(K3125,2)*R3125</f>
        <v>153.52000000000001</v>
      </c>
    </row>
    <row r="3126" spans="1:19" ht="45" customHeight="1" x14ac:dyDescent="0.25">
      <c r="A3126" s="7451"/>
      <c r="B3126" s="7451"/>
      <c r="C3126" s="7451"/>
      <c r="D3126" s="7451"/>
      <c r="E3126" s="7451"/>
      <c r="F3126" s="7451"/>
      <c r="G3126" s="7451"/>
      <c r="H3126" s="7451"/>
      <c r="I3126" s="7451"/>
      <c r="J3126" s="7451"/>
      <c r="K3126" s="7451"/>
      <c r="L3126" s="7451"/>
      <c r="M3126" s="7451"/>
      <c r="N3126" s="7451"/>
      <c r="O3126" s="7451"/>
      <c r="P3126" s="6400" t="s">
        <v>30</v>
      </c>
      <c r="Q3126" s="6400" t="s">
        <v>48</v>
      </c>
      <c r="R3126" s="6403">
        <v>4</v>
      </c>
      <c r="S3126" s="6404">
        <f>ROUND(K3125,2)*R3126</f>
        <v>153.52000000000001</v>
      </c>
    </row>
    <row r="3127" spans="1:19" ht="45" customHeight="1" x14ac:dyDescent="0.25">
      <c r="A3127" s="7451"/>
      <c r="B3127" s="7451"/>
      <c r="C3127" s="7451"/>
      <c r="D3127" s="7451"/>
      <c r="E3127" s="7451"/>
      <c r="F3127" s="7451"/>
      <c r="G3127" s="7451"/>
      <c r="H3127" s="7451"/>
      <c r="I3127" s="7451"/>
      <c r="J3127" s="7451"/>
      <c r="K3127" s="7451"/>
      <c r="L3127" s="7451"/>
      <c r="M3127" s="7451"/>
      <c r="N3127" s="7451"/>
      <c r="O3127" s="7451"/>
      <c r="P3127" s="6400" t="s">
        <v>43</v>
      </c>
      <c r="Q3127" s="6400" t="s">
        <v>49</v>
      </c>
      <c r="R3127" s="6405">
        <v>4</v>
      </c>
      <c r="S3127" s="6406">
        <f>ROUND(K3125,2)*R3127</f>
        <v>153.52000000000001</v>
      </c>
    </row>
    <row r="3128" spans="1:19" ht="45" customHeight="1" x14ac:dyDescent="0.25">
      <c r="A3128" s="7451"/>
      <c r="B3128" s="7451"/>
      <c r="C3128" s="7451"/>
      <c r="D3128" s="7451"/>
      <c r="E3128" s="7451"/>
      <c r="F3128" s="7451"/>
      <c r="G3128" s="7451"/>
      <c r="H3128" s="7451"/>
      <c r="I3128" s="7451"/>
      <c r="J3128" s="7451"/>
      <c r="K3128" s="7451"/>
      <c r="L3128" s="7451"/>
      <c r="M3128" s="7451"/>
      <c r="N3128" s="7451"/>
      <c r="O3128" s="7451"/>
      <c r="P3128" s="6400" t="s">
        <v>50</v>
      </c>
      <c r="Q3128" s="6400" t="s">
        <v>51</v>
      </c>
      <c r="R3128" s="6407">
        <v>4</v>
      </c>
      <c r="S3128" s="6408">
        <f>ROUND(K3125,2)*R3128</f>
        <v>153.52000000000001</v>
      </c>
    </row>
    <row r="3129" spans="1:19" ht="45" customHeight="1" x14ac:dyDescent="0.25">
      <c r="A3129" s="7451"/>
      <c r="B3129" s="7451"/>
      <c r="C3129" s="7451"/>
      <c r="D3129" s="7451"/>
      <c r="E3129" s="7451"/>
      <c r="F3129" s="7451"/>
      <c r="G3129" s="7451"/>
      <c r="H3129" s="7451"/>
      <c r="I3129" s="7451"/>
      <c r="J3129" s="7451"/>
      <c r="K3129" s="7451"/>
      <c r="L3129" s="7451"/>
      <c r="M3129" s="7451"/>
      <c r="N3129" s="7451"/>
      <c r="O3129" s="7451"/>
      <c r="P3129" s="6400" t="s">
        <v>52</v>
      </c>
      <c r="Q3129" s="6400" t="s">
        <v>53</v>
      </c>
      <c r="R3129" s="6409">
        <v>4</v>
      </c>
      <c r="S3129" s="6410">
        <f>ROUND(K3125,2)*R3129</f>
        <v>153.52000000000001</v>
      </c>
    </row>
    <row r="3130" spans="1:19" ht="45" customHeight="1" x14ac:dyDescent="0.25">
      <c r="A3130" s="7451"/>
      <c r="B3130" s="7451"/>
      <c r="C3130" s="7451"/>
      <c r="D3130" s="7451"/>
      <c r="E3130" s="7451"/>
      <c r="F3130" s="7451"/>
      <c r="G3130" s="7451"/>
      <c r="H3130" s="7451"/>
      <c r="I3130" s="7451"/>
      <c r="J3130" s="7451"/>
      <c r="K3130" s="7451"/>
      <c r="L3130" s="7451"/>
      <c r="M3130" s="7451"/>
      <c r="N3130" s="7451"/>
      <c r="O3130" s="7451"/>
      <c r="P3130" s="6400" t="s">
        <v>54</v>
      </c>
      <c r="Q3130" s="6400" t="s">
        <v>55</v>
      </c>
      <c r="R3130" s="6411">
        <v>4</v>
      </c>
      <c r="S3130" s="6412">
        <f>ROUND(K3125,2)*R3130</f>
        <v>153.52000000000001</v>
      </c>
    </row>
    <row r="3131" spans="1:19" ht="45" customHeight="1" x14ac:dyDescent="0.25">
      <c r="A3131" s="7451"/>
      <c r="B3131" s="7451"/>
      <c r="C3131" s="7451"/>
      <c r="D3131" s="7451"/>
      <c r="E3131" s="7451"/>
      <c r="F3131" s="7451"/>
      <c r="G3131" s="7451"/>
      <c r="H3131" s="7451"/>
      <c r="I3131" s="7451"/>
      <c r="J3131" s="7451"/>
      <c r="K3131" s="7451"/>
      <c r="L3131" s="7451"/>
      <c r="M3131" s="7451"/>
      <c r="N3131" s="7451"/>
      <c r="O3131" s="7451"/>
      <c r="P3131" s="6400" t="s">
        <v>56</v>
      </c>
      <c r="Q3131" s="6400" t="s">
        <v>57</v>
      </c>
      <c r="R3131" s="6413">
        <v>4</v>
      </c>
      <c r="S3131" s="6414">
        <f>ROUND(K3125,2)*R3131</f>
        <v>153.52000000000001</v>
      </c>
    </row>
    <row r="3132" spans="1:19" ht="45" customHeight="1" x14ac:dyDescent="0.25">
      <c r="A3132" s="7451"/>
      <c r="B3132" s="7451"/>
      <c r="C3132" s="7451"/>
      <c r="D3132" s="7451"/>
      <c r="E3132" s="7451"/>
      <c r="F3132" s="7451"/>
      <c r="G3132" s="7451"/>
      <c r="H3132" s="7451"/>
      <c r="I3132" s="7451"/>
      <c r="J3132" s="7451"/>
      <c r="K3132" s="7451"/>
      <c r="L3132" s="7451"/>
      <c r="M3132" s="7451"/>
      <c r="N3132" s="7451"/>
      <c r="O3132" s="7451"/>
      <c r="P3132" s="6400" t="s">
        <v>58</v>
      </c>
      <c r="Q3132" s="6400" t="s">
        <v>59</v>
      </c>
      <c r="R3132" s="6415">
        <v>4</v>
      </c>
      <c r="S3132" s="6416">
        <f>ROUND(K3125,2)*R3132</f>
        <v>153.52000000000001</v>
      </c>
    </row>
    <row r="3133" spans="1:19" ht="45" customHeight="1" x14ac:dyDescent="0.25">
      <c r="A3133" s="7451"/>
      <c r="B3133" s="7451"/>
      <c r="C3133" s="7451"/>
      <c r="D3133" s="7451"/>
      <c r="E3133" s="7451"/>
      <c r="F3133" s="7451"/>
      <c r="G3133" s="7451"/>
      <c r="H3133" s="7451"/>
      <c r="I3133" s="7451"/>
      <c r="J3133" s="7451"/>
      <c r="K3133" s="7451"/>
      <c r="L3133" s="7451"/>
      <c r="M3133" s="7451"/>
      <c r="N3133" s="7451"/>
      <c r="O3133" s="7451"/>
      <c r="P3133" s="6400" t="s">
        <v>60</v>
      </c>
      <c r="Q3133" s="6400" t="s">
        <v>61</v>
      </c>
      <c r="R3133" s="6417">
        <v>4</v>
      </c>
      <c r="S3133" s="6418">
        <f>ROUND(K3125,2)*R3133</f>
        <v>153.52000000000001</v>
      </c>
    </row>
    <row r="3134" spans="1:19" ht="45" customHeight="1" x14ac:dyDescent="0.25">
      <c r="A3134" s="7451"/>
      <c r="B3134" s="7451"/>
      <c r="C3134" s="7451"/>
      <c r="D3134" s="7451"/>
      <c r="E3134" s="7451"/>
      <c r="F3134" s="7451"/>
      <c r="G3134" s="7451"/>
      <c r="H3134" s="7451"/>
      <c r="I3134" s="7451"/>
      <c r="J3134" s="7451"/>
      <c r="K3134" s="7451"/>
      <c r="L3134" s="7451"/>
      <c r="M3134" s="7451"/>
      <c r="N3134" s="7451"/>
      <c r="O3134" s="7451"/>
      <c r="P3134" s="6400" t="s">
        <v>62</v>
      </c>
      <c r="Q3134" s="6400" t="s">
        <v>63</v>
      </c>
      <c r="R3134" s="6419">
        <v>4</v>
      </c>
      <c r="S3134" s="6420">
        <f>ROUND(K3125,2)*R3134</f>
        <v>153.52000000000001</v>
      </c>
    </row>
    <row r="3135" spans="1:19" ht="45" customHeight="1" x14ac:dyDescent="0.25">
      <c r="A3135" s="7451"/>
      <c r="B3135" s="7451"/>
      <c r="C3135" s="7451"/>
      <c r="D3135" s="7451"/>
      <c r="E3135" s="7451"/>
      <c r="F3135" s="7451"/>
      <c r="G3135" s="7451"/>
      <c r="H3135" s="7451"/>
      <c r="I3135" s="7451"/>
      <c r="J3135" s="7451"/>
      <c r="K3135" s="7451"/>
      <c r="L3135" s="7451"/>
      <c r="M3135" s="7451"/>
      <c r="N3135" s="7451"/>
      <c r="O3135" s="7451"/>
      <c r="P3135" s="6400" t="s">
        <v>64</v>
      </c>
      <c r="Q3135" s="6400" t="s">
        <v>65</v>
      </c>
      <c r="R3135" s="6421">
        <v>4</v>
      </c>
      <c r="S3135" s="6422">
        <f>ROUND(K3125,2)*R3135</f>
        <v>153.52000000000001</v>
      </c>
    </row>
    <row r="3136" spans="1:19" ht="45" customHeight="1" x14ac:dyDescent="0.25">
      <c r="A3136" s="7451"/>
      <c r="B3136" s="7451"/>
      <c r="C3136" s="7451"/>
      <c r="D3136" s="7451"/>
      <c r="E3136" s="7451"/>
      <c r="F3136" s="7451"/>
      <c r="G3136" s="7451"/>
      <c r="H3136" s="7451"/>
      <c r="I3136" s="7451"/>
      <c r="J3136" s="7451"/>
      <c r="K3136" s="7451"/>
      <c r="L3136" s="7451"/>
      <c r="M3136" s="7451"/>
      <c r="N3136" s="7451"/>
      <c r="O3136" s="7451"/>
      <c r="P3136" s="6400" t="s">
        <v>66</v>
      </c>
      <c r="Q3136" s="6400" t="s">
        <v>67</v>
      </c>
      <c r="R3136" s="6423">
        <v>4</v>
      </c>
      <c r="S3136" s="6424">
        <f>ROUND(K3125,2)*R3136</f>
        <v>153.52000000000001</v>
      </c>
    </row>
    <row r="3137" spans="1:19" ht="45" customHeight="1" x14ac:dyDescent="0.25">
      <c r="A3137" s="7451"/>
      <c r="B3137" s="7451"/>
      <c r="C3137" s="7451"/>
      <c r="D3137" s="7451"/>
      <c r="E3137" s="7451"/>
      <c r="F3137" s="7451"/>
      <c r="G3137" s="7451"/>
      <c r="H3137" s="7451"/>
      <c r="I3137" s="7451"/>
      <c r="J3137" s="7451"/>
      <c r="K3137" s="7451"/>
      <c r="L3137" s="7451"/>
      <c r="M3137" s="7451"/>
      <c r="N3137" s="7451"/>
      <c r="O3137" s="7451"/>
      <c r="P3137" s="6400" t="s">
        <v>68</v>
      </c>
      <c r="Q3137" s="6400" t="s">
        <v>69</v>
      </c>
      <c r="R3137" s="6425">
        <v>4</v>
      </c>
      <c r="S3137" s="6426">
        <f>ROUND(K3125,2)*R3137</f>
        <v>153.52000000000001</v>
      </c>
    </row>
    <row r="3138" spans="1:19" ht="45" customHeight="1" x14ac:dyDescent="0.25">
      <c r="A3138" s="7451"/>
      <c r="B3138" s="7451"/>
      <c r="C3138" s="7451"/>
      <c r="D3138" s="7451"/>
      <c r="E3138" s="7451"/>
      <c r="F3138" s="7451"/>
      <c r="G3138" s="7451"/>
      <c r="H3138" s="7451"/>
      <c r="I3138" s="7451"/>
      <c r="J3138" s="7451"/>
      <c r="K3138" s="7451"/>
      <c r="L3138" s="7451"/>
      <c r="M3138" s="7451"/>
      <c r="N3138" s="7451"/>
      <c r="O3138" s="7451"/>
      <c r="P3138" s="6400" t="s">
        <v>70</v>
      </c>
      <c r="Q3138" s="6400" t="s">
        <v>71</v>
      </c>
      <c r="R3138" s="6427">
        <v>4</v>
      </c>
      <c r="S3138" s="6428">
        <f>ROUND(K3125,2)*R3138</f>
        <v>153.52000000000001</v>
      </c>
    </row>
    <row r="3139" spans="1:19" ht="45" customHeight="1" x14ac:dyDescent="0.25">
      <c r="A3139" s="7451"/>
      <c r="B3139" s="7451"/>
      <c r="C3139" s="7451"/>
      <c r="D3139" s="7451"/>
      <c r="E3139" s="7451"/>
      <c r="F3139" s="7451"/>
      <c r="G3139" s="7451"/>
      <c r="H3139" s="7451"/>
      <c r="I3139" s="7451"/>
      <c r="J3139" s="7451"/>
      <c r="K3139" s="7451"/>
      <c r="L3139" s="7451"/>
      <c r="M3139" s="7451"/>
      <c r="N3139" s="7451"/>
      <c r="O3139" s="7451"/>
      <c r="P3139" s="6400" t="s">
        <v>72</v>
      </c>
      <c r="Q3139" s="6400" t="s">
        <v>73</v>
      </c>
      <c r="R3139" s="6429">
        <v>4</v>
      </c>
      <c r="S3139" s="6430">
        <f>ROUND(K3125,2)*R3139</f>
        <v>153.52000000000001</v>
      </c>
    </row>
    <row r="3140" spans="1:19" ht="45" customHeight="1" x14ac:dyDescent="0.25">
      <c r="A3140" s="7451"/>
      <c r="B3140" s="7451"/>
      <c r="C3140" s="7451"/>
      <c r="D3140" s="7451"/>
      <c r="E3140" s="7451"/>
      <c r="F3140" s="7451"/>
      <c r="G3140" s="7451"/>
      <c r="H3140" s="7451"/>
      <c r="I3140" s="7451"/>
      <c r="J3140" s="7451"/>
      <c r="K3140" s="7451"/>
      <c r="L3140" s="7451"/>
      <c r="M3140" s="7451"/>
      <c r="N3140" s="7451"/>
      <c r="O3140" s="7451"/>
      <c r="P3140" s="6400" t="s">
        <v>74</v>
      </c>
      <c r="Q3140" s="6400" t="s">
        <v>75</v>
      </c>
      <c r="R3140" s="6431">
        <v>4</v>
      </c>
      <c r="S3140" s="6432">
        <f>ROUND(K3125,2)*R3140</f>
        <v>153.52000000000001</v>
      </c>
    </row>
    <row r="3141" spans="1:19" ht="45" customHeight="1" x14ac:dyDescent="0.25">
      <c r="A3141" s="7451"/>
      <c r="B3141" s="7451"/>
      <c r="C3141" s="7451"/>
      <c r="D3141" s="7451"/>
      <c r="E3141" s="7451"/>
      <c r="F3141" s="7451"/>
      <c r="G3141" s="7451"/>
      <c r="H3141" s="7451"/>
      <c r="I3141" s="7451"/>
      <c r="J3141" s="7451"/>
      <c r="K3141" s="7451"/>
      <c r="L3141" s="7451"/>
      <c r="M3141" s="7451"/>
      <c r="N3141" s="7451"/>
      <c r="O3141" s="7451"/>
      <c r="P3141" s="6400" t="s">
        <v>76</v>
      </c>
      <c r="Q3141" s="6400" t="s">
        <v>77</v>
      </c>
      <c r="R3141" s="6433">
        <v>4</v>
      </c>
      <c r="S3141" s="6434">
        <f>ROUND(K3125,2)*R3141</f>
        <v>153.52000000000001</v>
      </c>
    </row>
    <row r="3142" spans="1:19" ht="45" customHeight="1" x14ac:dyDescent="0.25">
      <c r="A3142" s="7451"/>
      <c r="B3142" s="7451"/>
      <c r="C3142" s="7451"/>
      <c r="D3142" s="7451"/>
      <c r="E3142" s="7451"/>
      <c r="F3142" s="7451"/>
      <c r="G3142" s="7451"/>
      <c r="H3142" s="7451"/>
      <c r="I3142" s="7451"/>
      <c r="J3142" s="7451"/>
      <c r="K3142" s="7451"/>
      <c r="L3142" s="7451"/>
      <c r="M3142" s="7451"/>
      <c r="N3142" s="7451"/>
      <c r="O3142" s="7451"/>
      <c r="P3142" s="6400" t="s">
        <v>78</v>
      </c>
      <c r="Q3142" s="6400" t="s">
        <v>79</v>
      </c>
      <c r="R3142" s="6435">
        <v>4</v>
      </c>
      <c r="S3142" s="6436">
        <f>ROUND(K3125,2)*R3142</f>
        <v>153.52000000000001</v>
      </c>
    </row>
    <row r="3143" spans="1:19" ht="45" customHeight="1" x14ac:dyDescent="0.25">
      <c r="A3143" s="7451"/>
      <c r="B3143" s="7451"/>
      <c r="C3143" s="7451"/>
      <c r="D3143" s="7451"/>
      <c r="E3143" s="7451"/>
      <c r="F3143" s="7451"/>
      <c r="G3143" s="7451"/>
      <c r="H3143" s="7451"/>
      <c r="I3143" s="7451"/>
      <c r="J3143" s="7451"/>
      <c r="K3143" s="7451"/>
      <c r="L3143" s="7451"/>
      <c r="M3143" s="7451"/>
      <c r="N3143" s="7451"/>
      <c r="O3143" s="7451"/>
      <c r="P3143" s="6400" t="s">
        <v>80</v>
      </c>
      <c r="Q3143" s="6400" t="s">
        <v>81</v>
      </c>
      <c r="R3143" s="6437">
        <v>4</v>
      </c>
      <c r="S3143" s="6438">
        <f>ROUND(K3125,2)*R3143</f>
        <v>153.52000000000001</v>
      </c>
    </row>
    <row r="3144" spans="1:19" ht="45" customHeight="1" x14ac:dyDescent="0.25">
      <c r="A3144" s="7451"/>
      <c r="B3144" s="7451"/>
      <c r="C3144" s="7451"/>
      <c r="D3144" s="7451"/>
      <c r="E3144" s="7451"/>
      <c r="F3144" s="7451"/>
      <c r="G3144" s="7451"/>
      <c r="H3144" s="7451"/>
      <c r="I3144" s="7451"/>
      <c r="J3144" s="7451"/>
      <c r="K3144" s="7451"/>
      <c r="L3144" s="7451"/>
      <c r="M3144" s="7451"/>
      <c r="N3144" s="7451"/>
      <c r="O3144" s="7451"/>
      <c r="P3144" s="6400" t="s">
        <v>82</v>
      </c>
      <c r="Q3144" s="6400" t="s">
        <v>83</v>
      </c>
      <c r="R3144" s="6439">
        <v>4</v>
      </c>
      <c r="S3144" s="6440">
        <f>ROUND(K3125,2)*R3144</f>
        <v>153.52000000000001</v>
      </c>
    </row>
    <row r="3145" spans="1:19" ht="45" customHeight="1" x14ac:dyDescent="0.25">
      <c r="A3145" s="7451"/>
      <c r="B3145" s="7451"/>
      <c r="C3145" s="7451"/>
      <c r="D3145" s="7451"/>
      <c r="E3145" s="7451"/>
      <c r="F3145" s="7451"/>
      <c r="G3145" s="7451"/>
      <c r="H3145" s="7451"/>
      <c r="I3145" s="7451"/>
      <c r="J3145" s="7451"/>
      <c r="K3145" s="7451"/>
      <c r="L3145" s="7451"/>
      <c r="M3145" s="7451"/>
      <c r="N3145" s="7451"/>
      <c r="O3145" s="7451"/>
      <c r="P3145" s="6400" t="s">
        <v>84</v>
      </c>
      <c r="Q3145" s="6400" t="s">
        <v>85</v>
      </c>
      <c r="R3145" s="6441">
        <v>4</v>
      </c>
      <c r="S3145" s="6442">
        <f>ROUND(K3125,2)*R3145</f>
        <v>153.52000000000001</v>
      </c>
    </row>
    <row r="3146" spans="1:19" ht="45" customHeight="1" x14ac:dyDescent="0.25">
      <c r="A3146" s="7451"/>
      <c r="B3146" s="7451"/>
      <c r="C3146" s="7451"/>
      <c r="D3146" s="7451"/>
      <c r="E3146" s="7451"/>
      <c r="F3146" s="7451"/>
      <c r="G3146" s="7451"/>
      <c r="H3146" s="7451"/>
      <c r="I3146" s="7451"/>
      <c r="J3146" s="7451"/>
      <c r="K3146" s="7451"/>
      <c r="L3146" s="7451"/>
      <c r="M3146" s="7451"/>
      <c r="N3146" s="7451"/>
      <c r="O3146" s="7451"/>
      <c r="P3146" s="6400" t="s">
        <v>86</v>
      </c>
      <c r="Q3146" s="6400" t="s">
        <v>87</v>
      </c>
      <c r="R3146" s="6443">
        <v>4</v>
      </c>
      <c r="S3146" s="6444">
        <f>ROUND(K3125,2)*R3146</f>
        <v>153.52000000000001</v>
      </c>
    </row>
    <row r="3147" spans="1:19" ht="45" customHeight="1" x14ac:dyDescent="0.25">
      <c r="A3147" s="7451"/>
      <c r="B3147" s="7451"/>
      <c r="C3147" s="7451"/>
      <c r="D3147" s="7451"/>
      <c r="E3147" s="7451"/>
      <c r="F3147" s="7451"/>
      <c r="G3147" s="7451"/>
      <c r="H3147" s="7451"/>
      <c r="I3147" s="7451"/>
      <c r="J3147" s="7451"/>
      <c r="K3147" s="7451"/>
      <c r="L3147" s="7451"/>
      <c r="M3147" s="7451"/>
      <c r="N3147" s="7451"/>
      <c r="O3147" s="7451"/>
      <c r="P3147" s="6400" t="s">
        <v>88</v>
      </c>
      <c r="Q3147" s="6400" t="s">
        <v>89</v>
      </c>
      <c r="R3147" s="6445">
        <v>4</v>
      </c>
      <c r="S3147" s="6446">
        <f>ROUND(K3125,2)*R3147</f>
        <v>153.52000000000001</v>
      </c>
    </row>
    <row r="3148" spans="1:19" ht="45" customHeight="1" x14ac:dyDescent="0.25">
      <c r="A3148" s="7451"/>
      <c r="B3148" s="7451"/>
      <c r="C3148" s="7451"/>
      <c r="D3148" s="7451"/>
      <c r="E3148" s="7451"/>
      <c r="F3148" s="7451"/>
      <c r="G3148" s="7451"/>
      <c r="H3148" s="7451"/>
      <c r="I3148" s="7451"/>
      <c r="J3148" s="7451"/>
      <c r="K3148" s="7451"/>
      <c r="L3148" s="7451"/>
      <c r="M3148" s="7451"/>
      <c r="N3148" s="7451"/>
      <c r="O3148" s="7451"/>
      <c r="P3148" s="6400" t="s">
        <v>90</v>
      </c>
      <c r="Q3148" s="6400" t="s">
        <v>91</v>
      </c>
      <c r="R3148" s="6447">
        <v>4</v>
      </c>
      <c r="S3148" s="6448">
        <f>ROUND(K3125,2)*R3148</f>
        <v>153.52000000000001</v>
      </c>
    </row>
    <row r="3149" spans="1:19" ht="45" customHeight="1" x14ac:dyDescent="0.25">
      <c r="A3149" s="7451"/>
      <c r="B3149" s="7451"/>
      <c r="C3149" s="7451"/>
      <c r="D3149" s="7451"/>
      <c r="E3149" s="7451"/>
      <c r="F3149" s="7451"/>
      <c r="G3149" s="7451"/>
      <c r="H3149" s="7451"/>
      <c r="I3149" s="7451"/>
      <c r="J3149" s="7451"/>
      <c r="K3149" s="7451"/>
      <c r="L3149" s="7451"/>
      <c r="M3149" s="7451"/>
      <c r="N3149" s="7451"/>
      <c r="O3149" s="7451"/>
      <c r="P3149" s="6400" t="s">
        <v>92</v>
      </c>
      <c r="Q3149" s="6400" t="s">
        <v>93</v>
      </c>
      <c r="R3149" s="6449">
        <v>4</v>
      </c>
      <c r="S3149" s="6450">
        <f>ROUND(K3125,2)*R3149</f>
        <v>153.52000000000001</v>
      </c>
    </row>
    <row r="3150" spans="1:19" ht="45" customHeight="1" x14ac:dyDescent="0.25">
      <c r="A3150" s="7584" t="s">
        <v>23</v>
      </c>
      <c r="B3150" s="7584" t="s">
        <v>484</v>
      </c>
      <c r="C3150" s="7584" t="s">
        <v>25</v>
      </c>
      <c r="D3150" s="7584" t="s">
        <v>485</v>
      </c>
      <c r="E3150" s="7584" t="s">
        <v>486</v>
      </c>
      <c r="F3150" s="7585">
        <f>R3150+R3151+R3152+R3153+R3154+R3155+R3156+R3157+R3158+R3159+R3160+R3161+R3162+R3163+R3164+R3165+R3166+R3167+R3168+R3169+R3170+R3171+R3172+R3173+R3174</f>
        <v>50</v>
      </c>
      <c r="G3150" s="7584" t="s">
        <v>36</v>
      </c>
      <c r="H3150" s="7586">
        <v>54.83</v>
      </c>
      <c r="I3150" s="7587">
        <v>54.83</v>
      </c>
      <c r="J3150" s="7588">
        <v>0.21579999999999999</v>
      </c>
      <c r="K3150" s="7589">
        <f>ROUND(I3150,2)+(ROUND(I3150,2)*J3150)</f>
        <v>66.662313999999995</v>
      </c>
      <c r="L3150" s="7590">
        <f>ROUND(S3150,2)+ROUND(S3151,2)+ROUND(S3152,2)+ROUND(S3153,2)+ROUND(S3154,2)+ROUND(S3155,2)+ROUND(S3156,2)+ROUND(S3157,2)+ROUND(S3158,2)+ROUND(S3159,2)+ROUND(S3160,2)+ROUND(S3161,2)+ROUND(S3162,2)+ROUND(S3163,2)+ROUND(S3164,2)+ROUND(S3165,2)+ROUND(S3166,2)+ROUND(S3167,2)+ROUND(S3168,2)+ROUND(S3169,2)+ROUND(S3170,2)+ROUND(S3171,2)+ROUND(S3172,2)+ROUND(S3173,2)+ROUND(S3174,2)</f>
        <v>3333.0000000000009</v>
      </c>
      <c r="M3150" s="7584"/>
      <c r="N3150" s="7584" t="s">
        <v>80</v>
      </c>
      <c r="O3150" s="7584" t="s">
        <v>444</v>
      </c>
      <c r="P3150" s="6451" t="s">
        <v>20</v>
      </c>
      <c r="Q3150" s="6451" t="s">
        <v>29</v>
      </c>
      <c r="R3150" s="6452">
        <v>2</v>
      </c>
      <c r="S3150" s="6453">
        <f>ROUND(K3150,2)*R3150</f>
        <v>133.32</v>
      </c>
    </row>
    <row r="3151" spans="1:19" ht="45" customHeight="1" x14ac:dyDescent="0.25">
      <c r="A3151" s="7451"/>
      <c r="B3151" s="7451"/>
      <c r="C3151" s="7451"/>
      <c r="D3151" s="7451"/>
      <c r="E3151" s="7451"/>
      <c r="F3151" s="7451"/>
      <c r="G3151" s="7451"/>
      <c r="H3151" s="7451"/>
      <c r="I3151" s="7451"/>
      <c r="J3151" s="7451"/>
      <c r="K3151" s="7451"/>
      <c r="L3151" s="7451"/>
      <c r="M3151" s="7451"/>
      <c r="N3151" s="7451"/>
      <c r="O3151" s="7451"/>
      <c r="P3151" s="6451" t="s">
        <v>30</v>
      </c>
      <c r="Q3151" s="6451" t="s">
        <v>48</v>
      </c>
      <c r="R3151" s="6454">
        <v>2</v>
      </c>
      <c r="S3151" s="6455">
        <f>ROUND(K3150,2)*R3151</f>
        <v>133.32</v>
      </c>
    </row>
    <row r="3152" spans="1:19" ht="45" customHeight="1" x14ac:dyDescent="0.25">
      <c r="A3152" s="7451"/>
      <c r="B3152" s="7451"/>
      <c r="C3152" s="7451"/>
      <c r="D3152" s="7451"/>
      <c r="E3152" s="7451"/>
      <c r="F3152" s="7451"/>
      <c r="G3152" s="7451"/>
      <c r="H3152" s="7451"/>
      <c r="I3152" s="7451"/>
      <c r="J3152" s="7451"/>
      <c r="K3152" s="7451"/>
      <c r="L3152" s="7451"/>
      <c r="M3152" s="7451"/>
      <c r="N3152" s="7451"/>
      <c r="O3152" s="7451"/>
      <c r="P3152" s="6451" t="s">
        <v>43</v>
      </c>
      <c r="Q3152" s="6451" t="s">
        <v>49</v>
      </c>
      <c r="R3152" s="6456">
        <v>2</v>
      </c>
      <c r="S3152" s="6457">
        <f>ROUND(K3150,2)*R3152</f>
        <v>133.32</v>
      </c>
    </row>
    <row r="3153" spans="1:19" ht="45" customHeight="1" x14ac:dyDescent="0.25">
      <c r="A3153" s="7451"/>
      <c r="B3153" s="7451"/>
      <c r="C3153" s="7451"/>
      <c r="D3153" s="7451"/>
      <c r="E3153" s="7451"/>
      <c r="F3153" s="7451"/>
      <c r="G3153" s="7451"/>
      <c r="H3153" s="7451"/>
      <c r="I3153" s="7451"/>
      <c r="J3153" s="7451"/>
      <c r="K3153" s="7451"/>
      <c r="L3153" s="7451"/>
      <c r="M3153" s="7451"/>
      <c r="N3153" s="7451"/>
      <c r="O3153" s="7451"/>
      <c r="P3153" s="6451" t="s">
        <v>50</v>
      </c>
      <c r="Q3153" s="6451" t="s">
        <v>51</v>
      </c>
      <c r="R3153" s="6458">
        <v>2</v>
      </c>
      <c r="S3153" s="6459">
        <f>ROUND(K3150,2)*R3153</f>
        <v>133.32</v>
      </c>
    </row>
    <row r="3154" spans="1:19" ht="45" customHeight="1" x14ac:dyDescent="0.25">
      <c r="A3154" s="7451"/>
      <c r="B3154" s="7451"/>
      <c r="C3154" s="7451"/>
      <c r="D3154" s="7451"/>
      <c r="E3154" s="7451"/>
      <c r="F3154" s="7451"/>
      <c r="G3154" s="7451"/>
      <c r="H3154" s="7451"/>
      <c r="I3154" s="7451"/>
      <c r="J3154" s="7451"/>
      <c r="K3154" s="7451"/>
      <c r="L3154" s="7451"/>
      <c r="M3154" s="7451"/>
      <c r="N3154" s="7451"/>
      <c r="O3154" s="7451"/>
      <c r="P3154" s="6451" t="s">
        <v>52</v>
      </c>
      <c r="Q3154" s="6451" t="s">
        <v>53</v>
      </c>
      <c r="R3154" s="6460">
        <v>2</v>
      </c>
      <c r="S3154" s="6461">
        <f>ROUND(K3150,2)*R3154</f>
        <v>133.32</v>
      </c>
    </row>
    <row r="3155" spans="1:19" ht="45" customHeight="1" x14ac:dyDescent="0.25">
      <c r="A3155" s="7451"/>
      <c r="B3155" s="7451"/>
      <c r="C3155" s="7451"/>
      <c r="D3155" s="7451"/>
      <c r="E3155" s="7451"/>
      <c r="F3155" s="7451"/>
      <c r="G3155" s="7451"/>
      <c r="H3155" s="7451"/>
      <c r="I3155" s="7451"/>
      <c r="J3155" s="7451"/>
      <c r="K3155" s="7451"/>
      <c r="L3155" s="7451"/>
      <c r="M3155" s="7451"/>
      <c r="N3155" s="7451"/>
      <c r="O3155" s="7451"/>
      <c r="P3155" s="6451" t="s">
        <v>54</v>
      </c>
      <c r="Q3155" s="6451" t="s">
        <v>55</v>
      </c>
      <c r="R3155" s="6462">
        <v>2</v>
      </c>
      <c r="S3155" s="6463">
        <f>ROUND(K3150,2)*R3155</f>
        <v>133.32</v>
      </c>
    </row>
    <row r="3156" spans="1:19" ht="45" customHeight="1" x14ac:dyDescent="0.25">
      <c r="A3156" s="7451"/>
      <c r="B3156" s="7451"/>
      <c r="C3156" s="7451"/>
      <c r="D3156" s="7451"/>
      <c r="E3156" s="7451"/>
      <c r="F3156" s="7451"/>
      <c r="G3156" s="7451"/>
      <c r="H3156" s="7451"/>
      <c r="I3156" s="7451"/>
      <c r="J3156" s="7451"/>
      <c r="K3156" s="7451"/>
      <c r="L3156" s="7451"/>
      <c r="M3156" s="7451"/>
      <c r="N3156" s="7451"/>
      <c r="O3156" s="7451"/>
      <c r="P3156" s="6451" t="s">
        <v>56</v>
      </c>
      <c r="Q3156" s="6451" t="s">
        <v>57</v>
      </c>
      <c r="R3156" s="6464">
        <v>2</v>
      </c>
      <c r="S3156" s="6465">
        <f>ROUND(K3150,2)*R3156</f>
        <v>133.32</v>
      </c>
    </row>
    <row r="3157" spans="1:19" ht="45" customHeight="1" x14ac:dyDescent="0.25">
      <c r="A3157" s="7451"/>
      <c r="B3157" s="7451"/>
      <c r="C3157" s="7451"/>
      <c r="D3157" s="7451"/>
      <c r="E3157" s="7451"/>
      <c r="F3157" s="7451"/>
      <c r="G3157" s="7451"/>
      <c r="H3157" s="7451"/>
      <c r="I3157" s="7451"/>
      <c r="J3157" s="7451"/>
      <c r="K3157" s="7451"/>
      <c r="L3157" s="7451"/>
      <c r="M3157" s="7451"/>
      <c r="N3157" s="7451"/>
      <c r="O3157" s="7451"/>
      <c r="P3157" s="6451" t="s">
        <v>58</v>
      </c>
      <c r="Q3157" s="6451" t="s">
        <v>59</v>
      </c>
      <c r="R3157" s="6466">
        <v>2</v>
      </c>
      <c r="S3157" s="6467">
        <f>ROUND(K3150,2)*R3157</f>
        <v>133.32</v>
      </c>
    </row>
    <row r="3158" spans="1:19" ht="45" customHeight="1" x14ac:dyDescent="0.25">
      <c r="A3158" s="7451"/>
      <c r="B3158" s="7451"/>
      <c r="C3158" s="7451"/>
      <c r="D3158" s="7451"/>
      <c r="E3158" s="7451"/>
      <c r="F3158" s="7451"/>
      <c r="G3158" s="7451"/>
      <c r="H3158" s="7451"/>
      <c r="I3158" s="7451"/>
      <c r="J3158" s="7451"/>
      <c r="K3158" s="7451"/>
      <c r="L3158" s="7451"/>
      <c r="M3158" s="7451"/>
      <c r="N3158" s="7451"/>
      <c r="O3158" s="7451"/>
      <c r="P3158" s="6451" t="s">
        <v>60</v>
      </c>
      <c r="Q3158" s="6451" t="s">
        <v>61</v>
      </c>
      <c r="R3158" s="6468">
        <v>2</v>
      </c>
      <c r="S3158" s="6469">
        <f>ROUND(K3150,2)*R3158</f>
        <v>133.32</v>
      </c>
    </row>
    <row r="3159" spans="1:19" ht="45" customHeight="1" x14ac:dyDescent="0.25">
      <c r="A3159" s="7451"/>
      <c r="B3159" s="7451"/>
      <c r="C3159" s="7451"/>
      <c r="D3159" s="7451"/>
      <c r="E3159" s="7451"/>
      <c r="F3159" s="7451"/>
      <c r="G3159" s="7451"/>
      <c r="H3159" s="7451"/>
      <c r="I3159" s="7451"/>
      <c r="J3159" s="7451"/>
      <c r="K3159" s="7451"/>
      <c r="L3159" s="7451"/>
      <c r="M3159" s="7451"/>
      <c r="N3159" s="7451"/>
      <c r="O3159" s="7451"/>
      <c r="P3159" s="6451" t="s">
        <v>62</v>
      </c>
      <c r="Q3159" s="6451" t="s">
        <v>63</v>
      </c>
      <c r="R3159" s="6470">
        <v>2</v>
      </c>
      <c r="S3159" s="6471">
        <f>ROUND(K3150,2)*R3159</f>
        <v>133.32</v>
      </c>
    </row>
    <row r="3160" spans="1:19" ht="45" customHeight="1" x14ac:dyDescent="0.25">
      <c r="A3160" s="7451"/>
      <c r="B3160" s="7451"/>
      <c r="C3160" s="7451"/>
      <c r="D3160" s="7451"/>
      <c r="E3160" s="7451"/>
      <c r="F3160" s="7451"/>
      <c r="G3160" s="7451"/>
      <c r="H3160" s="7451"/>
      <c r="I3160" s="7451"/>
      <c r="J3160" s="7451"/>
      <c r="K3160" s="7451"/>
      <c r="L3160" s="7451"/>
      <c r="M3160" s="7451"/>
      <c r="N3160" s="7451"/>
      <c r="O3160" s="7451"/>
      <c r="P3160" s="6451" t="s">
        <v>64</v>
      </c>
      <c r="Q3160" s="6451" t="s">
        <v>65</v>
      </c>
      <c r="R3160" s="6472">
        <v>2</v>
      </c>
      <c r="S3160" s="6473">
        <f>ROUND(K3150,2)*R3160</f>
        <v>133.32</v>
      </c>
    </row>
    <row r="3161" spans="1:19" ht="45" customHeight="1" x14ac:dyDescent="0.25">
      <c r="A3161" s="7451"/>
      <c r="B3161" s="7451"/>
      <c r="C3161" s="7451"/>
      <c r="D3161" s="7451"/>
      <c r="E3161" s="7451"/>
      <c r="F3161" s="7451"/>
      <c r="G3161" s="7451"/>
      <c r="H3161" s="7451"/>
      <c r="I3161" s="7451"/>
      <c r="J3161" s="7451"/>
      <c r="K3161" s="7451"/>
      <c r="L3161" s="7451"/>
      <c r="M3161" s="7451"/>
      <c r="N3161" s="7451"/>
      <c r="O3161" s="7451"/>
      <c r="P3161" s="6451" t="s">
        <v>66</v>
      </c>
      <c r="Q3161" s="6451" t="s">
        <v>67</v>
      </c>
      <c r="R3161" s="6474">
        <v>2</v>
      </c>
      <c r="S3161" s="6475">
        <f>ROUND(K3150,2)*R3161</f>
        <v>133.32</v>
      </c>
    </row>
    <row r="3162" spans="1:19" ht="45" customHeight="1" x14ac:dyDescent="0.25">
      <c r="A3162" s="7451"/>
      <c r="B3162" s="7451"/>
      <c r="C3162" s="7451"/>
      <c r="D3162" s="7451"/>
      <c r="E3162" s="7451"/>
      <c r="F3162" s="7451"/>
      <c r="G3162" s="7451"/>
      <c r="H3162" s="7451"/>
      <c r="I3162" s="7451"/>
      <c r="J3162" s="7451"/>
      <c r="K3162" s="7451"/>
      <c r="L3162" s="7451"/>
      <c r="M3162" s="7451"/>
      <c r="N3162" s="7451"/>
      <c r="O3162" s="7451"/>
      <c r="P3162" s="6451" t="s">
        <v>68</v>
      </c>
      <c r="Q3162" s="6451" t="s">
        <v>69</v>
      </c>
      <c r="R3162" s="6476">
        <v>2</v>
      </c>
      <c r="S3162" s="6477">
        <f>ROUND(K3150,2)*R3162</f>
        <v>133.32</v>
      </c>
    </row>
    <row r="3163" spans="1:19" ht="45" customHeight="1" x14ac:dyDescent="0.25">
      <c r="A3163" s="7451"/>
      <c r="B3163" s="7451"/>
      <c r="C3163" s="7451"/>
      <c r="D3163" s="7451"/>
      <c r="E3163" s="7451"/>
      <c r="F3163" s="7451"/>
      <c r="G3163" s="7451"/>
      <c r="H3163" s="7451"/>
      <c r="I3163" s="7451"/>
      <c r="J3163" s="7451"/>
      <c r="K3163" s="7451"/>
      <c r="L3163" s="7451"/>
      <c r="M3163" s="7451"/>
      <c r="N3163" s="7451"/>
      <c r="O3163" s="7451"/>
      <c r="P3163" s="6451" t="s">
        <v>70</v>
      </c>
      <c r="Q3163" s="6451" t="s">
        <v>71</v>
      </c>
      <c r="R3163" s="6478">
        <v>2</v>
      </c>
      <c r="S3163" s="6479">
        <f>ROUND(K3150,2)*R3163</f>
        <v>133.32</v>
      </c>
    </row>
    <row r="3164" spans="1:19" ht="45" customHeight="1" x14ac:dyDescent="0.25">
      <c r="A3164" s="7451"/>
      <c r="B3164" s="7451"/>
      <c r="C3164" s="7451"/>
      <c r="D3164" s="7451"/>
      <c r="E3164" s="7451"/>
      <c r="F3164" s="7451"/>
      <c r="G3164" s="7451"/>
      <c r="H3164" s="7451"/>
      <c r="I3164" s="7451"/>
      <c r="J3164" s="7451"/>
      <c r="K3164" s="7451"/>
      <c r="L3164" s="7451"/>
      <c r="M3164" s="7451"/>
      <c r="N3164" s="7451"/>
      <c r="O3164" s="7451"/>
      <c r="P3164" s="6451" t="s">
        <v>72</v>
      </c>
      <c r="Q3164" s="6451" t="s">
        <v>73</v>
      </c>
      <c r="R3164" s="6480">
        <v>2</v>
      </c>
      <c r="S3164" s="6481">
        <f>ROUND(K3150,2)*R3164</f>
        <v>133.32</v>
      </c>
    </row>
    <row r="3165" spans="1:19" ht="45" customHeight="1" x14ac:dyDescent="0.25">
      <c r="A3165" s="7451"/>
      <c r="B3165" s="7451"/>
      <c r="C3165" s="7451"/>
      <c r="D3165" s="7451"/>
      <c r="E3165" s="7451"/>
      <c r="F3165" s="7451"/>
      <c r="G3165" s="7451"/>
      <c r="H3165" s="7451"/>
      <c r="I3165" s="7451"/>
      <c r="J3165" s="7451"/>
      <c r="K3165" s="7451"/>
      <c r="L3165" s="7451"/>
      <c r="M3165" s="7451"/>
      <c r="N3165" s="7451"/>
      <c r="O3165" s="7451"/>
      <c r="P3165" s="6451" t="s">
        <v>74</v>
      </c>
      <c r="Q3165" s="6451" t="s">
        <v>75</v>
      </c>
      <c r="R3165" s="6482">
        <v>2</v>
      </c>
      <c r="S3165" s="6483">
        <f>ROUND(K3150,2)*R3165</f>
        <v>133.32</v>
      </c>
    </row>
    <row r="3166" spans="1:19" ht="45" customHeight="1" x14ac:dyDescent="0.25">
      <c r="A3166" s="7451"/>
      <c r="B3166" s="7451"/>
      <c r="C3166" s="7451"/>
      <c r="D3166" s="7451"/>
      <c r="E3166" s="7451"/>
      <c r="F3166" s="7451"/>
      <c r="G3166" s="7451"/>
      <c r="H3166" s="7451"/>
      <c r="I3166" s="7451"/>
      <c r="J3166" s="7451"/>
      <c r="K3166" s="7451"/>
      <c r="L3166" s="7451"/>
      <c r="M3166" s="7451"/>
      <c r="N3166" s="7451"/>
      <c r="O3166" s="7451"/>
      <c r="P3166" s="6451" t="s">
        <v>76</v>
      </c>
      <c r="Q3166" s="6451" t="s">
        <v>77</v>
      </c>
      <c r="R3166" s="6484">
        <v>2</v>
      </c>
      <c r="S3166" s="6485">
        <f>ROUND(K3150,2)*R3166</f>
        <v>133.32</v>
      </c>
    </row>
    <row r="3167" spans="1:19" ht="45" customHeight="1" x14ac:dyDescent="0.25">
      <c r="A3167" s="7451"/>
      <c r="B3167" s="7451"/>
      <c r="C3167" s="7451"/>
      <c r="D3167" s="7451"/>
      <c r="E3167" s="7451"/>
      <c r="F3167" s="7451"/>
      <c r="G3167" s="7451"/>
      <c r="H3167" s="7451"/>
      <c r="I3167" s="7451"/>
      <c r="J3167" s="7451"/>
      <c r="K3167" s="7451"/>
      <c r="L3167" s="7451"/>
      <c r="M3167" s="7451"/>
      <c r="N3167" s="7451"/>
      <c r="O3167" s="7451"/>
      <c r="P3167" s="6451" t="s">
        <v>78</v>
      </c>
      <c r="Q3167" s="6451" t="s">
        <v>79</v>
      </c>
      <c r="R3167" s="6486">
        <v>2</v>
      </c>
      <c r="S3167" s="6487">
        <f>ROUND(K3150,2)*R3167</f>
        <v>133.32</v>
      </c>
    </row>
    <row r="3168" spans="1:19" ht="45" customHeight="1" x14ac:dyDescent="0.25">
      <c r="A3168" s="7451"/>
      <c r="B3168" s="7451"/>
      <c r="C3168" s="7451"/>
      <c r="D3168" s="7451"/>
      <c r="E3168" s="7451"/>
      <c r="F3168" s="7451"/>
      <c r="G3168" s="7451"/>
      <c r="H3168" s="7451"/>
      <c r="I3168" s="7451"/>
      <c r="J3168" s="7451"/>
      <c r="K3168" s="7451"/>
      <c r="L3168" s="7451"/>
      <c r="M3168" s="7451"/>
      <c r="N3168" s="7451"/>
      <c r="O3168" s="7451"/>
      <c r="P3168" s="6451" t="s">
        <v>80</v>
      </c>
      <c r="Q3168" s="6451" t="s">
        <v>81</v>
      </c>
      <c r="R3168" s="6488">
        <v>2</v>
      </c>
      <c r="S3168" s="6489">
        <f>ROUND(K3150,2)*R3168</f>
        <v>133.32</v>
      </c>
    </row>
    <row r="3169" spans="1:19" ht="45" customHeight="1" x14ac:dyDescent="0.25">
      <c r="A3169" s="7451"/>
      <c r="B3169" s="7451"/>
      <c r="C3169" s="7451"/>
      <c r="D3169" s="7451"/>
      <c r="E3169" s="7451"/>
      <c r="F3169" s="7451"/>
      <c r="G3169" s="7451"/>
      <c r="H3169" s="7451"/>
      <c r="I3169" s="7451"/>
      <c r="J3169" s="7451"/>
      <c r="K3169" s="7451"/>
      <c r="L3169" s="7451"/>
      <c r="M3169" s="7451"/>
      <c r="N3169" s="7451"/>
      <c r="O3169" s="7451"/>
      <c r="P3169" s="6451" t="s">
        <v>82</v>
      </c>
      <c r="Q3169" s="6451" t="s">
        <v>83</v>
      </c>
      <c r="R3169" s="6490">
        <v>2</v>
      </c>
      <c r="S3169" s="6491">
        <f>ROUND(K3150,2)*R3169</f>
        <v>133.32</v>
      </c>
    </row>
    <row r="3170" spans="1:19" ht="45" customHeight="1" x14ac:dyDescent="0.25">
      <c r="A3170" s="7451"/>
      <c r="B3170" s="7451"/>
      <c r="C3170" s="7451"/>
      <c r="D3170" s="7451"/>
      <c r="E3170" s="7451"/>
      <c r="F3170" s="7451"/>
      <c r="G3170" s="7451"/>
      <c r="H3170" s="7451"/>
      <c r="I3170" s="7451"/>
      <c r="J3170" s="7451"/>
      <c r="K3170" s="7451"/>
      <c r="L3170" s="7451"/>
      <c r="M3170" s="7451"/>
      <c r="N3170" s="7451"/>
      <c r="O3170" s="7451"/>
      <c r="P3170" s="6451" t="s">
        <v>84</v>
      </c>
      <c r="Q3170" s="6451" t="s">
        <v>85</v>
      </c>
      <c r="R3170" s="6492">
        <v>2</v>
      </c>
      <c r="S3170" s="6493">
        <f>ROUND(K3150,2)*R3170</f>
        <v>133.32</v>
      </c>
    </row>
    <row r="3171" spans="1:19" ht="45" customHeight="1" x14ac:dyDescent="0.25">
      <c r="A3171" s="7451"/>
      <c r="B3171" s="7451"/>
      <c r="C3171" s="7451"/>
      <c r="D3171" s="7451"/>
      <c r="E3171" s="7451"/>
      <c r="F3171" s="7451"/>
      <c r="G3171" s="7451"/>
      <c r="H3171" s="7451"/>
      <c r="I3171" s="7451"/>
      <c r="J3171" s="7451"/>
      <c r="K3171" s="7451"/>
      <c r="L3171" s="7451"/>
      <c r="M3171" s="7451"/>
      <c r="N3171" s="7451"/>
      <c r="O3171" s="7451"/>
      <c r="P3171" s="6451" t="s">
        <v>86</v>
      </c>
      <c r="Q3171" s="6451" t="s">
        <v>87</v>
      </c>
      <c r="R3171" s="6494">
        <v>2</v>
      </c>
      <c r="S3171" s="6495">
        <f>ROUND(K3150,2)*R3171</f>
        <v>133.32</v>
      </c>
    </row>
    <row r="3172" spans="1:19" ht="45" customHeight="1" x14ac:dyDescent="0.25">
      <c r="A3172" s="7451"/>
      <c r="B3172" s="7451"/>
      <c r="C3172" s="7451"/>
      <c r="D3172" s="7451"/>
      <c r="E3172" s="7451"/>
      <c r="F3172" s="7451"/>
      <c r="G3172" s="7451"/>
      <c r="H3172" s="7451"/>
      <c r="I3172" s="7451"/>
      <c r="J3172" s="7451"/>
      <c r="K3172" s="7451"/>
      <c r="L3172" s="7451"/>
      <c r="M3172" s="7451"/>
      <c r="N3172" s="7451"/>
      <c r="O3172" s="7451"/>
      <c r="P3172" s="6451" t="s">
        <v>88</v>
      </c>
      <c r="Q3172" s="6451" t="s">
        <v>89</v>
      </c>
      <c r="R3172" s="6496">
        <v>2</v>
      </c>
      <c r="S3172" s="6497">
        <f>ROUND(K3150,2)*R3172</f>
        <v>133.32</v>
      </c>
    </row>
    <row r="3173" spans="1:19" ht="45" customHeight="1" x14ac:dyDescent="0.25">
      <c r="A3173" s="7451"/>
      <c r="B3173" s="7451"/>
      <c r="C3173" s="7451"/>
      <c r="D3173" s="7451"/>
      <c r="E3173" s="7451"/>
      <c r="F3173" s="7451"/>
      <c r="G3173" s="7451"/>
      <c r="H3173" s="7451"/>
      <c r="I3173" s="7451"/>
      <c r="J3173" s="7451"/>
      <c r="K3173" s="7451"/>
      <c r="L3173" s="7451"/>
      <c r="M3173" s="7451"/>
      <c r="N3173" s="7451"/>
      <c r="O3173" s="7451"/>
      <c r="P3173" s="6451" t="s">
        <v>90</v>
      </c>
      <c r="Q3173" s="6451" t="s">
        <v>91</v>
      </c>
      <c r="R3173" s="6498">
        <v>2</v>
      </c>
      <c r="S3173" s="6499">
        <f>ROUND(K3150,2)*R3173</f>
        <v>133.32</v>
      </c>
    </row>
    <row r="3174" spans="1:19" ht="45" customHeight="1" x14ac:dyDescent="0.25">
      <c r="A3174" s="7451"/>
      <c r="B3174" s="7451"/>
      <c r="C3174" s="7451"/>
      <c r="D3174" s="7451"/>
      <c r="E3174" s="7451"/>
      <c r="F3174" s="7451"/>
      <c r="G3174" s="7451"/>
      <c r="H3174" s="7451"/>
      <c r="I3174" s="7451"/>
      <c r="J3174" s="7451"/>
      <c r="K3174" s="7451"/>
      <c r="L3174" s="7451"/>
      <c r="M3174" s="7451"/>
      <c r="N3174" s="7451"/>
      <c r="O3174" s="7451"/>
      <c r="P3174" s="6451" t="s">
        <v>92</v>
      </c>
      <c r="Q3174" s="6451" t="s">
        <v>93</v>
      </c>
      <c r="R3174" s="6500">
        <v>2</v>
      </c>
      <c r="S3174" s="6501">
        <f>ROUND(K3150,2)*R3174</f>
        <v>133.32</v>
      </c>
    </row>
    <row r="3175" spans="1:19" ht="45" customHeight="1" x14ac:dyDescent="0.25">
      <c r="A3175" s="7563" t="s">
        <v>23</v>
      </c>
      <c r="B3175" s="7563" t="s">
        <v>487</v>
      </c>
      <c r="C3175" s="7563" t="s">
        <v>25</v>
      </c>
      <c r="D3175" s="7563" t="s">
        <v>488</v>
      </c>
      <c r="E3175" s="7563" t="s">
        <v>489</v>
      </c>
      <c r="F3175" s="7564">
        <f>R3175+R3176+R3177+R3178+R3179+R3180+R3181+R3182+R3183+R3184+R3185+R3186+R3187+R3188+R3189+R3190+R3191+R3192+R3193+R3194+R3195+R3196+R3197+R3198+R3199</f>
        <v>25</v>
      </c>
      <c r="G3175" s="7563" t="s">
        <v>36</v>
      </c>
      <c r="H3175" s="7565">
        <v>53.72</v>
      </c>
      <c r="I3175" s="7566">
        <v>53.72</v>
      </c>
      <c r="J3175" s="7567">
        <v>0.21579999999999999</v>
      </c>
      <c r="K3175" s="7568">
        <f>ROUND(I3175,2)+(ROUND(I3175,2)*J3175)</f>
        <v>65.312775999999999</v>
      </c>
      <c r="L3175" s="7569">
        <f>ROUND(S3175,2)+ROUND(S3176,2)+ROUND(S3177,2)+ROUND(S3178,2)+ROUND(S3179,2)+ROUND(S3180,2)+ROUND(S3181,2)+ROUND(S3182,2)+ROUND(S3183,2)+ROUND(S3184,2)+ROUND(S3185,2)+ROUND(S3186,2)+ROUND(S3187,2)+ROUND(S3188,2)+ROUND(S3189,2)+ROUND(S3190,2)+ROUND(S3191,2)+ROUND(S3192,2)+ROUND(S3193,2)+ROUND(S3194,2)+ROUND(S3195,2)+ROUND(S3196,2)+ROUND(S3197,2)+ROUND(S3198,2)+ROUND(S3199,2)</f>
        <v>1632.7499999999991</v>
      </c>
      <c r="M3175" s="7563"/>
      <c r="N3175" s="7563" t="s">
        <v>80</v>
      </c>
      <c r="O3175" s="7563" t="s">
        <v>444</v>
      </c>
      <c r="P3175" s="6502" t="s">
        <v>20</v>
      </c>
      <c r="Q3175" s="6502" t="s">
        <v>29</v>
      </c>
      <c r="R3175" s="6503">
        <v>1</v>
      </c>
      <c r="S3175" s="6504">
        <f>ROUND(K3175,2)*R3175</f>
        <v>65.31</v>
      </c>
    </row>
    <row r="3176" spans="1:19" ht="45" customHeight="1" x14ac:dyDescent="0.25">
      <c r="A3176" s="7451"/>
      <c r="B3176" s="7451"/>
      <c r="C3176" s="7451"/>
      <c r="D3176" s="7451"/>
      <c r="E3176" s="7451"/>
      <c r="F3176" s="7451"/>
      <c r="G3176" s="7451"/>
      <c r="H3176" s="7451"/>
      <c r="I3176" s="7451"/>
      <c r="J3176" s="7451"/>
      <c r="K3176" s="7451"/>
      <c r="L3176" s="7451"/>
      <c r="M3176" s="7451"/>
      <c r="N3176" s="7451"/>
      <c r="O3176" s="7451"/>
      <c r="P3176" s="6502" t="s">
        <v>30</v>
      </c>
      <c r="Q3176" s="6502" t="s">
        <v>48</v>
      </c>
      <c r="R3176" s="6505">
        <v>1</v>
      </c>
      <c r="S3176" s="6506">
        <f>ROUND(K3175,2)*R3176</f>
        <v>65.31</v>
      </c>
    </row>
    <row r="3177" spans="1:19" ht="45" customHeight="1" x14ac:dyDescent="0.25">
      <c r="A3177" s="7451"/>
      <c r="B3177" s="7451"/>
      <c r="C3177" s="7451"/>
      <c r="D3177" s="7451"/>
      <c r="E3177" s="7451"/>
      <c r="F3177" s="7451"/>
      <c r="G3177" s="7451"/>
      <c r="H3177" s="7451"/>
      <c r="I3177" s="7451"/>
      <c r="J3177" s="7451"/>
      <c r="K3177" s="7451"/>
      <c r="L3177" s="7451"/>
      <c r="M3177" s="7451"/>
      <c r="N3177" s="7451"/>
      <c r="O3177" s="7451"/>
      <c r="P3177" s="6502" t="s">
        <v>43</v>
      </c>
      <c r="Q3177" s="6502" t="s">
        <v>49</v>
      </c>
      <c r="R3177" s="6507">
        <v>1</v>
      </c>
      <c r="S3177" s="6508">
        <f>ROUND(K3175,2)*R3177</f>
        <v>65.31</v>
      </c>
    </row>
    <row r="3178" spans="1:19" ht="45" customHeight="1" x14ac:dyDescent="0.25">
      <c r="A3178" s="7451"/>
      <c r="B3178" s="7451"/>
      <c r="C3178" s="7451"/>
      <c r="D3178" s="7451"/>
      <c r="E3178" s="7451"/>
      <c r="F3178" s="7451"/>
      <c r="G3178" s="7451"/>
      <c r="H3178" s="7451"/>
      <c r="I3178" s="7451"/>
      <c r="J3178" s="7451"/>
      <c r="K3178" s="7451"/>
      <c r="L3178" s="7451"/>
      <c r="M3178" s="7451"/>
      <c r="N3178" s="7451"/>
      <c r="O3178" s="7451"/>
      <c r="P3178" s="6502" t="s">
        <v>50</v>
      </c>
      <c r="Q3178" s="6502" t="s">
        <v>51</v>
      </c>
      <c r="R3178" s="6509">
        <v>1</v>
      </c>
      <c r="S3178" s="6510">
        <f>ROUND(K3175,2)*R3178</f>
        <v>65.31</v>
      </c>
    </row>
    <row r="3179" spans="1:19" ht="45" customHeight="1" x14ac:dyDescent="0.25">
      <c r="A3179" s="7451"/>
      <c r="B3179" s="7451"/>
      <c r="C3179" s="7451"/>
      <c r="D3179" s="7451"/>
      <c r="E3179" s="7451"/>
      <c r="F3179" s="7451"/>
      <c r="G3179" s="7451"/>
      <c r="H3179" s="7451"/>
      <c r="I3179" s="7451"/>
      <c r="J3179" s="7451"/>
      <c r="K3179" s="7451"/>
      <c r="L3179" s="7451"/>
      <c r="M3179" s="7451"/>
      <c r="N3179" s="7451"/>
      <c r="O3179" s="7451"/>
      <c r="P3179" s="6502" t="s">
        <v>52</v>
      </c>
      <c r="Q3179" s="6502" t="s">
        <v>53</v>
      </c>
      <c r="R3179" s="6511">
        <v>1</v>
      </c>
      <c r="S3179" s="6512">
        <f>ROUND(K3175,2)*R3179</f>
        <v>65.31</v>
      </c>
    </row>
    <row r="3180" spans="1:19" ht="45" customHeight="1" x14ac:dyDescent="0.25">
      <c r="A3180" s="7451"/>
      <c r="B3180" s="7451"/>
      <c r="C3180" s="7451"/>
      <c r="D3180" s="7451"/>
      <c r="E3180" s="7451"/>
      <c r="F3180" s="7451"/>
      <c r="G3180" s="7451"/>
      <c r="H3180" s="7451"/>
      <c r="I3180" s="7451"/>
      <c r="J3180" s="7451"/>
      <c r="K3180" s="7451"/>
      <c r="L3180" s="7451"/>
      <c r="M3180" s="7451"/>
      <c r="N3180" s="7451"/>
      <c r="O3180" s="7451"/>
      <c r="P3180" s="6502" t="s">
        <v>54</v>
      </c>
      <c r="Q3180" s="6502" t="s">
        <v>55</v>
      </c>
      <c r="R3180" s="6513">
        <v>1</v>
      </c>
      <c r="S3180" s="6514">
        <f>ROUND(K3175,2)*R3180</f>
        <v>65.31</v>
      </c>
    </row>
    <row r="3181" spans="1:19" ht="45" customHeight="1" x14ac:dyDescent="0.25">
      <c r="A3181" s="7451"/>
      <c r="B3181" s="7451"/>
      <c r="C3181" s="7451"/>
      <c r="D3181" s="7451"/>
      <c r="E3181" s="7451"/>
      <c r="F3181" s="7451"/>
      <c r="G3181" s="7451"/>
      <c r="H3181" s="7451"/>
      <c r="I3181" s="7451"/>
      <c r="J3181" s="7451"/>
      <c r="K3181" s="7451"/>
      <c r="L3181" s="7451"/>
      <c r="M3181" s="7451"/>
      <c r="N3181" s="7451"/>
      <c r="O3181" s="7451"/>
      <c r="P3181" s="6502" t="s">
        <v>56</v>
      </c>
      <c r="Q3181" s="6502" t="s">
        <v>57</v>
      </c>
      <c r="R3181" s="6515">
        <v>1</v>
      </c>
      <c r="S3181" s="6516">
        <f>ROUND(K3175,2)*R3181</f>
        <v>65.31</v>
      </c>
    </row>
    <row r="3182" spans="1:19" ht="45" customHeight="1" x14ac:dyDescent="0.25">
      <c r="A3182" s="7451"/>
      <c r="B3182" s="7451"/>
      <c r="C3182" s="7451"/>
      <c r="D3182" s="7451"/>
      <c r="E3182" s="7451"/>
      <c r="F3182" s="7451"/>
      <c r="G3182" s="7451"/>
      <c r="H3182" s="7451"/>
      <c r="I3182" s="7451"/>
      <c r="J3182" s="7451"/>
      <c r="K3182" s="7451"/>
      <c r="L3182" s="7451"/>
      <c r="M3182" s="7451"/>
      <c r="N3182" s="7451"/>
      <c r="O3182" s="7451"/>
      <c r="P3182" s="6502" t="s">
        <v>58</v>
      </c>
      <c r="Q3182" s="6502" t="s">
        <v>59</v>
      </c>
      <c r="R3182" s="6517">
        <v>1</v>
      </c>
      <c r="S3182" s="6518">
        <f>ROUND(K3175,2)*R3182</f>
        <v>65.31</v>
      </c>
    </row>
    <row r="3183" spans="1:19" ht="45" customHeight="1" x14ac:dyDescent="0.25">
      <c r="A3183" s="7451"/>
      <c r="B3183" s="7451"/>
      <c r="C3183" s="7451"/>
      <c r="D3183" s="7451"/>
      <c r="E3183" s="7451"/>
      <c r="F3183" s="7451"/>
      <c r="G3183" s="7451"/>
      <c r="H3183" s="7451"/>
      <c r="I3183" s="7451"/>
      <c r="J3183" s="7451"/>
      <c r="K3183" s="7451"/>
      <c r="L3183" s="7451"/>
      <c r="M3183" s="7451"/>
      <c r="N3183" s="7451"/>
      <c r="O3183" s="7451"/>
      <c r="P3183" s="6502" t="s">
        <v>60</v>
      </c>
      <c r="Q3183" s="6502" t="s">
        <v>61</v>
      </c>
      <c r="R3183" s="6519">
        <v>1</v>
      </c>
      <c r="S3183" s="6520">
        <f>ROUND(K3175,2)*R3183</f>
        <v>65.31</v>
      </c>
    </row>
    <row r="3184" spans="1:19" ht="45" customHeight="1" x14ac:dyDescent="0.25">
      <c r="A3184" s="7451"/>
      <c r="B3184" s="7451"/>
      <c r="C3184" s="7451"/>
      <c r="D3184" s="7451"/>
      <c r="E3184" s="7451"/>
      <c r="F3184" s="7451"/>
      <c r="G3184" s="7451"/>
      <c r="H3184" s="7451"/>
      <c r="I3184" s="7451"/>
      <c r="J3184" s="7451"/>
      <c r="K3184" s="7451"/>
      <c r="L3184" s="7451"/>
      <c r="M3184" s="7451"/>
      <c r="N3184" s="7451"/>
      <c r="O3184" s="7451"/>
      <c r="P3184" s="6502" t="s">
        <v>62</v>
      </c>
      <c r="Q3184" s="6502" t="s">
        <v>63</v>
      </c>
      <c r="R3184" s="6521">
        <v>1</v>
      </c>
      <c r="S3184" s="6522">
        <f>ROUND(K3175,2)*R3184</f>
        <v>65.31</v>
      </c>
    </row>
    <row r="3185" spans="1:19" ht="45" customHeight="1" x14ac:dyDescent="0.25">
      <c r="A3185" s="7451"/>
      <c r="B3185" s="7451"/>
      <c r="C3185" s="7451"/>
      <c r="D3185" s="7451"/>
      <c r="E3185" s="7451"/>
      <c r="F3185" s="7451"/>
      <c r="G3185" s="7451"/>
      <c r="H3185" s="7451"/>
      <c r="I3185" s="7451"/>
      <c r="J3185" s="7451"/>
      <c r="K3185" s="7451"/>
      <c r="L3185" s="7451"/>
      <c r="M3185" s="7451"/>
      <c r="N3185" s="7451"/>
      <c r="O3185" s="7451"/>
      <c r="P3185" s="6502" t="s">
        <v>64</v>
      </c>
      <c r="Q3185" s="6502" t="s">
        <v>65</v>
      </c>
      <c r="R3185" s="6523">
        <v>1</v>
      </c>
      <c r="S3185" s="6524">
        <f>ROUND(K3175,2)*R3185</f>
        <v>65.31</v>
      </c>
    </row>
    <row r="3186" spans="1:19" ht="45" customHeight="1" x14ac:dyDescent="0.25">
      <c r="A3186" s="7451"/>
      <c r="B3186" s="7451"/>
      <c r="C3186" s="7451"/>
      <c r="D3186" s="7451"/>
      <c r="E3186" s="7451"/>
      <c r="F3186" s="7451"/>
      <c r="G3186" s="7451"/>
      <c r="H3186" s="7451"/>
      <c r="I3186" s="7451"/>
      <c r="J3186" s="7451"/>
      <c r="K3186" s="7451"/>
      <c r="L3186" s="7451"/>
      <c r="M3186" s="7451"/>
      <c r="N3186" s="7451"/>
      <c r="O3186" s="7451"/>
      <c r="P3186" s="6502" t="s">
        <v>66</v>
      </c>
      <c r="Q3186" s="6502" t="s">
        <v>67</v>
      </c>
      <c r="R3186" s="6525">
        <v>1</v>
      </c>
      <c r="S3186" s="6526">
        <f>ROUND(K3175,2)*R3186</f>
        <v>65.31</v>
      </c>
    </row>
    <row r="3187" spans="1:19" ht="45" customHeight="1" x14ac:dyDescent="0.25">
      <c r="A3187" s="7451"/>
      <c r="B3187" s="7451"/>
      <c r="C3187" s="7451"/>
      <c r="D3187" s="7451"/>
      <c r="E3187" s="7451"/>
      <c r="F3187" s="7451"/>
      <c r="G3187" s="7451"/>
      <c r="H3187" s="7451"/>
      <c r="I3187" s="7451"/>
      <c r="J3187" s="7451"/>
      <c r="K3187" s="7451"/>
      <c r="L3187" s="7451"/>
      <c r="M3187" s="7451"/>
      <c r="N3187" s="7451"/>
      <c r="O3187" s="7451"/>
      <c r="P3187" s="6502" t="s">
        <v>68</v>
      </c>
      <c r="Q3187" s="6502" t="s">
        <v>69</v>
      </c>
      <c r="R3187" s="6527">
        <v>1</v>
      </c>
      <c r="S3187" s="6528">
        <f>ROUND(K3175,2)*R3187</f>
        <v>65.31</v>
      </c>
    </row>
    <row r="3188" spans="1:19" ht="45" customHeight="1" x14ac:dyDescent="0.25">
      <c r="A3188" s="7451"/>
      <c r="B3188" s="7451"/>
      <c r="C3188" s="7451"/>
      <c r="D3188" s="7451"/>
      <c r="E3188" s="7451"/>
      <c r="F3188" s="7451"/>
      <c r="G3188" s="7451"/>
      <c r="H3188" s="7451"/>
      <c r="I3188" s="7451"/>
      <c r="J3188" s="7451"/>
      <c r="K3188" s="7451"/>
      <c r="L3188" s="7451"/>
      <c r="M3188" s="7451"/>
      <c r="N3188" s="7451"/>
      <c r="O3188" s="7451"/>
      <c r="P3188" s="6502" t="s">
        <v>70</v>
      </c>
      <c r="Q3188" s="6502" t="s">
        <v>71</v>
      </c>
      <c r="R3188" s="6529">
        <v>1</v>
      </c>
      <c r="S3188" s="6530">
        <f>ROUND(K3175,2)*R3188</f>
        <v>65.31</v>
      </c>
    </row>
    <row r="3189" spans="1:19" ht="45" customHeight="1" x14ac:dyDescent="0.25">
      <c r="A3189" s="7451"/>
      <c r="B3189" s="7451"/>
      <c r="C3189" s="7451"/>
      <c r="D3189" s="7451"/>
      <c r="E3189" s="7451"/>
      <c r="F3189" s="7451"/>
      <c r="G3189" s="7451"/>
      <c r="H3189" s="7451"/>
      <c r="I3189" s="7451"/>
      <c r="J3189" s="7451"/>
      <c r="K3189" s="7451"/>
      <c r="L3189" s="7451"/>
      <c r="M3189" s="7451"/>
      <c r="N3189" s="7451"/>
      <c r="O3189" s="7451"/>
      <c r="P3189" s="6502" t="s">
        <v>72</v>
      </c>
      <c r="Q3189" s="6502" t="s">
        <v>73</v>
      </c>
      <c r="R3189" s="6531">
        <v>1</v>
      </c>
      <c r="S3189" s="6532">
        <f>ROUND(K3175,2)*R3189</f>
        <v>65.31</v>
      </c>
    </row>
    <row r="3190" spans="1:19" ht="45" customHeight="1" x14ac:dyDescent="0.25">
      <c r="A3190" s="7451"/>
      <c r="B3190" s="7451"/>
      <c r="C3190" s="7451"/>
      <c r="D3190" s="7451"/>
      <c r="E3190" s="7451"/>
      <c r="F3190" s="7451"/>
      <c r="G3190" s="7451"/>
      <c r="H3190" s="7451"/>
      <c r="I3190" s="7451"/>
      <c r="J3190" s="7451"/>
      <c r="K3190" s="7451"/>
      <c r="L3190" s="7451"/>
      <c r="M3190" s="7451"/>
      <c r="N3190" s="7451"/>
      <c r="O3190" s="7451"/>
      <c r="P3190" s="6502" t="s">
        <v>74</v>
      </c>
      <c r="Q3190" s="6502" t="s">
        <v>75</v>
      </c>
      <c r="R3190" s="6533">
        <v>1</v>
      </c>
      <c r="S3190" s="6534">
        <f>ROUND(K3175,2)*R3190</f>
        <v>65.31</v>
      </c>
    </row>
    <row r="3191" spans="1:19" ht="45" customHeight="1" x14ac:dyDescent="0.25">
      <c r="A3191" s="7451"/>
      <c r="B3191" s="7451"/>
      <c r="C3191" s="7451"/>
      <c r="D3191" s="7451"/>
      <c r="E3191" s="7451"/>
      <c r="F3191" s="7451"/>
      <c r="G3191" s="7451"/>
      <c r="H3191" s="7451"/>
      <c r="I3191" s="7451"/>
      <c r="J3191" s="7451"/>
      <c r="K3191" s="7451"/>
      <c r="L3191" s="7451"/>
      <c r="M3191" s="7451"/>
      <c r="N3191" s="7451"/>
      <c r="O3191" s="7451"/>
      <c r="P3191" s="6502" t="s">
        <v>76</v>
      </c>
      <c r="Q3191" s="6502" t="s">
        <v>77</v>
      </c>
      <c r="R3191" s="6535">
        <v>1</v>
      </c>
      <c r="S3191" s="6536">
        <f>ROUND(K3175,2)*R3191</f>
        <v>65.31</v>
      </c>
    </row>
    <row r="3192" spans="1:19" ht="45" customHeight="1" x14ac:dyDescent="0.25">
      <c r="A3192" s="7451"/>
      <c r="B3192" s="7451"/>
      <c r="C3192" s="7451"/>
      <c r="D3192" s="7451"/>
      <c r="E3192" s="7451"/>
      <c r="F3192" s="7451"/>
      <c r="G3192" s="7451"/>
      <c r="H3192" s="7451"/>
      <c r="I3192" s="7451"/>
      <c r="J3192" s="7451"/>
      <c r="K3192" s="7451"/>
      <c r="L3192" s="7451"/>
      <c r="M3192" s="7451"/>
      <c r="N3192" s="7451"/>
      <c r="O3192" s="7451"/>
      <c r="P3192" s="6502" t="s">
        <v>78</v>
      </c>
      <c r="Q3192" s="6502" t="s">
        <v>79</v>
      </c>
      <c r="R3192" s="6537">
        <v>1</v>
      </c>
      <c r="S3192" s="6538">
        <f>ROUND(K3175,2)*R3192</f>
        <v>65.31</v>
      </c>
    </row>
    <row r="3193" spans="1:19" ht="45" customHeight="1" x14ac:dyDescent="0.25">
      <c r="A3193" s="7451"/>
      <c r="B3193" s="7451"/>
      <c r="C3193" s="7451"/>
      <c r="D3193" s="7451"/>
      <c r="E3193" s="7451"/>
      <c r="F3193" s="7451"/>
      <c r="G3193" s="7451"/>
      <c r="H3193" s="7451"/>
      <c r="I3193" s="7451"/>
      <c r="J3193" s="7451"/>
      <c r="K3193" s="7451"/>
      <c r="L3193" s="7451"/>
      <c r="M3193" s="7451"/>
      <c r="N3193" s="7451"/>
      <c r="O3193" s="7451"/>
      <c r="P3193" s="6502" t="s">
        <v>80</v>
      </c>
      <c r="Q3193" s="6502" t="s">
        <v>81</v>
      </c>
      <c r="R3193" s="6539">
        <v>1</v>
      </c>
      <c r="S3193" s="6540">
        <f>ROUND(K3175,2)*R3193</f>
        <v>65.31</v>
      </c>
    </row>
    <row r="3194" spans="1:19" ht="45" customHeight="1" x14ac:dyDescent="0.25">
      <c r="A3194" s="7451"/>
      <c r="B3194" s="7451"/>
      <c r="C3194" s="7451"/>
      <c r="D3194" s="7451"/>
      <c r="E3194" s="7451"/>
      <c r="F3194" s="7451"/>
      <c r="G3194" s="7451"/>
      <c r="H3194" s="7451"/>
      <c r="I3194" s="7451"/>
      <c r="J3194" s="7451"/>
      <c r="K3194" s="7451"/>
      <c r="L3194" s="7451"/>
      <c r="M3194" s="7451"/>
      <c r="N3194" s="7451"/>
      <c r="O3194" s="7451"/>
      <c r="P3194" s="6502" t="s">
        <v>82</v>
      </c>
      <c r="Q3194" s="6502" t="s">
        <v>83</v>
      </c>
      <c r="R3194" s="6541">
        <v>1</v>
      </c>
      <c r="S3194" s="6542">
        <f>ROUND(K3175,2)*R3194</f>
        <v>65.31</v>
      </c>
    </row>
    <row r="3195" spans="1:19" ht="45" customHeight="1" x14ac:dyDescent="0.25">
      <c r="A3195" s="7451"/>
      <c r="B3195" s="7451"/>
      <c r="C3195" s="7451"/>
      <c r="D3195" s="7451"/>
      <c r="E3195" s="7451"/>
      <c r="F3195" s="7451"/>
      <c r="G3195" s="7451"/>
      <c r="H3195" s="7451"/>
      <c r="I3195" s="7451"/>
      <c r="J3195" s="7451"/>
      <c r="K3195" s="7451"/>
      <c r="L3195" s="7451"/>
      <c r="M3195" s="7451"/>
      <c r="N3195" s="7451"/>
      <c r="O3195" s="7451"/>
      <c r="P3195" s="6502" t="s">
        <v>84</v>
      </c>
      <c r="Q3195" s="6502" t="s">
        <v>85</v>
      </c>
      <c r="R3195" s="6543">
        <v>1</v>
      </c>
      <c r="S3195" s="6544">
        <f>ROUND(K3175,2)*R3195</f>
        <v>65.31</v>
      </c>
    </row>
    <row r="3196" spans="1:19" ht="45" customHeight="1" x14ac:dyDescent="0.25">
      <c r="A3196" s="7451"/>
      <c r="B3196" s="7451"/>
      <c r="C3196" s="7451"/>
      <c r="D3196" s="7451"/>
      <c r="E3196" s="7451"/>
      <c r="F3196" s="7451"/>
      <c r="G3196" s="7451"/>
      <c r="H3196" s="7451"/>
      <c r="I3196" s="7451"/>
      <c r="J3196" s="7451"/>
      <c r="K3196" s="7451"/>
      <c r="L3196" s="7451"/>
      <c r="M3196" s="7451"/>
      <c r="N3196" s="7451"/>
      <c r="O3196" s="7451"/>
      <c r="P3196" s="6502" t="s">
        <v>86</v>
      </c>
      <c r="Q3196" s="6502" t="s">
        <v>87</v>
      </c>
      <c r="R3196" s="6545">
        <v>1</v>
      </c>
      <c r="S3196" s="6546">
        <f>ROUND(K3175,2)*R3196</f>
        <v>65.31</v>
      </c>
    </row>
    <row r="3197" spans="1:19" ht="45" customHeight="1" x14ac:dyDescent="0.25">
      <c r="A3197" s="7451"/>
      <c r="B3197" s="7451"/>
      <c r="C3197" s="7451"/>
      <c r="D3197" s="7451"/>
      <c r="E3197" s="7451"/>
      <c r="F3197" s="7451"/>
      <c r="G3197" s="7451"/>
      <c r="H3197" s="7451"/>
      <c r="I3197" s="7451"/>
      <c r="J3197" s="7451"/>
      <c r="K3197" s="7451"/>
      <c r="L3197" s="7451"/>
      <c r="M3197" s="7451"/>
      <c r="N3197" s="7451"/>
      <c r="O3197" s="7451"/>
      <c r="P3197" s="6502" t="s">
        <v>88</v>
      </c>
      <c r="Q3197" s="6502" t="s">
        <v>89</v>
      </c>
      <c r="R3197" s="6547">
        <v>1</v>
      </c>
      <c r="S3197" s="6548">
        <f>ROUND(K3175,2)*R3197</f>
        <v>65.31</v>
      </c>
    </row>
    <row r="3198" spans="1:19" ht="45" customHeight="1" x14ac:dyDescent="0.25">
      <c r="A3198" s="7451"/>
      <c r="B3198" s="7451"/>
      <c r="C3198" s="7451"/>
      <c r="D3198" s="7451"/>
      <c r="E3198" s="7451"/>
      <c r="F3198" s="7451"/>
      <c r="G3198" s="7451"/>
      <c r="H3198" s="7451"/>
      <c r="I3198" s="7451"/>
      <c r="J3198" s="7451"/>
      <c r="K3198" s="7451"/>
      <c r="L3198" s="7451"/>
      <c r="M3198" s="7451"/>
      <c r="N3198" s="7451"/>
      <c r="O3198" s="7451"/>
      <c r="P3198" s="6502" t="s">
        <v>90</v>
      </c>
      <c r="Q3198" s="6502" t="s">
        <v>91</v>
      </c>
      <c r="R3198" s="6549">
        <v>1</v>
      </c>
      <c r="S3198" s="6550">
        <f>ROUND(K3175,2)*R3198</f>
        <v>65.31</v>
      </c>
    </row>
    <row r="3199" spans="1:19" ht="45" customHeight="1" x14ac:dyDescent="0.25">
      <c r="A3199" s="7451"/>
      <c r="B3199" s="7451"/>
      <c r="C3199" s="7451"/>
      <c r="D3199" s="7451"/>
      <c r="E3199" s="7451"/>
      <c r="F3199" s="7451"/>
      <c r="G3199" s="7451"/>
      <c r="H3199" s="7451"/>
      <c r="I3199" s="7451"/>
      <c r="J3199" s="7451"/>
      <c r="K3199" s="7451"/>
      <c r="L3199" s="7451"/>
      <c r="M3199" s="7451"/>
      <c r="N3199" s="7451"/>
      <c r="O3199" s="7451"/>
      <c r="P3199" s="6502" t="s">
        <v>92</v>
      </c>
      <c r="Q3199" s="6502" t="s">
        <v>93</v>
      </c>
      <c r="R3199" s="6551">
        <v>1</v>
      </c>
      <c r="S3199" s="6552">
        <f>ROUND(K3175,2)*R3199</f>
        <v>65.31</v>
      </c>
    </row>
    <row r="3200" spans="1:19" ht="45" customHeight="1" x14ac:dyDescent="0.25">
      <c r="A3200" s="7570" t="s">
        <v>23</v>
      </c>
      <c r="B3200" s="7570" t="s">
        <v>490</v>
      </c>
      <c r="C3200" s="7570" t="s">
        <v>33</v>
      </c>
      <c r="D3200" s="7570" t="s">
        <v>491</v>
      </c>
      <c r="E3200" s="7570" t="s">
        <v>492</v>
      </c>
      <c r="F3200" s="7571">
        <f>R3200+R3201+R3202+R3203+R3204+R3205+R3206+R3207+R3208+R3209+R3210+R3211+R3212+R3213+R3214+R3215+R3216+R3217+R3218+R3219+R3220+R3221+R3222+R3223+R3224</f>
        <v>25</v>
      </c>
      <c r="G3200" s="7570" t="s">
        <v>36</v>
      </c>
      <c r="H3200" s="7572">
        <v>18.850000000000001</v>
      </c>
      <c r="I3200" s="7573">
        <v>18.850000000000001</v>
      </c>
      <c r="J3200" s="7574">
        <v>0.21579999999999999</v>
      </c>
      <c r="K3200" s="7575">
        <f>ROUND(I3200,2)+(ROUND(I3200,2)*J3200)</f>
        <v>22.917830000000002</v>
      </c>
      <c r="L3200" s="7576">
        <f>ROUND(S3200,2)+ROUND(S3201,2)+ROUND(S3202,2)+ROUND(S3203,2)+ROUND(S3204,2)+ROUND(S3205,2)+ROUND(S3206,2)+ROUND(S3207,2)+ROUND(S3208,2)+ROUND(S3209,2)+ROUND(S3210,2)+ROUND(S3211,2)+ROUND(S3212,2)+ROUND(S3213,2)+ROUND(S3214,2)+ROUND(S3215,2)+ROUND(S3216,2)+ROUND(S3217,2)+ROUND(S3218,2)+ROUND(S3219,2)+ROUND(S3220,2)+ROUND(S3221,2)+ROUND(S3222,2)+ROUND(S3223,2)+ROUND(S3224,2)</f>
        <v>573.00000000000011</v>
      </c>
      <c r="M3200" s="7570"/>
      <c r="N3200" s="7570" t="s">
        <v>80</v>
      </c>
      <c r="O3200" s="7570" t="s">
        <v>444</v>
      </c>
      <c r="P3200" s="6553" t="s">
        <v>20</v>
      </c>
      <c r="Q3200" s="6553" t="s">
        <v>29</v>
      </c>
      <c r="R3200" s="6554">
        <v>1</v>
      </c>
      <c r="S3200" s="6555">
        <f>ROUND(K3200,2)*R3200</f>
        <v>22.92</v>
      </c>
    </row>
    <row r="3201" spans="1:19" ht="45" customHeight="1" x14ac:dyDescent="0.25">
      <c r="A3201" s="7451"/>
      <c r="B3201" s="7451"/>
      <c r="C3201" s="7451"/>
      <c r="D3201" s="7451"/>
      <c r="E3201" s="7451"/>
      <c r="F3201" s="7451"/>
      <c r="G3201" s="7451"/>
      <c r="H3201" s="7451"/>
      <c r="I3201" s="7451"/>
      <c r="J3201" s="7451"/>
      <c r="K3201" s="7451"/>
      <c r="L3201" s="7451"/>
      <c r="M3201" s="7451"/>
      <c r="N3201" s="7451"/>
      <c r="O3201" s="7451"/>
      <c r="P3201" s="6553" t="s">
        <v>30</v>
      </c>
      <c r="Q3201" s="6553" t="s">
        <v>48</v>
      </c>
      <c r="R3201" s="6556">
        <v>1</v>
      </c>
      <c r="S3201" s="6557">
        <f>ROUND(K3200,2)*R3201</f>
        <v>22.92</v>
      </c>
    </row>
    <row r="3202" spans="1:19" ht="45" customHeight="1" x14ac:dyDescent="0.25">
      <c r="A3202" s="7451"/>
      <c r="B3202" s="7451"/>
      <c r="C3202" s="7451"/>
      <c r="D3202" s="7451"/>
      <c r="E3202" s="7451"/>
      <c r="F3202" s="7451"/>
      <c r="G3202" s="7451"/>
      <c r="H3202" s="7451"/>
      <c r="I3202" s="7451"/>
      <c r="J3202" s="7451"/>
      <c r="K3202" s="7451"/>
      <c r="L3202" s="7451"/>
      <c r="M3202" s="7451"/>
      <c r="N3202" s="7451"/>
      <c r="O3202" s="7451"/>
      <c r="P3202" s="6553" t="s">
        <v>43</v>
      </c>
      <c r="Q3202" s="6553" t="s">
        <v>49</v>
      </c>
      <c r="R3202" s="6558">
        <v>1</v>
      </c>
      <c r="S3202" s="6559">
        <f>ROUND(K3200,2)*R3202</f>
        <v>22.92</v>
      </c>
    </row>
    <row r="3203" spans="1:19" ht="45" customHeight="1" x14ac:dyDescent="0.25">
      <c r="A3203" s="7451"/>
      <c r="B3203" s="7451"/>
      <c r="C3203" s="7451"/>
      <c r="D3203" s="7451"/>
      <c r="E3203" s="7451"/>
      <c r="F3203" s="7451"/>
      <c r="G3203" s="7451"/>
      <c r="H3203" s="7451"/>
      <c r="I3203" s="7451"/>
      <c r="J3203" s="7451"/>
      <c r="K3203" s="7451"/>
      <c r="L3203" s="7451"/>
      <c r="M3203" s="7451"/>
      <c r="N3203" s="7451"/>
      <c r="O3203" s="7451"/>
      <c r="P3203" s="6553" t="s">
        <v>50</v>
      </c>
      <c r="Q3203" s="6553" t="s">
        <v>51</v>
      </c>
      <c r="R3203" s="6560">
        <v>1</v>
      </c>
      <c r="S3203" s="6561">
        <f>ROUND(K3200,2)*R3203</f>
        <v>22.92</v>
      </c>
    </row>
    <row r="3204" spans="1:19" ht="45" customHeight="1" x14ac:dyDescent="0.25">
      <c r="A3204" s="7451"/>
      <c r="B3204" s="7451"/>
      <c r="C3204" s="7451"/>
      <c r="D3204" s="7451"/>
      <c r="E3204" s="7451"/>
      <c r="F3204" s="7451"/>
      <c r="G3204" s="7451"/>
      <c r="H3204" s="7451"/>
      <c r="I3204" s="7451"/>
      <c r="J3204" s="7451"/>
      <c r="K3204" s="7451"/>
      <c r="L3204" s="7451"/>
      <c r="M3204" s="7451"/>
      <c r="N3204" s="7451"/>
      <c r="O3204" s="7451"/>
      <c r="P3204" s="6553" t="s">
        <v>52</v>
      </c>
      <c r="Q3204" s="6553" t="s">
        <v>53</v>
      </c>
      <c r="R3204" s="6562">
        <v>1</v>
      </c>
      <c r="S3204" s="6563">
        <f>ROUND(K3200,2)*R3204</f>
        <v>22.92</v>
      </c>
    </row>
    <row r="3205" spans="1:19" ht="45" customHeight="1" x14ac:dyDescent="0.25">
      <c r="A3205" s="7451"/>
      <c r="B3205" s="7451"/>
      <c r="C3205" s="7451"/>
      <c r="D3205" s="7451"/>
      <c r="E3205" s="7451"/>
      <c r="F3205" s="7451"/>
      <c r="G3205" s="7451"/>
      <c r="H3205" s="7451"/>
      <c r="I3205" s="7451"/>
      <c r="J3205" s="7451"/>
      <c r="K3205" s="7451"/>
      <c r="L3205" s="7451"/>
      <c r="M3205" s="7451"/>
      <c r="N3205" s="7451"/>
      <c r="O3205" s="7451"/>
      <c r="P3205" s="6553" t="s">
        <v>54</v>
      </c>
      <c r="Q3205" s="6553" t="s">
        <v>55</v>
      </c>
      <c r="R3205" s="6564">
        <v>1</v>
      </c>
      <c r="S3205" s="6565">
        <f>ROUND(K3200,2)*R3205</f>
        <v>22.92</v>
      </c>
    </row>
    <row r="3206" spans="1:19" ht="45" customHeight="1" x14ac:dyDescent="0.25">
      <c r="A3206" s="7451"/>
      <c r="B3206" s="7451"/>
      <c r="C3206" s="7451"/>
      <c r="D3206" s="7451"/>
      <c r="E3206" s="7451"/>
      <c r="F3206" s="7451"/>
      <c r="G3206" s="7451"/>
      <c r="H3206" s="7451"/>
      <c r="I3206" s="7451"/>
      <c r="J3206" s="7451"/>
      <c r="K3206" s="7451"/>
      <c r="L3206" s="7451"/>
      <c r="M3206" s="7451"/>
      <c r="N3206" s="7451"/>
      <c r="O3206" s="7451"/>
      <c r="P3206" s="6553" t="s">
        <v>56</v>
      </c>
      <c r="Q3206" s="6553" t="s">
        <v>57</v>
      </c>
      <c r="R3206" s="6566">
        <v>1</v>
      </c>
      <c r="S3206" s="6567">
        <f>ROUND(K3200,2)*R3206</f>
        <v>22.92</v>
      </c>
    </row>
    <row r="3207" spans="1:19" ht="45" customHeight="1" x14ac:dyDescent="0.25">
      <c r="A3207" s="7451"/>
      <c r="B3207" s="7451"/>
      <c r="C3207" s="7451"/>
      <c r="D3207" s="7451"/>
      <c r="E3207" s="7451"/>
      <c r="F3207" s="7451"/>
      <c r="G3207" s="7451"/>
      <c r="H3207" s="7451"/>
      <c r="I3207" s="7451"/>
      <c r="J3207" s="7451"/>
      <c r="K3207" s="7451"/>
      <c r="L3207" s="7451"/>
      <c r="M3207" s="7451"/>
      <c r="N3207" s="7451"/>
      <c r="O3207" s="7451"/>
      <c r="P3207" s="6553" t="s">
        <v>58</v>
      </c>
      <c r="Q3207" s="6553" t="s">
        <v>59</v>
      </c>
      <c r="R3207" s="6568">
        <v>1</v>
      </c>
      <c r="S3207" s="6569">
        <f>ROUND(K3200,2)*R3207</f>
        <v>22.92</v>
      </c>
    </row>
    <row r="3208" spans="1:19" ht="45" customHeight="1" x14ac:dyDescent="0.25">
      <c r="A3208" s="7451"/>
      <c r="B3208" s="7451"/>
      <c r="C3208" s="7451"/>
      <c r="D3208" s="7451"/>
      <c r="E3208" s="7451"/>
      <c r="F3208" s="7451"/>
      <c r="G3208" s="7451"/>
      <c r="H3208" s="7451"/>
      <c r="I3208" s="7451"/>
      <c r="J3208" s="7451"/>
      <c r="K3208" s="7451"/>
      <c r="L3208" s="7451"/>
      <c r="M3208" s="7451"/>
      <c r="N3208" s="7451"/>
      <c r="O3208" s="7451"/>
      <c r="P3208" s="6553" t="s">
        <v>60</v>
      </c>
      <c r="Q3208" s="6553" t="s">
        <v>61</v>
      </c>
      <c r="R3208" s="6570">
        <v>1</v>
      </c>
      <c r="S3208" s="6571">
        <f>ROUND(K3200,2)*R3208</f>
        <v>22.92</v>
      </c>
    </row>
    <row r="3209" spans="1:19" ht="45" customHeight="1" x14ac:dyDescent="0.25">
      <c r="A3209" s="7451"/>
      <c r="B3209" s="7451"/>
      <c r="C3209" s="7451"/>
      <c r="D3209" s="7451"/>
      <c r="E3209" s="7451"/>
      <c r="F3209" s="7451"/>
      <c r="G3209" s="7451"/>
      <c r="H3209" s="7451"/>
      <c r="I3209" s="7451"/>
      <c r="J3209" s="7451"/>
      <c r="K3209" s="7451"/>
      <c r="L3209" s="7451"/>
      <c r="M3209" s="7451"/>
      <c r="N3209" s="7451"/>
      <c r="O3209" s="7451"/>
      <c r="P3209" s="6553" t="s">
        <v>62</v>
      </c>
      <c r="Q3209" s="6553" t="s">
        <v>63</v>
      </c>
      <c r="R3209" s="6572">
        <v>1</v>
      </c>
      <c r="S3209" s="6573">
        <f>ROUND(K3200,2)*R3209</f>
        <v>22.92</v>
      </c>
    </row>
    <row r="3210" spans="1:19" ht="45" customHeight="1" x14ac:dyDescent="0.25">
      <c r="A3210" s="7451"/>
      <c r="B3210" s="7451"/>
      <c r="C3210" s="7451"/>
      <c r="D3210" s="7451"/>
      <c r="E3210" s="7451"/>
      <c r="F3210" s="7451"/>
      <c r="G3210" s="7451"/>
      <c r="H3210" s="7451"/>
      <c r="I3210" s="7451"/>
      <c r="J3210" s="7451"/>
      <c r="K3210" s="7451"/>
      <c r="L3210" s="7451"/>
      <c r="M3210" s="7451"/>
      <c r="N3210" s="7451"/>
      <c r="O3210" s="7451"/>
      <c r="P3210" s="6553" t="s">
        <v>64</v>
      </c>
      <c r="Q3210" s="6553" t="s">
        <v>65</v>
      </c>
      <c r="R3210" s="6574">
        <v>1</v>
      </c>
      <c r="S3210" s="6575">
        <f>ROUND(K3200,2)*R3210</f>
        <v>22.92</v>
      </c>
    </row>
    <row r="3211" spans="1:19" ht="45" customHeight="1" x14ac:dyDescent="0.25">
      <c r="A3211" s="7451"/>
      <c r="B3211" s="7451"/>
      <c r="C3211" s="7451"/>
      <c r="D3211" s="7451"/>
      <c r="E3211" s="7451"/>
      <c r="F3211" s="7451"/>
      <c r="G3211" s="7451"/>
      <c r="H3211" s="7451"/>
      <c r="I3211" s="7451"/>
      <c r="J3211" s="7451"/>
      <c r="K3211" s="7451"/>
      <c r="L3211" s="7451"/>
      <c r="M3211" s="7451"/>
      <c r="N3211" s="7451"/>
      <c r="O3211" s="7451"/>
      <c r="P3211" s="6553" t="s">
        <v>66</v>
      </c>
      <c r="Q3211" s="6553" t="s">
        <v>67</v>
      </c>
      <c r="R3211" s="6576">
        <v>1</v>
      </c>
      <c r="S3211" s="6577">
        <f>ROUND(K3200,2)*R3211</f>
        <v>22.92</v>
      </c>
    </row>
    <row r="3212" spans="1:19" ht="45" customHeight="1" x14ac:dyDescent="0.25">
      <c r="A3212" s="7451"/>
      <c r="B3212" s="7451"/>
      <c r="C3212" s="7451"/>
      <c r="D3212" s="7451"/>
      <c r="E3212" s="7451"/>
      <c r="F3212" s="7451"/>
      <c r="G3212" s="7451"/>
      <c r="H3212" s="7451"/>
      <c r="I3212" s="7451"/>
      <c r="J3212" s="7451"/>
      <c r="K3212" s="7451"/>
      <c r="L3212" s="7451"/>
      <c r="M3212" s="7451"/>
      <c r="N3212" s="7451"/>
      <c r="O3212" s="7451"/>
      <c r="P3212" s="6553" t="s">
        <v>68</v>
      </c>
      <c r="Q3212" s="6553" t="s">
        <v>69</v>
      </c>
      <c r="R3212" s="6578">
        <v>1</v>
      </c>
      <c r="S3212" s="6579">
        <f>ROUND(K3200,2)*R3212</f>
        <v>22.92</v>
      </c>
    </row>
    <row r="3213" spans="1:19" ht="45" customHeight="1" x14ac:dyDescent="0.25">
      <c r="A3213" s="7451"/>
      <c r="B3213" s="7451"/>
      <c r="C3213" s="7451"/>
      <c r="D3213" s="7451"/>
      <c r="E3213" s="7451"/>
      <c r="F3213" s="7451"/>
      <c r="G3213" s="7451"/>
      <c r="H3213" s="7451"/>
      <c r="I3213" s="7451"/>
      <c r="J3213" s="7451"/>
      <c r="K3213" s="7451"/>
      <c r="L3213" s="7451"/>
      <c r="M3213" s="7451"/>
      <c r="N3213" s="7451"/>
      <c r="O3213" s="7451"/>
      <c r="P3213" s="6553" t="s">
        <v>70</v>
      </c>
      <c r="Q3213" s="6553" t="s">
        <v>71</v>
      </c>
      <c r="R3213" s="6580">
        <v>1</v>
      </c>
      <c r="S3213" s="6581">
        <f>ROUND(K3200,2)*R3213</f>
        <v>22.92</v>
      </c>
    </row>
    <row r="3214" spans="1:19" ht="45" customHeight="1" x14ac:dyDescent="0.25">
      <c r="A3214" s="7451"/>
      <c r="B3214" s="7451"/>
      <c r="C3214" s="7451"/>
      <c r="D3214" s="7451"/>
      <c r="E3214" s="7451"/>
      <c r="F3214" s="7451"/>
      <c r="G3214" s="7451"/>
      <c r="H3214" s="7451"/>
      <c r="I3214" s="7451"/>
      <c r="J3214" s="7451"/>
      <c r="K3214" s="7451"/>
      <c r="L3214" s="7451"/>
      <c r="M3214" s="7451"/>
      <c r="N3214" s="7451"/>
      <c r="O3214" s="7451"/>
      <c r="P3214" s="6553" t="s">
        <v>72</v>
      </c>
      <c r="Q3214" s="6553" t="s">
        <v>73</v>
      </c>
      <c r="R3214" s="6582">
        <v>1</v>
      </c>
      <c r="S3214" s="6583">
        <f>ROUND(K3200,2)*R3214</f>
        <v>22.92</v>
      </c>
    </row>
    <row r="3215" spans="1:19" ht="45" customHeight="1" x14ac:dyDescent="0.25">
      <c r="A3215" s="7451"/>
      <c r="B3215" s="7451"/>
      <c r="C3215" s="7451"/>
      <c r="D3215" s="7451"/>
      <c r="E3215" s="7451"/>
      <c r="F3215" s="7451"/>
      <c r="G3215" s="7451"/>
      <c r="H3215" s="7451"/>
      <c r="I3215" s="7451"/>
      <c r="J3215" s="7451"/>
      <c r="K3215" s="7451"/>
      <c r="L3215" s="7451"/>
      <c r="M3215" s="7451"/>
      <c r="N3215" s="7451"/>
      <c r="O3215" s="7451"/>
      <c r="P3215" s="6553" t="s">
        <v>74</v>
      </c>
      <c r="Q3215" s="6553" t="s">
        <v>75</v>
      </c>
      <c r="R3215" s="6584">
        <v>1</v>
      </c>
      <c r="S3215" s="6585">
        <f>ROUND(K3200,2)*R3215</f>
        <v>22.92</v>
      </c>
    </row>
    <row r="3216" spans="1:19" ht="45" customHeight="1" x14ac:dyDescent="0.25">
      <c r="A3216" s="7451"/>
      <c r="B3216" s="7451"/>
      <c r="C3216" s="7451"/>
      <c r="D3216" s="7451"/>
      <c r="E3216" s="7451"/>
      <c r="F3216" s="7451"/>
      <c r="G3216" s="7451"/>
      <c r="H3216" s="7451"/>
      <c r="I3216" s="7451"/>
      <c r="J3216" s="7451"/>
      <c r="K3216" s="7451"/>
      <c r="L3216" s="7451"/>
      <c r="M3216" s="7451"/>
      <c r="N3216" s="7451"/>
      <c r="O3216" s="7451"/>
      <c r="P3216" s="6553" t="s">
        <v>76</v>
      </c>
      <c r="Q3216" s="6553" t="s">
        <v>77</v>
      </c>
      <c r="R3216" s="6586">
        <v>1</v>
      </c>
      <c r="S3216" s="6587">
        <f>ROUND(K3200,2)*R3216</f>
        <v>22.92</v>
      </c>
    </row>
    <row r="3217" spans="1:19" ht="45" customHeight="1" x14ac:dyDescent="0.25">
      <c r="A3217" s="7451"/>
      <c r="B3217" s="7451"/>
      <c r="C3217" s="7451"/>
      <c r="D3217" s="7451"/>
      <c r="E3217" s="7451"/>
      <c r="F3217" s="7451"/>
      <c r="G3217" s="7451"/>
      <c r="H3217" s="7451"/>
      <c r="I3217" s="7451"/>
      <c r="J3217" s="7451"/>
      <c r="K3217" s="7451"/>
      <c r="L3217" s="7451"/>
      <c r="M3217" s="7451"/>
      <c r="N3217" s="7451"/>
      <c r="O3217" s="7451"/>
      <c r="P3217" s="6553" t="s">
        <v>78</v>
      </c>
      <c r="Q3217" s="6553" t="s">
        <v>79</v>
      </c>
      <c r="R3217" s="6588">
        <v>1</v>
      </c>
      <c r="S3217" s="6589">
        <f>ROUND(K3200,2)*R3217</f>
        <v>22.92</v>
      </c>
    </row>
    <row r="3218" spans="1:19" ht="45" customHeight="1" x14ac:dyDescent="0.25">
      <c r="A3218" s="7451"/>
      <c r="B3218" s="7451"/>
      <c r="C3218" s="7451"/>
      <c r="D3218" s="7451"/>
      <c r="E3218" s="7451"/>
      <c r="F3218" s="7451"/>
      <c r="G3218" s="7451"/>
      <c r="H3218" s="7451"/>
      <c r="I3218" s="7451"/>
      <c r="J3218" s="7451"/>
      <c r="K3218" s="7451"/>
      <c r="L3218" s="7451"/>
      <c r="M3218" s="7451"/>
      <c r="N3218" s="7451"/>
      <c r="O3218" s="7451"/>
      <c r="P3218" s="6553" t="s">
        <v>80</v>
      </c>
      <c r="Q3218" s="6553" t="s">
        <v>81</v>
      </c>
      <c r="R3218" s="6590">
        <v>1</v>
      </c>
      <c r="S3218" s="6591">
        <f>ROUND(K3200,2)*R3218</f>
        <v>22.92</v>
      </c>
    </row>
    <row r="3219" spans="1:19" ht="45" customHeight="1" x14ac:dyDescent="0.25">
      <c r="A3219" s="7451"/>
      <c r="B3219" s="7451"/>
      <c r="C3219" s="7451"/>
      <c r="D3219" s="7451"/>
      <c r="E3219" s="7451"/>
      <c r="F3219" s="7451"/>
      <c r="G3219" s="7451"/>
      <c r="H3219" s="7451"/>
      <c r="I3219" s="7451"/>
      <c r="J3219" s="7451"/>
      <c r="K3219" s="7451"/>
      <c r="L3219" s="7451"/>
      <c r="M3219" s="7451"/>
      <c r="N3219" s="7451"/>
      <c r="O3219" s="7451"/>
      <c r="P3219" s="6553" t="s">
        <v>82</v>
      </c>
      <c r="Q3219" s="6553" t="s">
        <v>83</v>
      </c>
      <c r="R3219" s="6592">
        <v>1</v>
      </c>
      <c r="S3219" s="6593">
        <f>ROUND(K3200,2)*R3219</f>
        <v>22.92</v>
      </c>
    </row>
    <row r="3220" spans="1:19" ht="45" customHeight="1" x14ac:dyDescent="0.25">
      <c r="A3220" s="7451"/>
      <c r="B3220" s="7451"/>
      <c r="C3220" s="7451"/>
      <c r="D3220" s="7451"/>
      <c r="E3220" s="7451"/>
      <c r="F3220" s="7451"/>
      <c r="G3220" s="7451"/>
      <c r="H3220" s="7451"/>
      <c r="I3220" s="7451"/>
      <c r="J3220" s="7451"/>
      <c r="K3220" s="7451"/>
      <c r="L3220" s="7451"/>
      <c r="M3220" s="7451"/>
      <c r="N3220" s="7451"/>
      <c r="O3220" s="7451"/>
      <c r="P3220" s="6553" t="s">
        <v>84</v>
      </c>
      <c r="Q3220" s="6553" t="s">
        <v>85</v>
      </c>
      <c r="R3220" s="6594">
        <v>1</v>
      </c>
      <c r="S3220" s="6595">
        <f>ROUND(K3200,2)*R3220</f>
        <v>22.92</v>
      </c>
    </row>
    <row r="3221" spans="1:19" ht="45" customHeight="1" x14ac:dyDescent="0.25">
      <c r="A3221" s="7451"/>
      <c r="B3221" s="7451"/>
      <c r="C3221" s="7451"/>
      <c r="D3221" s="7451"/>
      <c r="E3221" s="7451"/>
      <c r="F3221" s="7451"/>
      <c r="G3221" s="7451"/>
      <c r="H3221" s="7451"/>
      <c r="I3221" s="7451"/>
      <c r="J3221" s="7451"/>
      <c r="K3221" s="7451"/>
      <c r="L3221" s="7451"/>
      <c r="M3221" s="7451"/>
      <c r="N3221" s="7451"/>
      <c r="O3221" s="7451"/>
      <c r="P3221" s="6553" t="s">
        <v>86</v>
      </c>
      <c r="Q3221" s="6553" t="s">
        <v>87</v>
      </c>
      <c r="R3221" s="6596">
        <v>1</v>
      </c>
      <c r="S3221" s="6597">
        <f>ROUND(K3200,2)*R3221</f>
        <v>22.92</v>
      </c>
    </row>
    <row r="3222" spans="1:19" ht="45" customHeight="1" x14ac:dyDescent="0.25">
      <c r="A3222" s="7451"/>
      <c r="B3222" s="7451"/>
      <c r="C3222" s="7451"/>
      <c r="D3222" s="7451"/>
      <c r="E3222" s="7451"/>
      <c r="F3222" s="7451"/>
      <c r="G3222" s="7451"/>
      <c r="H3222" s="7451"/>
      <c r="I3222" s="7451"/>
      <c r="J3222" s="7451"/>
      <c r="K3222" s="7451"/>
      <c r="L3222" s="7451"/>
      <c r="M3222" s="7451"/>
      <c r="N3222" s="7451"/>
      <c r="O3222" s="7451"/>
      <c r="P3222" s="6553" t="s">
        <v>88</v>
      </c>
      <c r="Q3222" s="6553" t="s">
        <v>89</v>
      </c>
      <c r="R3222" s="6598">
        <v>1</v>
      </c>
      <c r="S3222" s="6599">
        <f>ROUND(K3200,2)*R3222</f>
        <v>22.92</v>
      </c>
    </row>
    <row r="3223" spans="1:19" ht="45" customHeight="1" x14ac:dyDescent="0.25">
      <c r="A3223" s="7451"/>
      <c r="B3223" s="7451"/>
      <c r="C3223" s="7451"/>
      <c r="D3223" s="7451"/>
      <c r="E3223" s="7451"/>
      <c r="F3223" s="7451"/>
      <c r="G3223" s="7451"/>
      <c r="H3223" s="7451"/>
      <c r="I3223" s="7451"/>
      <c r="J3223" s="7451"/>
      <c r="K3223" s="7451"/>
      <c r="L3223" s="7451"/>
      <c r="M3223" s="7451"/>
      <c r="N3223" s="7451"/>
      <c r="O3223" s="7451"/>
      <c r="P3223" s="6553" t="s">
        <v>90</v>
      </c>
      <c r="Q3223" s="6553" t="s">
        <v>91</v>
      </c>
      <c r="R3223" s="6600">
        <v>1</v>
      </c>
      <c r="S3223" s="6601">
        <f>ROUND(K3200,2)*R3223</f>
        <v>22.92</v>
      </c>
    </row>
    <row r="3224" spans="1:19" ht="45" customHeight="1" x14ac:dyDescent="0.25">
      <c r="A3224" s="7451"/>
      <c r="B3224" s="7451"/>
      <c r="C3224" s="7451"/>
      <c r="D3224" s="7451"/>
      <c r="E3224" s="7451"/>
      <c r="F3224" s="7451"/>
      <c r="G3224" s="7451"/>
      <c r="H3224" s="7451"/>
      <c r="I3224" s="7451"/>
      <c r="J3224" s="7451"/>
      <c r="K3224" s="7451"/>
      <c r="L3224" s="7451"/>
      <c r="M3224" s="7451"/>
      <c r="N3224" s="7451"/>
      <c r="O3224" s="7451"/>
      <c r="P3224" s="6553" t="s">
        <v>92</v>
      </c>
      <c r="Q3224" s="6553" t="s">
        <v>93</v>
      </c>
      <c r="R3224" s="6602">
        <v>1</v>
      </c>
      <c r="S3224" s="6603">
        <f>ROUND(K3200,2)*R3224</f>
        <v>22.92</v>
      </c>
    </row>
    <row r="3225" spans="1:19" ht="45" customHeight="1" x14ac:dyDescent="0.25">
      <c r="A3225" s="7549" t="s">
        <v>23</v>
      </c>
      <c r="B3225" s="7549" t="s">
        <v>493</v>
      </c>
      <c r="C3225" s="7549" t="s">
        <v>25</v>
      </c>
      <c r="D3225" s="7549" t="s">
        <v>494</v>
      </c>
      <c r="E3225" s="7549" t="s">
        <v>495</v>
      </c>
      <c r="F3225" s="7550">
        <f>R3225+R3226+R3227+R3228+R3229+R3230+R3231+R3232+R3233+R3234+R3235+R3236+R3237+R3238+R3239+R3240+R3241+R3242+R3243+R3244+R3245+R3246+R3247+R3248+R3249</f>
        <v>200</v>
      </c>
      <c r="G3225" s="7549" t="s">
        <v>36</v>
      </c>
      <c r="H3225" s="7551">
        <v>20.16</v>
      </c>
      <c r="I3225" s="7552">
        <v>20.16</v>
      </c>
      <c r="J3225" s="7553">
        <v>0.21579999999999999</v>
      </c>
      <c r="K3225" s="7554">
        <f>ROUND(I3225,2)+(ROUND(I3225,2)*J3225)</f>
        <v>24.510528000000001</v>
      </c>
      <c r="L3225" s="7555">
        <f>ROUND(S3225,2)+ROUND(S3226,2)+ROUND(S3227,2)+ROUND(S3228,2)+ROUND(S3229,2)+ROUND(S3230,2)+ROUND(S3231,2)+ROUND(S3232,2)+ROUND(S3233,2)+ROUND(S3234,2)+ROUND(S3235,2)+ROUND(S3236,2)+ROUND(S3237,2)+ROUND(S3238,2)+ROUND(S3239,2)+ROUND(S3240,2)+ROUND(S3241,2)+ROUND(S3242,2)+ROUND(S3243,2)+ROUND(S3244,2)+ROUND(S3245,2)+ROUND(S3246,2)+ROUND(S3247,2)+ROUND(S3248,2)+ROUND(S3249,2)</f>
        <v>4901.9999999999991</v>
      </c>
      <c r="M3225" s="7549"/>
      <c r="N3225" s="7549" t="s">
        <v>80</v>
      </c>
      <c r="O3225" s="7549" t="s">
        <v>444</v>
      </c>
      <c r="P3225" s="6604" t="s">
        <v>20</v>
      </c>
      <c r="Q3225" s="6604" t="s">
        <v>29</v>
      </c>
      <c r="R3225" s="6605">
        <v>8</v>
      </c>
      <c r="S3225" s="6606">
        <f>ROUND(K3225,2)*R3225</f>
        <v>196.08</v>
      </c>
    </row>
    <row r="3226" spans="1:19" ht="45" customHeight="1" x14ac:dyDescent="0.25">
      <c r="A3226" s="7451"/>
      <c r="B3226" s="7451"/>
      <c r="C3226" s="7451"/>
      <c r="D3226" s="7451"/>
      <c r="E3226" s="7451"/>
      <c r="F3226" s="7451"/>
      <c r="G3226" s="7451"/>
      <c r="H3226" s="7451"/>
      <c r="I3226" s="7451"/>
      <c r="J3226" s="7451"/>
      <c r="K3226" s="7451"/>
      <c r="L3226" s="7451"/>
      <c r="M3226" s="7451"/>
      <c r="N3226" s="7451"/>
      <c r="O3226" s="7451"/>
      <c r="P3226" s="6604" t="s">
        <v>30</v>
      </c>
      <c r="Q3226" s="6604" t="s">
        <v>48</v>
      </c>
      <c r="R3226" s="6607">
        <v>8</v>
      </c>
      <c r="S3226" s="6608">
        <f>ROUND(K3225,2)*R3226</f>
        <v>196.08</v>
      </c>
    </row>
    <row r="3227" spans="1:19" ht="45" customHeight="1" x14ac:dyDescent="0.25">
      <c r="A3227" s="7451"/>
      <c r="B3227" s="7451"/>
      <c r="C3227" s="7451"/>
      <c r="D3227" s="7451"/>
      <c r="E3227" s="7451"/>
      <c r="F3227" s="7451"/>
      <c r="G3227" s="7451"/>
      <c r="H3227" s="7451"/>
      <c r="I3227" s="7451"/>
      <c r="J3227" s="7451"/>
      <c r="K3227" s="7451"/>
      <c r="L3227" s="7451"/>
      <c r="M3227" s="7451"/>
      <c r="N3227" s="7451"/>
      <c r="O3227" s="7451"/>
      <c r="P3227" s="6604" t="s">
        <v>43</v>
      </c>
      <c r="Q3227" s="6604" t="s">
        <v>49</v>
      </c>
      <c r="R3227" s="6609">
        <v>8</v>
      </c>
      <c r="S3227" s="6610">
        <f>ROUND(K3225,2)*R3227</f>
        <v>196.08</v>
      </c>
    </row>
    <row r="3228" spans="1:19" ht="45" customHeight="1" x14ac:dyDescent="0.25">
      <c r="A3228" s="7451"/>
      <c r="B3228" s="7451"/>
      <c r="C3228" s="7451"/>
      <c r="D3228" s="7451"/>
      <c r="E3228" s="7451"/>
      <c r="F3228" s="7451"/>
      <c r="G3228" s="7451"/>
      <c r="H3228" s="7451"/>
      <c r="I3228" s="7451"/>
      <c r="J3228" s="7451"/>
      <c r="K3228" s="7451"/>
      <c r="L3228" s="7451"/>
      <c r="M3228" s="7451"/>
      <c r="N3228" s="7451"/>
      <c r="O3228" s="7451"/>
      <c r="P3228" s="6604" t="s">
        <v>50</v>
      </c>
      <c r="Q3228" s="6604" t="s">
        <v>51</v>
      </c>
      <c r="R3228" s="6611">
        <v>8</v>
      </c>
      <c r="S3228" s="6612">
        <f>ROUND(K3225,2)*R3228</f>
        <v>196.08</v>
      </c>
    </row>
    <row r="3229" spans="1:19" ht="45" customHeight="1" x14ac:dyDescent="0.25">
      <c r="A3229" s="7451"/>
      <c r="B3229" s="7451"/>
      <c r="C3229" s="7451"/>
      <c r="D3229" s="7451"/>
      <c r="E3229" s="7451"/>
      <c r="F3229" s="7451"/>
      <c r="G3229" s="7451"/>
      <c r="H3229" s="7451"/>
      <c r="I3229" s="7451"/>
      <c r="J3229" s="7451"/>
      <c r="K3229" s="7451"/>
      <c r="L3229" s="7451"/>
      <c r="M3229" s="7451"/>
      <c r="N3229" s="7451"/>
      <c r="O3229" s="7451"/>
      <c r="P3229" s="6604" t="s">
        <v>52</v>
      </c>
      <c r="Q3229" s="6604" t="s">
        <v>53</v>
      </c>
      <c r="R3229" s="6613">
        <v>8</v>
      </c>
      <c r="S3229" s="6614">
        <f>ROUND(K3225,2)*R3229</f>
        <v>196.08</v>
      </c>
    </row>
    <row r="3230" spans="1:19" ht="45" customHeight="1" x14ac:dyDescent="0.25">
      <c r="A3230" s="7451"/>
      <c r="B3230" s="7451"/>
      <c r="C3230" s="7451"/>
      <c r="D3230" s="7451"/>
      <c r="E3230" s="7451"/>
      <c r="F3230" s="7451"/>
      <c r="G3230" s="7451"/>
      <c r="H3230" s="7451"/>
      <c r="I3230" s="7451"/>
      <c r="J3230" s="7451"/>
      <c r="K3230" s="7451"/>
      <c r="L3230" s="7451"/>
      <c r="M3230" s="7451"/>
      <c r="N3230" s="7451"/>
      <c r="O3230" s="7451"/>
      <c r="P3230" s="6604" t="s">
        <v>54</v>
      </c>
      <c r="Q3230" s="6604" t="s">
        <v>55</v>
      </c>
      <c r="R3230" s="6615">
        <v>8</v>
      </c>
      <c r="S3230" s="6616">
        <f>ROUND(K3225,2)*R3230</f>
        <v>196.08</v>
      </c>
    </row>
    <row r="3231" spans="1:19" ht="45" customHeight="1" x14ac:dyDescent="0.25">
      <c r="A3231" s="7451"/>
      <c r="B3231" s="7451"/>
      <c r="C3231" s="7451"/>
      <c r="D3231" s="7451"/>
      <c r="E3231" s="7451"/>
      <c r="F3231" s="7451"/>
      <c r="G3231" s="7451"/>
      <c r="H3231" s="7451"/>
      <c r="I3231" s="7451"/>
      <c r="J3231" s="7451"/>
      <c r="K3231" s="7451"/>
      <c r="L3231" s="7451"/>
      <c r="M3231" s="7451"/>
      <c r="N3231" s="7451"/>
      <c r="O3231" s="7451"/>
      <c r="P3231" s="6604" t="s">
        <v>56</v>
      </c>
      <c r="Q3231" s="6604" t="s">
        <v>57</v>
      </c>
      <c r="R3231" s="6617">
        <v>8</v>
      </c>
      <c r="S3231" s="6618">
        <f>ROUND(K3225,2)*R3231</f>
        <v>196.08</v>
      </c>
    </row>
    <row r="3232" spans="1:19" ht="45" customHeight="1" x14ac:dyDescent="0.25">
      <c r="A3232" s="7451"/>
      <c r="B3232" s="7451"/>
      <c r="C3232" s="7451"/>
      <c r="D3232" s="7451"/>
      <c r="E3232" s="7451"/>
      <c r="F3232" s="7451"/>
      <c r="G3232" s="7451"/>
      <c r="H3232" s="7451"/>
      <c r="I3232" s="7451"/>
      <c r="J3232" s="7451"/>
      <c r="K3232" s="7451"/>
      <c r="L3232" s="7451"/>
      <c r="M3232" s="7451"/>
      <c r="N3232" s="7451"/>
      <c r="O3232" s="7451"/>
      <c r="P3232" s="6604" t="s">
        <v>58</v>
      </c>
      <c r="Q3232" s="6604" t="s">
        <v>59</v>
      </c>
      <c r="R3232" s="6619">
        <v>8</v>
      </c>
      <c r="S3232" s="6620">
        <f>ROUND(K3225,2)*R3232</f>
        <v>196.08</v>
      </c>
    </row>
    <row r="3233" spans="1:19" ht="45" customHeight="1" x14ac:dyDescent="0.25">
      <c r="A3233" s="7451"/>
      <c r="B3233" s="7451"/>
      <c r="C3233" s="7451"/>
      <c r="D3233" s="7451"/>
      <c r="E3233" s="7451"/>
      <c r="F3233" s="7451"/>
      <c r="G3233" s="7451"/>
      <c r="H3233" s="7451"/>
      <c r="I3233" s="7451"/>
      <c r="J3233" s="7451"/>
      <c r="K3233" s="7451"/>
      <c r="L3233" s="7451"/>
      <c r="M3233" s="7451"/>
      <c r="N3233" s="7451"/>
      <c r="O3233" s="7451"/>
      <c r="P3233" s="6604" t="s">
        <v>60</v>
      </c>
      <c r="Q3233" s="6604" t="s">
        <v>61</v>
      </c>
      <c r="R3233" s="6621">
        <v>8</v>
      </c>
      <c r="S3233" s="6622">
        <f>ROUND(K3225,2)*R3233</f>
        <v>196.08</v>
      </c>
    </row>
    <row r="3234" spans="1:19" ht="45" customHeight="1" x14ac:dyDescent="0.25">
      <c r="A3234" s="7451"/>
      <c r="B3234" s="7451"/>
      <c r="C3234" s="7451"/>
      <c r="D3234" s="7451"/>
      <c r="E3234" s="7451"/>
      <c r="F3234" s="7451"/>
      <c r="G3234" s="7451"/>
      <c r="H3234" s="7451"/>
      <c r="I3234" s="7451"/>
      <c r="J3234" s="7451"/>
      <c r="K3234" s="7451"/>
      <c r="L3234" s="7451"/>
      <c r="M3234" s="7451"/>
      <c r="N3234" s="7451"/>
      <c r="O3234" s="7451"/>
      <c r="P3234" s="6604" t="s">
        <v>62</v>
      </c>
      <c r="Q3234" s="6604" t="s">
        <v>63</v>
      </c>
      <c r="R3234" s="6623">
        <v>8</v>
      </c>
      <c r="S3234" s="6624">
        <f>ROUND(K3225,2)*R3234</f>
        <v>196.08</v>
      </c>
    </row>
    <row r="3235" spans="1:19" ht="45" customHeight="1" x14ac:dyDescent="0.25">
      <c r="A3235" s="7451"/>
      <c r="B3235" s="7451"/>
      <c r="C3235" s="7451"/>
      <c r="D3235" s="7451"/>
      <c r="E3235" s="7451"/>
      <c r="F3235" s="7451"/>
      <c r="G3235" s="7451"/>
      <c r="H3235" s="7451"/>
      <c r="I3235" s="7451"/>
      <c r="J3235" s="7451"/>
      <c r="K3235" s="7451"/>
      <c r="L3235" s="7451"/>
      <c r="M3235" s="7451"/>
      <c r="N3235" s="7451"/>
      <c r="O3235" s="7451"/>
      <c r="P3235" s="6604" t="s">
        <v>64</v>
      </c>
      <c r="Q3235" s="6604" t="s">
        <v>65</v>
      </c>
      <c r="R3235" s="6625">
        <v>8</v>
      </c>
      <c r="S3235" s="6626">
        <f>ROUND(K3225,2)*R3235</f>
        <v>196.08</v>
      </c>
    </row>
    <row r="3236" spans="1:19" ht="45" customHeight="1" x14ac:dyDescent="0.25">
      <c r="A3236" s="7451"/>
      <c r="B3236" s="7451"/>
      <c r="C3236" s="7451"/>
      <c r="D3236" s="7451"/>
      <c r="E3236" s="7451"/>
      <c r="F3236" s="7451"/>
      <c r="G3236" s="7451"/>
      <c r="H3236" s="7451"/>
      <c r="I3236" s="7451"/>
      <c r="J3236" s="7451"/>
      <c r="K3236" s="7451"/>
      <c r="L3236" s="7451"/>
      <c r="M3236" s="7451"/>
      <c r="N3236" s="7451"/>
      <c r="O3236" s="7451"/>
      <c r="P3236" s="6604" t="s">
        <v>66</v>
      </c>
      <c r="Q3236" s="6604" t="s">
        <v>67</v>
      </c>
      <c r="R3236" s="6627">
        <v>8</v>
      </c>
      <c r="S3236" s="6628">
        <f>ROUND(K3225,2)*R3236</f>
        <v>196.08</v>
      </c>
    </row>
    <row r="3237" spans="1:19" ht="45" customHeight="1" x14ac:dyDescent="0.25">
      <c r="A3237" s="7451"/>
      <c r="B3237" s="7451"/>
      <c r="C3237" s="7451"/>
      <c r="D3237" s="7451"/>
      <c r="E3237" s="7451"/>
      <c r="F3237" s="7451"/>
      <c r="G3237" s="7451"/>
      <c r="H3237" s="7451"/>
      <c r="I3237" s="7451"/>
      <c r="J3237" s="7451"/>
      <c r="K3237" s="7451"/>
      <c r="L3237" s="7451"/>
      <c r="M3237" s="7451"/>
      <c r="N3237" s="7451"/>
      <c r="O3237" s="7451"/>
      <c r="P3237" s="6604" t="s">
        <v>68</v>
      </c>
      <c r="Q3237" s="6604" t="s">
        <v>69</v>
      </c>
      <c r="R3237" s="6629">
        <v>8</v>
      </c>
      <c r="S3237" s="6630">
        <f>ROUND(K3225,2)*R3237</f>
        <v>196.08</v>
      </c>
    </row>
    <row r="3238" spans="1:19" ht="45" customHeight="1" x14ac:dyDescent="0.25">
      <c r="A3238" s="7451"/>
      <c r="B3238" s="7451"/>
      <c r="C3238" s="7451"/>
      <c r="D3238" s="7451"/>
      <c r="E3238" s="7451"/>
      <c r="F3238" s="7451"/>
      <c r="G3238" s="7451"/>
      <c r="H3238" s="7451"/>
      <c r="I3238" s="7451"/>
      <c r="J3238" s="7451"/>
      <c r="K3238" s="7451"/>
      <c r="L3238" s="7451"/>
      <c r="M3238" s="7451"/>
      <c r="N3238" s="7451"/>
      <c r="O3238" s="7451"/>
      <c r="P3238" s="6604" t="s">
        <v>70</v>
      </c>
      <c r="Q3238" s="6604" t="s">
        <v>71</v>
      </c>
      <c r="R3238" s="6631">
        <v>8</v>
      </c>
      <c r="S3238" s="6632">
        <f>ROUND(K3225,2)*R3238</f>
        <v>196.08</v>
      </c>
    </row>
    <row r="3239" spans="1:19" ht="45" customHeight="1" x14ac:dyDescent="0.25">
      <c r="A3239" s="7451"/>
      <c r="B3239" s="7451"/>
      <c r="C3239" s="7451"/>
      <c r="D3239" s="7451"/>
      <c r="E3239" s="7451"/>
      <c r="F3239" s="7451"/>
      <c r="G3239" s="7451"/>
      <c r="H3239" s="7451"/>
      <c r="I3239" s="7451"/>
      <c r="J3239" s="7451"/>
      <c r="K3239" s="7451"/>
      <c r="L3239" s="7451"/>
      <c r="M3239" s="7451"/>
      <c r="N3239" s="7451"/>
      <c r="O3239" s="7451"/>
      <c r="P3239" s="6604" t="s">
        <v>72</v>
      </c>
      <c r="Q3239" s="6604" t="s">
        <v>73</v>
      </c>
      <c r="R3239" s="6633">
        <v>8</v>
      </c>
      <c r="S3239" s="6634">
        <f>ROUND(K3225,2)*R3239</f>
        <v>196.08</v>
      </c>
    </row>
    <row r="3240" spans="1:19" ht="45" customHeight="1" x14ac:dyDescent="0.25">
      <c r="A3240" s="7451"/>
      <c r="B3240" s="7451"/>
      <c r="C3240" s="7451"/>
      <c r="D3240" s="7451"/>
      <c r="E3240" s="7451"/>
      <c r="F3240" s="7451"/>
      <c r="G3240" s="7451"/>
      <c r="H3240" s="7451"/>
      <c r="I3240" s="7451"/>
      <c r="J3240" s="7451"/>
      <c r="K3240" s="7451"/>
      <c r="L3240" s="7451"/>
      <c r="M3240" s="7451"/>
      <c r="N3240" s="7451"/>
      <c r="O3240" s="7451"/>
      <c r="P3240" s="6604" t="s">
        <v>74</v>
      </c>
      <c r="Q3240" s="6604" t="s">
        <v>75</v>
      </c>
      <c r="R3240" s="6635">
        <v>8</v>
      </c>
      <c r="S3240" s="6636">
        <f>ROUND(K3225,2)*R3240</f>
        <v>196.08</v>
      </c>
    </row>
    <row r="3241" spans="1:19" ht="45" customHeight="1" x14ac:dyDescent="0.25">
      <c r="A3241" s="7451"/>
      <c r="B3241" s="7451"/>
      <c r="C3241" s="7451"/>
      <c r="D3241" s="7451"/>
      <c r="E3241" s="7451"/>
      <c r="F3241" s="7451"/>
      <c r="G3241" s="7451"/>
      <c r="H3241" s="7451"/>
      <c r="I3241" s="7451"/>
      <c r="J3241" s="7451"/>
      <c r="K3241" s="7451"/>
      <c r="L3241" s="7451"/>
      <c r="M3241" s="7451"/>
      <c r="N3241" s="7451"/>
      <c r="O3241" s="7451"/>
      <c r="P3241" s="6604" t="s">
        <v>76</v>
      </c>
      <c r="Q3241" s="6604" t="s">
        <v>77</v>
      </c>
      <c r="R3241" s="6637">
        <v>8</v>
      </c>
      <c r="S3241" s="6638">
        <f>ROUND(K3225,2)*R3241</f>
        <v>196.08</v>
      </c>
    </row>
    <row r="3242" spans="1:19" ht="45" customHeight="1" x14ac:dyDescent="0.25">
      <c r="A3242" s="7451"/>
      <c r="B3242" s="7451"/>
      <c r="C3242" s="7451"/>
      <c r="D3242" s="7451"/>
      <c r="E3242" s="7451"/>
      <c r="F3242" s="7451"/>
      <c r="G3242" s="7451"/>
      <c r="H3242" s="7451"/>
      <c r="I3242" s="7451"/>
      <c r="J3242" s="7451"/>
      <c r="K3242" s="7451"/>
      <c r="L3242" s="7451"/>
      <c r="M3242" s="7451"/>
      <c r="N3242" s="7451"/>
      <c r="O3242" s="7451"/>
      <c r="P3242" s="6604" t="s">
        <v>78</v>
      </c>
      <c r="Q3242" s="6604" t="s">
        <v>79</v>
      </c>
      <c r="R3242" s="6639">
        <v>8</v>
      </c>
      <c r="S3242" s="6640">
        <f>ROUND(K3225,2)*R3242</f>
        <v>196.08</v>
      </c>
    </row>
    <row r="3243" spans="1:19" ht="45" customHeight="1" x14ac:dyDescent="0.25">
      <c r="A3243" s="7451"/>
      <c r="B3243" s="7451"/>
      <c r="C3243" s="7451"/>
      <c r="D3243" s="7451"/>
      <c r="E3243" s="7451"/>
      <c r="F3243" s="7451"/>
      <c r="G3243" s="7451"/>
      <c r="H3243" s="7451"/>
      <c r="I3243" s="7451"/>
      <c r="J3243" s="7451"/>
      <c r="K3243" s="7451"/>
      <c r="L3243" s="7451"/>
      <c r="M3243" s="7451"/>
      <c r="N3243" s="7451"/>
      <c r="O3243" s="7451"/>
      <c r="P3243" s="6604" t="s">
        <v>80</v>
      </c>
      <c r="Q3243" s="6604" t="s">
        <v>81</v>
      </c>
      <c r="R3243" s="6641">
        <v>8</v>
      </c>
      <c r="S3243" s="6642">
        <f>ROUND(K3225,2)*R3243</f>
        <v>196.08</v>
      </c>
    </row>
    <row r="3244" spans="1:19" ht="45" customHeight="1" x14ac:dyDescent="0.25">
      <c r="A3244" s="7451"/>
      <c r="B3244" s="7451"/>
      <c r="C3244" s="7451"/>
      <c r="D3244" s="7451"/>
      <c r="E3244" s="7451"/>
      <c r="F3244" s="7451"/>
      <c r="G3244" s="7451"/>
      <c r="H3244" s="7451"/>
      <c r="I3244" s="7451"/>
      <c r="J3244" s="7451"/>
      <c r="K3244" s="7451"/>
      <c r="L3244" s="7451"/>
      <c r="M3244" s="7451"/>
      <c r="N3244" s="7451"/>
      <c r="O3244" s="7451"/>
      <c r="P3244" s="6604" t="s">
        <v>82</v>
      </c>
      <c r="Q3244" s="6604" t="s">
        <v>83</v>
      </c>
      <c r="R3244" s="6643">
        <v>8</v>
      </c>
      <c r="S3244" s="6644">
        <f>ROUND(K3225,2)*R3244</f>
        <v>196.08</v>
      </c>
    </row>
    <row r="3245" spans="1:19" ht="45" customHeight="1" x14ac:dyDescent="0.25">
      <c r="A3245" s="7451"/>
      <c r="B3245" s="7451"/>
      <c r="C3245" s="7451"/>
      <c r="D3245" s="7451"/>
      <c r="E3245" s="7451"/>
      <c r="F3245" s="7451"/>
      <c r="G3245" s="7451"/>
      <c r="H3245" s="7451"/>
      <c r="I3245" s="7451"/>
      <c r="J3245" s="7451"/>
      <c r="K3245" s="7451"/>
      <c r="L3245" s="7451"/>
      <c r="M3245" s="7451"/>
      <c r="N3245" s="7451"/>
      <c r="O3245" s="7451"/>
      <c r="P3245" s="6604" t="s">
        <v>84</v>
      </c>
      <c r="Q3245" s="6604" t="s">
        <v>85</v>
      </c>
      <c r="R3245" s="6645">
        <v>8</v>
      </c>
      <c r="S3245" s="6646">
        <f>ROUND(K3225,2)*R3245</f>
        <v>196.08</v>
      </c>
    </row>
    <row r="3246" spans="1:19" ht="45" customHeight="1" x14ac:dyDescent="0.25">
      <c r="A3246" s="7451"/>
      <c r="B3246" s="7451"/>
      <c r="C3246" s="7451"/>
      <c r="D3246" s="7451"/>
      <c r="E3246" s="7451"/>
      <c r="F3246" s="7451"/>
      <c r="G3246" s="7451"/>
      <c r="H3246" s="7451"/>
      <c r="I3246" s="7451"/>
      <c r="J3246" s="7451"/>
      <c r="K3246" s="7451"/>
      <c r="L3246" s="7451"/>
      <c r="M3246" s="7451"/>
      <c r="N3246" s="7451"/>
      <c r="O3246" s="7451"/>
      <c r="P3246" s="6604" t="s">
        <v>86</v>
      </c>
      <c r="Q3246" s="6604" t="s">
        <v>87</v>
      </c>
      <c r="R3246" s="6647">
        <v>8</v>
      </c>
      <c r="S3246" s="6648">
        <f>ROUND(K3225,2)*R3246</f>
        <v>196.08</v>
      </c>
    </row>
    <row r="3247" spans="1:19" ht="45" customHeight="1" x14ac:dyDescent="0.25">
      <c r="A3247" s="7451"/>
      <c r="B3247" s="7451"/>
      <c r="C3247" s="7451"/>
      <c r="D3247" s="7451"/>
      <c r="E3247" s="7451"/>
      <c r="F3247" s="7451"/>
      <c r="G3247" s="7451"/>
      <c r="H3247" s="7451"/>
      <c r="I3247" s="7451"/>
      <c r="J3247" s="7451"/>
      <c r="K3247" s="7451"/>
      <c r="L3247" s="7451"/>
      <c r="M3247" s="7451"/>
      <c r="N3247" s="7451"/>
      <c r="O3247" s="7451"/>
      <c r="P3247" s="6604" t="s">
        <v>88</v>
      </c>
      <c r="Q3247" s="6604" t="s">
        <v>89</v>
      </c>
      <c r="R3247" s="6649">
        <v>8</v>
      </c>
      <c r="S3247" s="6650">
        <f>ROUND(K3225,2)*R3247</f>
        <v>196.08</v>
      </c>
    </row>
    <row r="3248" spans="1:19" ht="45" customHeight="1" x14ac:dyDescent="0.25">
      <c r="A3248" s="7451"/>
      <c r="B3248" s="7451"/>
      <c r="C3248" s="7451"/>
      <c r="D3248" s="7451"/>
      <c r="E3248" s="7451"/>
      <c r="F3248" s="7451"/>
      <c r="G3248" s="7451"/>
      <c r="H3248" s="7451"/>
      <c r="I3248" s="7451"/>
      <c r="J3248" s="7451"/>
      <c r="K3248" s="7451"/>
      <c r="L3248" s="7451"/>
      <c r="M3248" s="7451"/>
      <c r="N3248" s="7451"/>
      <c r="O3248" s="7451"/>
      <c r="P3248" s="6604" t="s">
        <v>90</v>
      </c>
      <c r="Q3248" s="6604" t="s">
        <v>91</v>
      </c>
      <c r="R3248" s="6651">
        <v>8</v>
      </c>
      <c r="S3248" s="6652">
        <f>ROUND(K3225,2)*R3248</f>
        <v>196.08</v>
      </c>
    </row>
    <row r="3249" spans="1:19" ht="45" customHeight="1" x14ac:dyDescent="0.25">
      <c r="A3249" s="7451"/>
      <c r="B3249" s="7451"/>
      <c r="C3249" s="7451"/>
      <c r="D3249" s="7451"/>
      <c r="E3249" s="7451"/>
      <c r="F3249" s="7451"/>
      <c r="G3249" s="7451"/>
      <c r="H3249" s="7451"/>
      <c r="I3249" s="7451"/>
      <c r="J3249" s="7451"/>
      <c r="K3249" s="7451"/>
      <c r="L3249" s="7451"/>
      <c r="M3249" s="7451"/>
      <c r="N3249" s="7451"/>
      <c r="O3249" s="7451"/>
      <c r="P3249" s="6604" t="s">
        <v>92</v>
      </c>
      <c r="Q3249" s="6604" t="s">
        <v>93</v>
      </c>
      <c r="R3249" s="6653">
        <v>8</v>
      </c>
      <c r="S3249" s="6654">
        <f>ROUND(K3225,2)*R3249</f>
        <v>196.08</v>
      </c>
    </row>
    <row r="3250" spans="1:19" ht="45" customHeight="1" x14ac:dyDescent="0.25">
      <c r="A3250" s="7556" t="s">
        <v>23</v>
      </c>
      <c r="B3250" s="7556" t="s">
        <v>496</v>
      </c>
      <c r="C3250" s="7556" t="s">
        <v>25</v>
      </c>
      <c r="D3250" s="7556" t="s">
        <v>497</v>
      </c>
      <c r="E3250" s="7556" t="s">
        <v>498</v>
      </c>
      <c r="F3250" s="7557">
        <f>R3250+R3251+R3252+R3253+R3254+R3255+R3256+R3257+R3258+R3259+R3260+R3261+R3262+R3263+R3264+R3265+R3266+R3267+R3268+R3269+R3270+R3271+R3272+R3273+R3274</f>
        <v>25</v>
      </c>
      <c r="G3250" s="7556" t="s">
        <v>36</v>
      </c>
      <c r="H3250" s="7558">
        <v>96.12</v>
      </c>
      <c r="I3250" s="7559">
        <v>96.12</v>
      </c>
      <c r="J3250" s="7560">
        <v>0.21579999999999999</v>
      </c>
      <c r="K3250" s="7561">
        <f>ROUND(I3250,2)+(ROUND(I3250,2)*J3250)</f>
        <v>116.862696</v>
      </c>
      <c r="L3250" s="7562">
        <f>ROUND(S3250,2)+ROUND(S3251,2)+ROUND(S3252,2)+ROUND(S3253,2)+ROUND(S3254,2)+ROUND(S3255,2)+ROUND(S3256,2)+ROUND(S3257,2)+ROUND(S3258,2)+ROUND(S3259,2)+ROUND(S3260,2)+ROUND(S3261,2)+ROUND(S3262,2)+ROUND(S3263,2)+ROUND(S3264,2)+ROUND(S3265,2)+ROUND(S3266,2)+ROUND(S3267,2)+ROUND(S3268,2)+ROUND(S3269,2)+ROUND(S3270,2)+ROUND(S3271,2)+ROUND(S3272,2)+ROUND(S3273,2)+ROUND(S3274,2)</f>
        <v>2921.5</v>
      </c>
      <c r="M3250" s="7556"/>
      <c r="N3250" s="7556" t="s">
        <v>80</v>
      </c>
      <c r="O3250" s="7556" t="s">
        <v>444</v>
      </c>
      <c r="P3250" s="6655" t="s">
        <v>20</v>
      </c>
      <c r="Q3250" s="6655" t="s">
        <v>29</v>
      </c>
      <c r="R3250" s="6656">
        <v>1</v>
      </c>
      <c r="S3250" s="6657">
        <f>ROUND(K3250,2)*R3250</f>
        <v>116.86</v>
      </c>
    </row>
    <row r="3251" spans="1:19" ht="45" customHeight="1" x14ac:dyDescent="0.25">
      <c r="A3251" s="7451"/>
      <c r="B3251" s="7451"/>
      <c r="C3251" s="7451"/>
      <c r="D3251" s="7451"/>
      <c r="E3251" s="7451"/>
      <c r="F3251" s="7451"/>
      <c r="G3251" s="7451"/>
      <c r="H3251" s="7451"/>
      <c r="I3251" s="7451"/>
      <c r="J3251" s="7451"/>
      <c r="K3251" s="7451"/>
      <c r="L3251" s="7451"/>
      <c r="M3251" s="7451"/>
      <c r="N3251" s="7451"/>
      <c r="O3251" s="7451"/>
      <c r="P3251" s="6655" t="s">
        <v>30</v>
      </c>
      <c r="Q3251" s="6655" t="s">
        <v>48</v>
      </c>
      <c r="R3251" s="6658">
        <v>1</v>
      </c>
      <c r="S3251" s="6659">
        <f>ROUND(K3250,2)*R3251</f>
        <v>116.86</v>
      </c>
    </row>
    <row r="3252" spans="1:19" ht="45" customHeight="1" x14ac:dyDescent="0.25">
      <c r="A3252" s="7451"/>
      <c r="B3252" s="7451"/>
      <c r="C3252" s="7451"/>
      <c r="D3252" s="7451"/>
      <c r="E3252" s="7451"/>
      <c r="F3252" s="7451"/>
      <c r="G3252" s="7451"/>
      <c r="H3252" s="7451"/>
      <c r="I3252" s="7451"/>
      <c r="J3252" s="7451"/>
      <c r="K3252" s="7451"/>
      <c r="L3252" s="7451"/>
      <c r="M3252" s="7451"/>
      <c r="N3252" s="7451"/>
      <c r="O3252" s="7451"/>
      <c r="P3252" s="6655" t="s">
        <v>43</v>
      </c>
      <c r="Q3252" s="6655" t="s">
        <v>49</v>
      </c>
      <c r="R3252" s="6660">
        <v>1</v>
      </c>
      <c r="S3252" s="6661">
        <f>ROUND(K3250,2)*R3252</f>
        <v>116.86</v>
      </c>
    </row>
    <row r="3253" spans="1:19" ht="45" customHeight="1" x14ac:dyDescent="0.25">
      <c r="A3253" s="7451"/>
      <c r="B3253" s="7451"/>
      <c r="C3253" s="7451"/>
      <c r="D3253" s="7451"/>
      <c r="E3253" s="7451"/>
      <c r="F3253" s="7451"/>
      <c r="G3253" s="7451"/>
      <c r="H3253" s="7451"/>
      <c r="I3253" s="7451"/>
      <c r="J3253" s="7451"/>
      <c r="K3253" s="7451"/>
      <c r="L3253" s="7451"/>
      <c r="M3253" s="7451"/>
      <c r="N3253" s="7451"/>
      <c r="O3253" s="7451"/>
      <c r="P3253" s="6655" t="s">
        <v>50</v>
      </c>
      <c r="Q3253" s="6655" t="s">
        <v>51</v>
      </c>
      <c r="R3253" s="6662">
        <v>1</v>
      </c>
      <c r="S3253" s="6663">
        <f>ROUND(K3250,2)*R3253</f>
        <v>116.86</v>
      </c>
    </row>
    <row r="3254" spans="1:19" ht="45" customHeight="1" x14ac:dyDescent="0.25">
      <c r="A3254" s="7451"/>
      <c r="B3254" s="7451"/>
      <c r="C3254" s="7451"/>
      <c r="D3254" s="7451"/>
      <c r="E3254" s="7451"/>
      <c r="F3254" s="7451"/>
      <c r="G3254" s="7451"/>
      <c r="H3254" s="7451"/>
      <c r="I3254" s="7451"/>
      <c r="J3254" s="7451"/>
      <c r="K3254" s="7451"/>
      <c r="L3254" s="7451"/>
      <c r="M3254" s="7451"/>
      <c r="N3254" s="7451"/>
      <c r="O3254" s="7451"/>
      <c r="P3254" s="6655" t="s">
        <v>52</v>
      </c>
      <c r="Q3254" s="6655" t="s">
        <v>53</v>
      </c>
      <c r="R3254" s="6664">
        <v>1</v>
      </c>
      <c r="S3254" s="6665">
        <f>ROUND(K3250,2)*R3254</f>
        <v>116.86</v>
      </c>
    </row>
    <row r="3255" spans="1:19" ht="45" customHeight="1" x14ac:dyDescent="0.25">
      <c r="A3255" s="7451"/>
      <c r="B3255" s="7451"/>
      <c r="C3255" s="7451"/>
      <c r="D3255" s="7451"/>
      <c r="E3255" s="7451"/>
      <c r="F3255" s="7451"/>
      <c r="G3255" s="7451"/>
      <c r="H3255" s="7451"/>
      <c r="I3255" s="7451"/>
      <c r="J3255" s="7451"/>
      <c r="K3255" s="7451"/>
      <c r="L3255" s="7451"/>
      <c r="M3255" s="7451"/>
      <c r="N3255" s="7451"/>
      <c r="O3255" s="7451"/>
      <c r="P3255" s="6655" t="s">
        <v>54</v>
      </c>
      <c r="Q3255" s="6655" t="s">
        <v>55</v>
      </c>
      <c r="R3255" s="6666">
        <v>1</v>
      </c>
      <c r="S3255" s="6667">
        <f>ROUND(K3250,2)*R3255</f>
        <v>116.86</v>
      </c>
    </row>
    <row r="3256" spans="1:19" ht="45" customHeight="1" x14ac:dyDescent="0.25">
      <c r="A3256" s="7451"/>
      <c r="B3256" s="7451"/>
      <c r="C3256" s="7451"/>
      <c r="D3256" s="7451"/>
      <c r="E3256" s="7451"/>
      <c r="F3256" s="7451"/>
      <c r="G3256" s="7451"/>
      <c r="H3256" s="7451"/>
      <c r="I3256" s="7451"/>
      <c r="J3256" s="7451"/>
      <c r="K3256" s="7451"/>
      <c r="L3256" s="7451"/>
      <c r="M3256" s="7451"/>
      <c r="N3256" s="7451"/>
      <c r="O3256" s="7451"/>
      <c r="P3256" s="6655" t="s">
        <v>56</v>
      </c>
      <c r="Q3256" s="6655" t="s">
        <v>57</v>
      </c>
      <c r="R3256" s="6668">
        <v>1</v>
      </c>
      <c r="S3256" s="6669">
        <f>ROUND(K3250,2)*R3256</f>
        <v>116.86</v>
      </c>
    </row>
    <row r="3257" spans="1:19" ht="45" customHeight="1" x14ac:dyDescent="0.25">
      <c r="A3257" s="7451"/>
      <c r="B3257" s="7451"/>
      <c r="C3257" s="7451"/>
      <c r="D3257" s="7451"/>
      <c r="E3257" s="7451"/>
      <c r="F3257" s="7451"/>
      <c r="G3257" s="7451"/>
      <c r="H3257" s="7451"/>
      <c r="I3257" s="7451"/>
      <c r="J3257" s="7451"/>
      <c r="K3257" s="7451"/>
      <c r="L3257" s="7451"/>
      <c r="M3257" s="7451"/>
      <c r="N3257" s="7451"/>
      <c r="O3257" s="7451"/>
      <c r="P3257" s="6655" t="s">
        <v>58</v>
      </c>
      <c r="Q3257" s="6655" t="s">
        <v>59</v>
      </c>
      <c r="R3257" s="6670">
        <v>1</v>
      </c>
      <c r="S3257" s="6671">
        <f>ROUND(K3250,2)*R3257</f>
        <v>116.86</v>
      </c>
    </row>
    <row r="3258" spans="1:19" ht="45" customHeight="1" x14ac:dyDescent="0.25">
      <c r="A3258" s="7451"/>
      <c r="B3258" s="7451"/>
      <c r="C3258" s="7451"/>
      <c r="D3258" s="7451"/>
      <c r="E3258" s="7451"/>
      <c r="F3258" s="7451"/>
      <c r="G3258" s="7451"/>
      <c r="H3258" s="7451"/>
      <c r="I3258" s="7451"/>
      <c r="J3258" s="7451"/>
      <c r="K3258" s="7451"/>
      <c r="L3258" s="7451"/>
      <c r="M3258" s="7451"/>
      <c r="N3258" s="7451"/>
      <c r="O3258" s="7451"/>
      <c r="P3258" s="6655" t="s">
        <v>60</v>
      </c>
      <c r="Q3258" s="6655" t="s">
        <v>61</v>
      </c>
      <c r="R3258" s="6672">
        <v>1</v>
      </c>
      <c r="S3258" s="6673">
        <f>ROUND(K3250,2)*R3258</f>
        <v>116.86</v>
      </c>
    </row>
    <row r="3259" spans="1:19" ht="45" customHeight="1" x14ac:dyDescent="0.25">
      <c r="A3259" s="7451"/>
      <c r="B3259" s="7451"/>
      <c r="C3259" s="7451"/>
      <c r="D3259" s="7451"/>
      <c r="E3259" s="7451"/>
      <c r="F3259" s="7451"/>
      <c r="G3259" s="7451"/>
      <c r="H3259" s="7451"/>
      <c r="I3259" s="7451"/>
      <c r="J3259" s="7451"/>
      <c r="K3259" s="7451"/>
      <c r="L3259" s="7451"/>
      <c r="M3259" s="7451"/>
      <c r="N3259" s="7451"/>
      <c r="O3259" s="7451"/>
      <c r="P3259" s="6655" t="s">
        <v>62</v>
      </c>
      <c r="Q3259" s="6655" t="s">
        <v>63</v>
      </c>
      <c r="R3259" s="6674">
        <v>1</v>
      </c>
      <c r="S3259" s="6675">
        <f>ROUND(K3250,2)*R3259</f>
        <v>116.86</v>
      </c>
    </row>
    <row r="3260" spans="1:19" ht="45" customHeight="1" x14ac:dyDescent="0.25">
      <c r="A3260" s="7451"/>
      <c r="B3260" s="7451"/>
      <c r="C3260" s="7451"/>
      <c r="D3260" s="7451"/>
      <c r="E3260" s="7451"/>
      <c r="F3260" s="7451"/>
      <c r="G3260" s="7451"/>
      <c r="H3260" s="7451"/>
      <c r="I3260" s="7451"/>
      <c r="J3260" s="7451"/>
      <c r="K3260" s="7451"/>
      <c r="L3260" s="7451"/>
      <c r="M3260" s="7451"/>
      <c r="N3260" s="7451"/>
      <c r="O3260" s="7451"/>
      <c r="P3260" s="6655" t="s">
        <v>64</v>
      </c>
      <c r="Q3260" s="6655" t="s">
        <v>65</v>
      </c>
      <c r="R3260" s="6676">
        <v>1</v>
      </c>
      <c r="S3260" s="6677">
        <f>ROUND(K3250,2)*R3260</f>
        <v>116.86</v>
      </c>
    </row>
    <row r="3261" spans="1:19" ht="45" customHeight="1" x14ac:dyDescent="0.25">
      <c r="A3261" s="7451"/>
      <c r="B3261" s="7451"/>
      <c r="C3261" s="7451"/>
      <c r="D3261" s="7451"/>
      <c r="E3261" s="7451"/>
      <c r="F3261" s="7451"/>
      <c r="G3261" s="7451"/>
      <c r="H3261" s="7451"/>
      <c r="I3261" s="7451"/>
      <c r="J3261" s="7451"/>
      <c r="K3261" s="7451"/>
      <c r="L3261" s="7451"/>
      <c r="M3261" s="7451"/>
      <c r="N3261" s="7451"/>
      <c r="O3261" s="7451"/>
      <c r="P3261" s="6655" t="s">
        <v>66</v>
      </c>
      <c r="Q3261" s="6655" t="s">
        <v>67</v>
      </c>
      <c r="R3261" s="6678">
        <v>1</v>
      </c>
      <c r="S3261" s="6679">
        <f>ROUND(K3250,2)*R3261</f>
        <v>116.86</v>
      </c>
    </row>
    <row r="3262" spans="1:19" ht="45" customHeight="1" x14ac:dyDescent="0.25">
      <c r="A3262" s="7451"/>
      <c r="B3262" s="7451"/>
      <c r="C3262" s="7451"/>
      <c r="D3262" s="7451"/>
      <c r="E3262" s="7451"/>
      <c r="F3262" s="7451"/>
      <c r="G3262" s="7451"/>
      <c r="H3262" s="7451"/>
      <c r="I3262" s="7451"/>
      <c r="J3262" s="7451"/>
      <c r="K3262" s="7451"/>
      <c r="L3262" s="7451"/>
      <c r="M3262" s="7451"/>
      <c r="N3262" s="7451"/>
      <c r="O3262" s="7451"/>
      <c r="P3262" s="6655" t="s">
        <v>68</v>
      </c>
      <c r="Q3262" s="6655" t="s">
        <v>69</v>
      </c>
      <c r="R3262" s="6680">
        <v>1</v>
      </c>
      <c r="S3262" s="6681">
        <f>ROUND(K3250,2)*R3262</f>
        <v>116.86</v>
      </c>
    </row>
    <row r="3263" spans="1:19" ht="45" customHeight="1" x14ac:dyDescent="0.25">
      <c r="A3263" s="7451"/>
      <c r="B3263" s="7451"/>
      <c r="C3263" s="7451"/>
      <c r="D3263" s="7451"/>
      <c r="E3263" s="7451"/>
      <c r="F3263" s="7451"/>
      <c r="G3263" s="7451"/>
      <c r="H3263" s="7451"/>
      <c r="I3263" s="7451"/>
      <c r="J3263" s="7451"/>
      <c r="K3263" s="7451"/>
      <c r="L3263" s="7451"/>
      <c r="M3263" s="7451"/>
      <c r="N3263" s="7451"/>
      <c r="O3263" s="7451"/>
      <c r="P3263" s="6655" t="s">
        <v>70</v>
      </c>
      <c r="Q3263" s="6655" t="s">
        <v>71</v>
      </c>
      <c r="R3263" s="6682">
        <v>1</v>
      </c>
      <c r="S3263" s="6683">
        <f>ROUND(K3250,2)*R3263</f>
        <v>116.86</v>
      </c>
    </row>
    <row r="3264" spans="1:19" ht="45" customHeight="1" x14ac:dyDescent="0.25">
      <c r="A3264" s="7451"/>
      <c r="B3264" s="7451"/>
      <c r="C3264" s="7451"/>
      <c r="D3264" s="7451"/>
      <c r="E3264" s="7451"/>
      <c r="F3264" s="7451"/>
      <c r="G3264" s="7451"/>
      <c r="H3264" s="7451"/>
      <c r="I3264" s="7451"/>
      <c r="J3264" s="7451"/>
      <c r="K3264" s="7451"/>
      <c r="L3264" s="7451"/>
      <c r="M3264" s="7451"/>
      <c r="N3264" s="7451"/>
      <c r="O3264" s="7451"/>
      <c r="P3264" s="6655" t="s">
        <v>72</v>
      </c>
      <c r="Q3264" s="6655" t="s">
        <v>73</v>
      </c>
      <c r="R3264" s="6684">
        <v>1</v>
      </c>
      <c r="S3264" s="6685">
        <f>ROUND(K3250,2)*R3264</f>
        <v>116.86</v>
      </c>
    </row>
    <row r="3265" spans="1:19" ht="45" customHeight="1" x14ac:dyDescent="0.25">
      <c r="A3265" s="7451"/>
      <c r="B3265" s="7451"/>
      <c r="C3265" s="7451"/>
      <c r="D3265" s="7451"/>
      <c r="E3265" s="7451"/>
      <c r="F3265" s="7451"/>
      <c r="G3265" s="7451"/>
      <c r="H3265" s="7451"/>
      <c r="I3265" s="7451"/>
      <c r="J3265" s="7451"/>
      <c r="K3265" s="7451"/>
      <c r="L3265" s="7451"/>
      <c r="M3265" s="7451"/>
      <c r="N3265" s="7451"/>
      <c r="O3265" s="7451"/>
      <c r="P3265" s="6655" t="s">
        <v>74</v>
      </c>
      <c r="Q3265" s="6655" t="s">
        <v>75</v>
      </c>
      <c r="R3265" s="6686">
        <v>1</v>
      </c>
      <c r="S3265" s="6687">
        <f>ROUND(K3250,2)*R3265</f>
        <v>116.86</v>
      </c>
    </row>
    <row r="3266" spans="1:19" ht="45" customHeight="1" x14ac:dyDescent="0.25">
      <c r="A3266" s="7451"/>
      <c r="B3266" s="7451"/>
      <c r="C3266" s="7451"/>
      <c r="D3266" s="7451"/>
      <c r="E3266" s="7451"/>
      <c r="F3266" s="7451"/>
      <c r="G3266" s="7451"/>
      <c r="H3266" s="7451"/>
      <c r="I3266" s="7451"/>
      <c r="J3266" s="7451"/>
      <c r="K3266" s="7451"/>
      <c r="L3266" s="7451"/>
      <c r="M3266" s="7451"/>
      <c r="N3266" s="7451"/>
      <c r="O3266" s="7451"/>
      <c r="P3266" s="6655" t="s">
        <v>76</v>
      </c>
      <c r="Q3266" s="6655" t="s">
        <v>77</v>
      </c>
      <c r="R3266" s="6688">
        <v>1</v>
      </c>
      <c r="S3266" s="6689">
        <f>ROUND(K3250,2)*R3266</f>
        <v>116.86</v>
      </c>
    </row>
    <row r="3267" spans="1:19" ht="45" customHeight="1" x14ac:dyDescent="0.25">
      <c r="A3267" s="7451"/>
      <c r="B3267" s="7451"/>
      <c r="C3267" s="7451"/>
      <c r="D3267" s="7451"/>
      <c r="E3267" s="7451"/>
      <c r="F3267" s="7451"/>
      <c r="G3267" s="7451"/>
      <c r="H3267" s="7451"/>
      <c r="I3267" s="7451"/>
      <c r="J3267" s="7451"/>
      <c r="K3267" s="7451"/>
      <c r="L3267" s="7451"/>
      <c r="M3267" s="7451"/>
      <c r="N3267" s="7451"/>
      <c r="O3267" s="7451"/>
      <c r="P3267" s="6655" t="s">
        <v>78</v>
      </c>
      <c r="Q3267" s="6655" t="s">
        <v>79</v>
      </c>
      <c r="R3267" s="6690">
        <v>1</v>
      </c>
      <c r="S3267" s="6691">
        <f>ROUND(K3250,2)*R3267</f>
        <v>116.86</v>
      </c>
    </row>
    <row r="3268" spans="1:19" ht="45" customHeight="1" x14ac:dyDescent="0.25">
      <c r="A3268" s="7451"/>
      <c r="B3268" s="7451"/>
      <c r="C3268" s="7451"/>
      <c r="D3268" s="7451"/>
      <c r="E3268" s="7451"/>
      <c r="F3268" s="7451"/>
      <c r="G3268" s="7451"/>
      <c r="H3268" s="7451"/>
      <c r="I3268" s="7451"/>
      <c r="J3268" s="7451"/>
      <c r="K3268" s="7451"/>
      <c r="L3268" s="7451"/>
      <c r="M3268" s="7451"/>
      <c r="N3268" s="7451"/>
      <c r="O3268" s="7451"/>
      <c r="P3268" s="6655" t="s">
        <v>80</v>
      </c>
      <c r="Q3268" s="6655" t="s">
        <v>81</v>
      </c>
      <c r="R3268" s="6692">
        <v>1</v>
      </c>
      <c r="S3268" s="6693">
        <f>ROUND(K3250,2)*R3268</f>
        <v>116.86</v>
      </c>
    </row>
    <row r="3269" spans="1:19" ht="45" customHeight="1" x14ac:dyDescent="0.25">
      <c r="A3269" s="7451"/>
      <c r="B3269" s="7451"/>
      <c r="C3269" s="7451"/>
      <c r="D3269" s="7451"/>
      <c r="E3269" s="7451"/>
      <c r="F3269" s="7451"/>
      <c r="G3269" s="7451"/>
      <c r="H3269" s="7451"/>
      <c r="I3269" s="7451"/>
      <c r="J3269" s="7451"/>
      <c r="K3269" s="7451"/>
      <c r="L3269" s="7451"/>
      <c r="M3269" s="7451"/>
      <c r="N3269" s="7451"/>
      <c r="O3269" s="7451"/>
      <c r="P3269" s="6655" t="s">
        <v>82</v>
      </c>
      <c r="Q3269" s="6655" t="s">
        <v>83</v>
      </c>
      <c r="R3269" s="6694">
        <v>1</v>
      </c>
      <c r="S3269" s="6695">
        <f>ROUND(K3250,2)*R3269</f>
        <v>116.86</v>
      </c>
    </row>
    <row r="3270" spans="1:19" ht="45" customHeight="1" x14ac:dyDescent="0.25">
      <c r="A3270" s="7451"/>
      <c r="B3270" s="7451"/>
      <c r="C3270" s="7451"/>
      <c r="D3270" s="7451"/>
      <c r="E3270" s="7451"/>
      <c r="F3270" s="7451"/>
      <c r="G3270" s="7451"/>
      <c r="H3270" s="7451"/>
      <c r="I3270" s="7451"/>
      <c r="J3270" s="7451"/>
      <c r="K3270" s="7451"/>
      <c r="L3270" s="7451"/>
      <c r="M3270" s="7451"/>
      <c r="N3270" s="7451"/>
      <c r="O3270" s="7451"/>
      <c r="P3270" s="6655" t="s">
        <v>84</v>
      </c>
      <c r="Q3270" s="6655" t="s">
        <v>85</v>
      </c>
      <c r="R3270" s="6696">
        <v>1</v>
      </c>
      <c r="S3270" s="6697">
        <f>ROUND(K3250,2)*R3270</f>
        <v>116.86</v>
      </c>
    </row>
    <row r="3271" spans="1:19" ht="45" customHeight="1" x14ac:dyDescent="0.25">
      <c r="A3271" s="7451"/>
      <c r="B3271" s="7451"/>
      <c r="C3271" s="7451"/>
      <c r="D3271" s="7451"/>
      <c r="E3271" s="7451"/>
      <c r="F3271" s="7451"/>
      <c r="G3271" s="7451"/>
      <c r="H3271" s="7451"/>
      <c r="I3271" s="7451"/>
      <c r="J3271" s="7451"/>
      <c r="K3271" s="7451"/>
      <c r="L3271" s="7451"/>
      <c r="M3271" s="7451"/>
      <c r="N3271" s="7451"/>
      <c r="O3271" s="7451"/>
      <c r="P3271" s="6655" t="s">
        <v>86</v>
      </c>
      <c r="Q3271" s="6655" t="s">
        <v>87</v>
      </c>
      <c r="R3271" s="6698">
        <v>1</v>
      </c>
      <c r="S3271" s="6699">
        <f>ROUND(K3250,2)*R3271</f>
        <v>116.86</v>
      </c>
    </row>
    <row r="3272" spans="1:19" ht="45" customHeight="1" x14ac:dyDescent="0.25">
      <c r="A3272" s="7451"/>
      <c r="B3272" s="7451"/>
      <c r="C3272" s="7451"/>
      <c r="D3272" s="7451"/>
      <c r="E3272" s="7451"/>
      <c r="F3272" s="7451"/>
      <c r="G3272" s="7451"/>
      <c r="H3272" s="7451"/>
      <c r="I3272" s="7451"/>
      <c r="J3272" s="7451"/>
      <c r="K3272" s="7451"/>
      <c r="L3272" s="7451"/>
      <c r="M3272" s="7451"/>
      <c r="N3272" s="7451"/>
      <c r="O3272" s="7451"/>
      <c r="P3272" s="6655" t="s">
        <v>88</v>
      </c>
      <c r="Q3272" s="6655" t="s">
        <v>89</v>
      </c>
      <c r="R3272" s="6700">
        <v>1</v>
      </c>
      <c r="S3272" s="6701">
        <f>ROUND(K3250,2)*R3272</f>
        <v>116.86</v>
      </c>
    </row>
    <row r="3273" spans="1:19" ht="45" customHeight="1" x14ac:dyDescent="0.25">
      <c r="A3273" s="7451"/>
      <c r="B3273" s="7451"/>
      <c r="C3273" s="7451"/>
      <c r="D3273" s="7451"/>
      <c r="E3273" s="7451"/>
      <c r="F3273" s="7451"/>
      <c r="G3273" s="7451"/>
      <c r="H3273" s="7451"/>
      <c r="I3273" s="7451"/>
      <c r="J3273" s="7451"/>
      <c r="K3273" s="7451"/>
      <c r="L3273" s="7451"/>
      <c r="M3273" s="7451"/>
      <c r="N3273" s="7451"/>
      <c r="O3273" s="7451"/>
      <c r="P3273" s="6655" t="s">
        <v>90</v>
      </c>
      <c r="Q3273" s="6655" t="s">
        <v>91</v>
      </c>
      <c r="R3273" s="6702">
        <v>1</v>
      </c>
      <c r="S3273" s="6703">
        <f>ROUND(K3250,2)*R3273</f>
        <v>116.86</v>
      </c>
    </row>
    <row r="3274" spans="1:19" ht="45" customHeight="1" x14ac:dyDescent="0.25">
      <c r="A3274" s="7451"/>
      <c r="B3274" s="7451"/>
      <c r="C3274" s="7451"/>
      <c r="D3274" s="7451"/>
      <c r="E3274" s="7451"/>
      <c r="F3274" s="7451"/>
      <c r="G3274" s="7451"/>
      <c r="H3274" s="7451"/>
      <c r="I3274" s="7451"/>
      <c r="J3274" s="7451"/>
      <c r="K3274" s="7451"/>
      <c r="L3274" s="7451"/>
      <c r="M3274" s="7451"/>
      <c r="N3274" s="7451"/>
      <c r="O3274" s="7451"/>
      <c r="P3274" s="6655" t="s">
        <v>92</v>
      </c>
      <c r="Q3274" s="6655" t="s">
        <v>93</v>
      </c>
      <c r="R3274" s="6704">
        <v>1</v>
      </c>
      <c r="S3274" s="6705">
        <f>ROUND(K3250,2)*R3274</f>
        <v>116.86</v>
      </c>
    </row>
    <row r="3275" spans="1:19" ht="45" customHeight="1" x14ac:dyDescent="0.25">
      <c r="A3275" s="7535" t="s">
        <v>23</v>
      </c>
      <c r="B3275" s="7535" t="s">
        <v>499</v>
      </c>
      <c r="C3275" s="7535" t="s">
        <v>25</v>
      </c>
      <c r="D3275" s="7535" t="s">
        <v>500</v>
      </c>
      <c r="E3275" s="7535" t="s">
        <v>501</v>
      </c>
      <c r="F3275" s="7536">
        <f>R3275+R3276+R3277+R3278+R3279+R3280+R3281+R3282+R3283+R3284+R3285+R3286+R3287+R3288+R3289+R3290+R3291+R3292+R3293+R3294+R3295+R3296+R3297+R3298+R3299</f>
        <v>25</v>
      </c>
      <c r="G3275" s="7535" t="s">
        <v>36</v>
      </c>
      <c r="H3275" s="7537">
        <v>71.849999999999994</v>
      </c>
      <c r="I3275" s="7538">
        <v>71.849999999999994</v>
      </c>
      <c r="J3275" s="7539">
        <v>0.21579999999999999</v>
      </c>
      <c r="K3275" s="7540">
        <f>ROUND(I3275,2)+(ROUND(I3275,2)*J3275)</f>
        <v>87.355229999999992</v>
      </c>
      <c r="L3275" s="7541">
        <f>ROUND(S3275,2)+ROUND(S3276,2)+ROUND(S3277,2)+ROUND(S3278,2)+ROUND(S3279,2)+ROUND(S3280,2)+ROUND(S3281,2)+ROUND(S3282,2)+ROUND(S3283,2)+ROUND(S3284,2)+ROUND(S3285,2)+ROUND(S3286,2)+ROUND(S3287,2)+ROUND(S3288,2)+ROUND(S3289,2)+ROUND(S3290,2)+ROUND(S3291,2)+ROUND(S3292,2)+ROUND(S3293,2)+ROUND(S3294,2)+ROUND(S3295,2)+ROUND(S3296,2)+ROUND(S3297,2)+ROUND(S3298,2)+ROUND(S3299,2)</f>
        <v>2183.9999999999991</v>
      </c>
      <c r="M3275" s="7535"/>
      <c r="N3275" s="7535" t="s">
        <v>80</v>
      </c>
      <c r="O3275" s="7535" t="s">
        <v>444</v>
      </c>
      <c r="P3275" s="6706" t="s">
        <v>20</v>
      </c>
      <c r="Q3275" s="6706" t="s">
        <v>29</v>
      </c>
      <c r="R3275" s="6707">
        <v>1</v>
      </c>
      <c r="S3275" s="6708">
        <f>ROUND(K3275,2)*R3275</f>
        <v>87.36</v>
      </c>
    </row>
    <row r="3276" spans="1:19" ht="45" customHeight="1" x14ac:dyDescent="0.25">
      <c r="A3276" s="7451"/>
      <c r="B3276" s="7451"/>
      <c r="C3276" s="7451"/>
      <c r="D3276" s="7451"/>
      <c r="E3276" s="7451"/>
      <c r="F3276" s="7451"/>
      <c r="G3276" s="7451"/>
      <c r="H3276" s="7451"/>
      <c r="I3276" s="7451"/>
      <c r="J3276" s="7451"/>
      <c r="K3276" s="7451"/>
      <c r="L3276" s="7451"/>
      <c r="M3276" s="7451"/>
      <c r="N3276" s="7451"/>
      <c r="O3276" s="7451"/>
      <c r="P3276" s="6706" t="s">
        <v>30</v>
      </c>
      <c r="Q3276" s="6706" t="s">
        <v>48</v>
      </c>
      <c r="R3276" s="6709">
        <v>1</v>
      </c>
      <c r="S3276" s="6710">
        <f>ROUND(K3275,2)*R3276</f>
        <v>87.36</v>
      </c>
    </row>
    <row r="3277" spans="1:19" ht="45" customHeight="1" x14ac:dyDescent="0.25">
      <c r="A3277" s="7451"/>
      <c r="B3277" s="7451"/>
      <c r="C3277" s="7451"/>
      <c r="D3277" s="7451"/>
      <c r="E3277" s="7451"/>
      <c r="F3277" s="7451"/>
      <c r="G3277" s="7451"/>
      <c r="H3277" s="7451"/>
      <c r="I3277" s="7451"/>
      <c r="J3277" s="7451"/>
      <c r="K3277" s="7451"/>
      <c r="L3277" s="7451"/>
      <c r="M3277" s="7451"/>
      <c r="N3277" s="7451"/>
      <c r="O3277" s="7451"/>
      <c r="P3277" s="6706" t="s">
        <v>43</v>
      </c>
      <c r="Q3277" s="6706" t="s">
        <v>49</v>
      </c>
      <c r="R3277" s="6711">
        <v>1</v>
      </c>
      <c r="S3277" s="6712">
        <f>ROUND(K3275,2)*R3277</f>
        <v>87.36</v>
      </c>
    </row>
    <row r="3278" spans="1:19" ht="45" customHeight="1" x14ac:dyDescent="0.25">
      <c r="A3278" s="7451"/>
      <c r="B3278" s="7451"/>
      <c r="C3278" s="7451"/>
      <c r="D3278" s="7451"/>
      <c r="E3278" s="7451"/>
      <c r="F3278" s="7451"/>
      <c r="G3278" s="7451"/>
      <c r="H3278" s="7451"/>
      <c r="I3278" s="7451"/>
      <c r="J3278" s="7451"/>
      <c r="K3278" s="7451"/>
      <c r="L3278" s="7451"/>
      <c r="M3278" s="7451"/>
      <c r="N3278" s="7451"/>
      <c r="O3278" s="7451"/>
      <c r="P3278" s="6706" t="s">
        <v>50</v>
      </c>
      <c r="Q3278" s="6706" t="s">
        <v>51</v>
      </c>
      <c r="R3278" s="6713">
        <v>1</v>
      </c>
      <c r="S3278" s="6714">
        <f>ROUND(K3275,2)*R3278</f>
        <v>87.36</v>
      </c>
    </row>
    <row r="3279" spans="1:19" ht="45" customHeight="1" x14ac:dyDescent="0.25">
      <c r="A3279" s="7451"/>
      <c r="B3279" s="7451"/>
      <c r="C3279" s="7451"/>
      <c r="D3279" s="7451"/>
      <c r="E3279" s="7451"/>
      <c r="F3279" s="7451"/>
      <c r="G3279" s="7451"/>
      <c r="H3279" s="7451"/>
      <c r="I3279" s="7451"/>
      <c r="J3279" s="7451"/>
      <c r="K3279" s="7451"/>
      <c r="L3279" s="7451"/>
      <c r="M3279" s="7451"/>
      <c r="N3279" s="7451"/>
      <c r="O3279" s="7451"/>
      <c r="P3279" s="6706" t="s">
        <v>52</v>
      </c>
      <c r="Q3279" s="6706" t="s">
        <v>53</v>
      </c>
      <c r="R3279" s="6715">
        <v>1</v>
      </c>
      <c r="S3279" s="6716">
        <f>ROUND(K3275,2)*R3279</f>
        <v>87.36</v>
      </c>
    </row>
    <row r="3280" spans="1:19" ht="45" customHeight="1" x14ac:dyDescent="0.25">
      <c r="A3280" s="7451"/>
      <c r="B3280" s="7451"/>
      <c r="C3280" s="7451"/>
      <c r="D3280" s="7451"/>
      <c r="E3280" s="7451"/>
      <c r="F3280" s="7451"/>
      <c r="G3280" s="7451"/>
      <c r="H3280" s="7451"/>
      <c r="I3280" s="7451"/>
      <c r="J3280" s="7451"/>
      <c r="K3280" s="7451"/>
      <c r="L3280" s="7451"/>
      <c r="M3280" s="7451"/>
      <c r="N3280" s="7451"/>
      <c r="O3280" s="7451"/>
      <c r="P3280" s="6706" t="s">
        <v>54</v>
      </c>
      <c r="Q3280" s="6706" t="s">
        <v>55</v>
      </c>
      <c r="R3280" s="6717">
        <v>1</v>
      </c>
      <c r="S3280" s="6718">
        <f>ROUND(K3275,2)*R3280</f>
        <v>87.36</v>
      </c>
    </row>
    <row r="3281" spans="1:19" ht="45" customHeight="1" x14ac:dyDescent="0.25">
      <c r="A3281" s="7451"/>
      <c r="B3281" s="7451"/>
      <c r="C3281" s="7451"/>
      <c r="D3281" s="7451"/>
      <c r="E3281" s="7451"/>
      <c r="F3281" s="7451"/>
      <c r="G3281" s="7451"/>
      <c r="H3281" s="7451"/>
      <c r="I3281" s="7451"/>
      <c r="J3281" s="7451"/>
      <c r="K3281" s="7451"/>
      <c r="L3281" s="7451"/>
      <c r="M3281" s="7451"/>
      <c r="N3281" s="7451"/>
      <c r="O3281" s="7451"/>
      <c r="P3281" s="6706" t="s">
        <v>56</v>
      </c>
      <c r="Q3281" s="6706" t="s">
        <v>57</v>
      </c>
      <c r="R3281" s="6719">
        <v>1</v>
      </c>
      <c r="S3281" s="6720">
        <f>ROUND(K3275,2)*R3281</f>
        <v>87.36</v>
      </c>
    </row>
    <row r="3282" spans="1:19" ht="45" customHeight="1" x14ac:dyDescent="0.25">
      <c r="A3282" s="7451"/>
      <c r="B3282" s="7451"/>
      <c r="C3282" s="7451"/>
      <c r="D3282" s="7451"/>
      <c r="E3282" s="7451"/>
      <c r="F3282" s="7451"/>
      <c r="G3282" s="7451"/>
      <c r="H3282" s="7451"/>
      <c r="I3282" s="7451"/>
      <c r="J3282" s="7451"/>
      <c r="K3282" s="7451"/>
      <c r="L3282" s="7451"/>
      <c r="M3282" s="7451"/>
      <c r="N3282" s="7451"/>
      <c r="O3282" s="7451"/>
      <c r="P3282" s="6706" t="s">
        <v>58</v>
      </c>
      <c r="Q3282" s="6706" t="s">
        <v>59</v>
      </c>
      <c r="R3282" s="6721">
        <v>1</v>
      </c>
      <c r="S3282" s="6722">
        <f>ROUND(K3275,2)*R3282</f>
        <v>87.36</v>
      </c>
    </row>
    <row r="3283" spans="1:19" ht="45" customHeight="1" x14ac:dyDescent="0.25">
      <c r="A3283" s="7451"/>
      <c r="B3283" s="7451"/>
      <c r="C3283" s="7451"/>
      <c r="D3283" s="7451"/>
      <c r="E3283" s="7451"/>
      <c r="F3283" s="7451"/>
      <c r="G3283" s="7451"/>
      <c r="H3283" s="7451"/>
      <c r="I3283" s="7451"/>
      <c r="J3283" s="7451"/>
      <c r="K3283" s="7451"/>
      <c r="L3283" s="7451"/>
      <c r="M3283" s="7451"/>
      <c r="N3283" s="7451"/>
      <c r="O3283" s="7451"/>
      <c r="P3283" s="6706" t="s">
        <v>60</v>
      </c>
      <c r="Q3283" s="6706" t="s">
        <v>61</v>
      </c>
      <c r="R3283" s="6723">
        <v>1</v>
      </c>
      <c r="S3283" s="6724">
        <f>ROUND(K3275,2)*R3283</f>
        <v>87.36</v>
      </c>
    </row>
    <row r="3284" spans="1:19" ht="45" customHeight="1" x14ac:dyDescent="0.25">
      <c r="A3284" s="7451"/>
      <c r="B3284" s="7451"/>
      <c r="C3284" s="7451"/>
      <c r="D3284" s="7451"/>
      <c r="E3284" s="7451"/>
      <c r="F3284" s="7451"/>
      <c r="G3284" s="7451"/>
      <c r="H3284" s="7451"/>
      <c r="I3284" s="7451"/>
      <c r="J3284" s="7451"/>
      <c r="K3284" s="7451"/>
      <c r="L3284" s="7451"/>
      <c r="M3284" s="7451"/>
      <c r="N3284" s="7451"/>
      <c r="O3284" s="7451"/>
      <c r="P3284" s="6706" t="s">
        <v>62</v>
      </c>
      <c r="Q3284" s="6706" t="s">
        <v>63</v>
      </c>
      <c r="R3284" s="6725">
        <v>1</v>
      </c>
      <c r="S3284" s="6726">
        <f>ROUND(K3275,2)*R3284</f>
        <v>87.36</v>
      </c>
    </row>
    <row r="3285" spans="1:19" ht="45" customHeight="1" x14ac:dyDescent="0.25">
      <c r="A3285" s="7451"/>
      <c r="B3285" s="7451"/>
      <c r="C3285" s="7451"/>
      <c r="D3285" s="7451"/>
      <c r="E3285" s="7451"/>
      <c r="F3285" s="7451"/>
      <c r="G3285" s="7451"/>
      <c r="H3285" s="7451"/>
      <c r="I3285" s="7451"/>
      <c r="J3285" s="7451"/>
      <c r="K3285" s="7451"/>
      <c r="L3285" s="7451"/>
      <c r="M3285" s="7451"/>
      <c r="N3285" s="7451"/>
      <c r="O3285" s="7451"/>
      <c r="P3285" s="6706" t="s">
        <v>64</v>
      </c>
      <c r="Q3285" s="6706" t="s">
        <v>65</v>
      </c>
      <c r="R3285" s="6727">
        <v>1</v>
      </c>
      <c r="S3285" s="6728">
        <f>ROUND(K3275,2)*R3285</f>
        <v>87.36</v>
      </c>
    </row>
    <row r="3286" spans="1:19" ht="45" customHeight="1" x14ac:dyDescent="0.25">
      <c r="A3286" s="7451"/>
      <c r="B3286" s="7451"/>
      <c r="C3286" s="7451"/>
      <c r="D3286" s="7451"/>
      <c r="E3286" s="7451"/>
      <c r="F3286" s="7451"/>
      <c r="G3286" s="7451"/>
      <c r="H3286" s="7451"/>
      <c r="I3286" s="7451"/>
      <c r="J3286" s="7451"/>
      <c r="K3286" s="7451"/>
      <c r="L3286" s="7451"/>
      <c r="M3286" s="7451"/>
      <c r="N3286" s="7451"/>
      <c r="O3286" s="7451"/>
      <c r="P3286" s="6706" t="s">
        <v>66</v>
      </c>
      <c r="Q3286" s="6706" t="s">
        <v>67</v>
      </c>
      <c r="R3286" s="6729">
        <v>1</v>
      </c>
      <c r="S3286" s="6730">
        <f>ROUND(K3275,2)*R3286</f>
        <v>87.36</v>
      </c>
    </row>
    <row r="3287" spans="1:19" ht="45" customHeight="1" x14ac:dyDescent="0.25">
      <c r="A3287" s="7451"/>
      <c r="B3287" s="7451"/>
      <c r="C3287" s="7451"/>
      <c r="D3287" s="7451"/>
      <c r="E3287" s="7451"/>
      <c r="F3287" s="7451"/>
      <c r="G3287" s="7451"/>
      <c r="H3287" s="7451"/>
      <c r="I3287" s="7451"/>
      <c r="J3287" s="7451"/>
      <c r="K3287" s="7451"/>
      <c r="L3287" s="7451"/>
      <c r="M3287" s="7451"/>
      <c r="N3287" s="7451"/>
      <c r="O3287" s="7451"/>
      <c r="P3287" s="6706" t="s">
        <v>68</v>
      </c>
      <c r="Q3287" s="6706" t="s">
        <v>69</v>
      </c>
      <c r="R3287" s="6731">
        <v>1</v>
      </c>
      <c r="S3287" s="6732">
        <f>ROUND(K3275,2)*R3287</f>
        <v>87.36</v>
      </c>
    </row>
    <row r="3288" spans="1:19" ht="45" customHeight="1" x14ac:dyDescent="0.25">
      <c r="A3288" s="7451"/>
      <c r="B3288" s="7451"/>
      <c r="C3288" s="7451"/>
      <c r="D3288" s="7451"/>
      <c r="E3288" s="7451"/>
      <c r="F3288" s="7451"/>
      <c r="G3288" s="7451"/>
      <c r="H3288" s="7451"/>
      <c r="I3288" s="7451"/>
      <c r="J3288" s="7451"/>
      <c r="K3288" s="7451"/>
      <c r="L3288" s="7451"/>
      <c r="M3288" s="7451"/>
      <c r="N3288" s="7451"/>
      <c r="O3288" s="7451"/>
      <c r="P3288" s="6706" t="s">
        <v>70</v>
      </c>
      <c r="Q3288" s="6706" t="s">
        <v>71</v>
      </c>
      <c r="R3288" s="6733">
        <v>1</v>
      </c>
      <c r="S3288" s="6734">
        <f>ROUND(K3275,2)*R3288</f>
        <v>87.36</v>
      </c>
    </row>
    <row r="3289" spans="1:19" ht="45" customHeight="1" x14ac:dyDescent="0.25">
      <c r="A3289" s="7451"/>
      <c r="B3289" s="7451"/>
      <c r="C3289" s="7451"/>
      <c r="D3289" s="7451"/>
      <c r="E3289" s="7451"/>
      <c r="F3289" s="7451"/>
      <c r="G3289" s="7451"/>
      <c r="H3289" s="7451"/>
      <c r="I3289" s="7451"/>
      <c r="J3289" s="7451"/>
      <c r="K3289" s="7451"/>
      <c r="L3289" s="7451"/>
      <c r="M3289" s="7451"/>
      <c r="N3289" s="7451"/>
      <c r="O3289" s="7451"/>
      <c r="P3289" s="6706" t="s">
        <v>72</v>
      </c>
      <c r="Q3289" s="6706" t="s">
        <v>73</v>
      </c>
      <c r="R3289" s="6735">
        <v>1</v>
      </c>
      <c r="S3289" s="6736">
        <f>ROUND(K3275,2)*R3289</f>
        <v>87.36</v>
      </c>
    </row>
    <row r="3290" spans="1:19" ht="45" customHeight="1" x14ac:dyDescent="0.25">
      <c r="A3290" s="7451"/>
      <c r="B3290" s="7451"/>
      <c r="C3290" s="7451"/>
      <c r="D3290" s="7451"/>
      <c r="E3290" s="7451"/>
      <c r="F3290" s="7451"/>
      <c r="G3290" s="7451"/>
      <c r="H3290" s="7451"/>
      <c r="I3290" s="7451"/>
      <c r="J3290" s="7451"/>
      <c r="K3290" s="7451"/>
      <c r="L3290" s="7451"/>
      <c r="M3290" s="7451"/>
      <c r="N3290" s="7451"/>
      <c r="O3290" s="7451"/>
      <c r="P3290" s="6706" t="s">
        <v>74</v>
      </c>
      <c r="Q3290" s="6706" t="s">
        <v>75</v>
      </c>
      <c r="R3290" s="6737">
        <v>1</v>
      </c>
      <c r="S3290" s="6738">
        <f>ROUND(K3275,2)*R3290</f>
        <v>87.36</v>
      </c>
    </row>
    <row r="3291" spans="1:19" ht="45" customHeight="1" x14ac:dyDescent="0.25">
      <c r="A3291" s="7451"/>
      <c r="B3291" s="7451"/>
      <c r="C3291" s="7451"/>
      <c r="D3291" s="7451"/>
      <c r="E3291" s="7451"/>
      <c r="F3291" s="7451"/>
      <c r="G3291" s="7451"/>
      <c r="H3291" s="7451"/>
      <c r="I3291" s="7451"/>
      <c r="J3291" s="7451"/>
      <c r="K3291" s="7451"/>
      <c r="L3291" s="7451"/>
      <c r="M3291" s="7451"/>
      <c r="N3291" s="7451"/>
      <c r="O3291" s="7451"/>
      <c r="P3291" s="6706" t="s">
        <v>76</v>
      </c>
      <c r="Q3291" s="6706" t="s">
        <v>77</v>
      </c>
      <c r="R3291" s="6739">
        <v>1</v>
      </c>
      <c r="S3291" s="6740">
        <f>ROUND(K3275,2)*R3291</f>
        <v>87.36</v>
      </c>
    </row>
    <row r="3292" spans="1:19" ht="45" customHeight="1" x14ac:dyDescent="0.25">
      <c r="A3292" s="7451"/>
      <c r="B3292" s="7451"/>
      <c r="C3292" s="7451"/>
      <c r="D3292" s="7451"/>
      <c r="E3292" s="7451"/>
      <c r="F3292" s="7451"/>
      <c r="G3292" s="7451"/>
      <c r="H3292" s="7451"/>
      <c r="I3292" s="7451"/>
      <c r="J3292" s="7451"/>
      <c r="K3292" s="7451"/>
      <c r="L3292" s="7451"/>
      <c r="M3292" s="7451"/>
      <c r="N3292" s="7451"/>
      <c r="O3292" s="7451"/>
      <c r="P3292" s="6706" t="s">
        <v>78</v>
      </c>
      <c r="Q3292" s="6706" t="s">
        <v>79</v>
      </c>
      <c r="R3292" s="6741">
        <v>1</v>
      </c>
      <c r="S3292" s="6742">
        <f>ROUND(K3275,2)*R3292</f>
        <v>87.36</v>
      </c>
    </row>
    <row r="3293" spans="1:19" ht="45" customHeight="1" x14ac:dyDescent="0.25">
      <c r="A3293" s="7451"/>
      <c r="B3293" s="7451"/>
      <c r="C3293" s="7451"/>
      <c r="D3293" s="7451"/>
      <c r="E3293" s="7451"/>
      <c r="F3293" s="7451"/>
      <c r="G3293" s="7451"/>
      <c r="H3293" s="7451"/>
      <c r="I3293" s="7451"/>
      <c r="J3293" s="7451"/>
      <c r="K3293" s="7451"/>
      <c r="L3293" s="7451"/>
      <c r="M3293" s="7451"/>
      <c r="N3293" s="7451"/>
      <c r="O3293" s="7451"/>
      <c r="P3293" s="6706" t="s">
        <v>80</v>
      </c>
      <c r="Q3293" s="6706" t="s">
        <v>81</v>
      </c>
      <c r="R3293" s="6743">
        <v>1</v>
      </c>
      <c r="S3293" s="6744">
        <f>ROUND(K3275,2)*R3293</f>
        <v>87.36</v>
      </c>
    </row>
    <row r="3294" spans="1:19" ht="45" customHeight="1" x14ac:dyDescent="0.25">
      <c r="A3294" s="7451"/>
      <c r="B3294" s="7451"/>
      <c r="C3294" s="7451"/>
      <c r="D3294" s="7451"/>
      <c r="E3294" s="7451"/>
      <c r="F3294" s="7451"/>
      <c r="G3294" s="7451"/>
      <c r="H3294" s="7451"/>
      <c r="I3294" s="7451"/>
      <c r="J3294" s="7451"/>
      <c r="K3294" s="7451"/>
      <c r="L3294" s="7451"/>
      <c r="M3294" s="7451"/>
      <c r="N3294" s="7451"/>
      <c r="O3294" s="7451"/>
      <c r="P3294" s="6706" t="s">
        <v>82</v>
      </c>
      <c r="Q3294" s="6706" t="s">
        <v>83</v>
      </c>
      <c r="R3294" s="6745">
        <v>1</v>
      </c>
      <c r="S3294" s="6746">
        <f>ROUND(K3275,2)*R3294</f>
        <v>87.36</v>
      </c>
    </row>
    <row r="3295" spans="1:19" ht="45" customHeight="1" x14ac:dyDescent="0.25">
      <c r="A3295" s="7451"/>
      <c r="B3295" s="7451"/>
      <c r="C3295" s="7451"/>
      <c r="D3295" s="7451"/>
      <c r="E3295" s="7451"/>
      <c r="F3295" s="7451"/>
      <c r="G3295" s="7451"/>
      <c r="H3295" s="7451"/>
      <c r="I3295" s="7451"/>
      <c r="J3295" s="7451"/>
      <c r="K3295" s="7451"/>
      <c r="L3295" s="7451"/>
      <c r="M3295" s="7451"/>
      <c r="N3295" s="7451"/>
      <c r="O3295" s="7451"/>
      <c r="P3295" s="6706" t="s">
        <v>84</v>
      </c>
      <c r="Q3295" s="6706" t="s">
        <v>85</v>
      </c>
      <c r="R3295" s="6747">
        <v>1</v>
      </c>
      <c r="S3295" s="6748">
        <f>ROUND(K3275,2)*R3295</f>
        <v>87.36</v>
      </c>
    </row>
    <row r="3296" spans="1:19" ht="45" customHeight="1" x14ac:dyDescent="0.25">
      <c r="A3296" s="7451"/>
      <c r="B3296" s="7451"/>
      <c r="C3296" s="7451"/>
      <c r="D3296" s="7451"/>
      <c r="E3296" s="7451"/>
      <c r="F3296" s="7451"/>
      <c r="G3296" s="7451"/>
      <c r="H3296" s="7451"/>
      <c r="I3296" s="7451"/>
      <c r="J3296" s="7451"/>
      <c r="K3296" s="7451"/>
      <c r="L3296" s="7451"/>
      <c r="M3296" s="7451"/>
      <c r="N3296" s="7451"/>
      <c r="O3296" s="7451"/>
      <c r="P3296" s="6706" t="s">
        <v>86</v>
      </c>
      <c r="Q3296" s="6706" t="s">
        <v>87</v>
      </c>
      <c r="R3296" s="6749">
        <v>1</v>
      </c>
      <c r="S3296" s="6750">
        <f>ROUND(K3275,2)*R3296</f>
        <v>87.36</v>
      </c>
    </row>
    <row r="3297" spans="1:19" ht="45" customHeight="1" x14ac:dyDescent="0.25">
      <c r="A3297" s="7451"/>
      <c r="B3297" s="7451"/>
      <c r="C3297" s="7451"/>
      <c r="D3297" s="7451"/>
      <c r="E3297" s="7451"/>
      <c r="F3297" s="7451"/>
      <c r="G3297" s="7451"/>
      <c r="H3297" s="7451"/>
      <c r="I3297" s="7451"/>
      <c r="J3297" s="7451"/>
      <c r="K3297" s="7451"/>
      <c r="L3297" s="7451"/>
      <c r="M3297" s="7451"/>
      <c r="N3297" s="7451"/>
      <c r="O3297" s="7451"/>
      <c r="P3297" s="6706" t="s">
        <v>88</v>
      </c>
      <c r="Q3297" s="6706" t="s">
        <v>89</v>
      </c>
      <c r="R3297" s="6751">
        <v>1</v>
      </c>
      <c r="S3297" s="6752">
        <f>ROUND(K3275,2)*R3297</f>
        <v>87.36</v>
      </c>
    </row>
    <row r="3298" spans="1:19" ht="45" customHeight="1" x14ac:dyDescent="0.25">
      <c r="A3298" s="7451"/>
      <c r="B3298" s="7451"/>
      <c r="C3298" s="7451"/>
      <c r="D3298" s="7451"/>
      <c r="E3298" s="7451"/>
      <c r="F3298" s="7451"/>
      <c r="G3298" s="7451"/>
      <c r="H3298" s="7451"/>
      <c r="I3298" s="7451"/>
      <c r="J3298" s="7451"/>
      <c r="K3298" s="7451"/>
      <c r="L3298" s="7451"/>
      <c r="M3298" s="7451"/>
      <c r="N3298" s="7451"/>
      <c r="O3298" s="7451"/>
      <c r="P3298" s="6706" t="s">
        <v>90</v>
      </c>
      <c r="Q3298" s="6706" t="s">
        <v>91</v>
      </c>
      <c r="R3298" s="6753">
        <v>1</v>
      </c>
      <c r="S3298" s="6754">
        <f>ROUND(K3275,2)*R3298</f>
        <v>87.36</v>
      </c>
    </row>
    <row r="3299" spans="1:19" ht="45" customHeight="1" x14ac:dyDescent="0.25">
      <c r="A3299" s="7451"/>
      <c r="B3299" s="7451"/>
      <c r="C3299" s="7451"/>
      <c r="D3299" s="7451"/>
      <c r="E3299" s="7451"/>
      <c r="F3299" s="7451"/>
      <c r="G3299" s="7451"/>
      <c r="H3299" s="7451"/>
      <c r="I3299" s="7451"/>
      <c r="J3299" s="7451"/>
      <c r="K3299" s="7451"/>
      <c r="L3299" s="7451"/>
      <c r="M3299" s="7451"/>
      <c r="N3299" s="7451"/>
      <c r="O3299" s="7451"/>
      <c r="P3299" s="6706" t="s">
        <v>92</v>
      </c>
      <c r="Q3299" s="6706" t="s">
        <v>93</v>
      </c>
      <c r="R3299" s="6755">
        <v>1</v>
      </c>
      <c r="S3299" s="6756">
        <f>ROUND(K3275,2)*R3299</f>
        <v>87.36</v>
      </c>
    </row>
    <row r="3300" spans="1:19" ht="45" customHeight="1" x14ac:dyDescent="0.25">
      <c r="A3300" s="7542" t="s">
        <v>23</v>
      </c>
      <c r="B3300" s="7542" t="s">
        <v>502</v>
      </c>
      <c r="C3300" s="7542" t="s">
        <v>25</v>
      </c>
      <c r="D3300" s="7542" t="s">
        <v>503</v>
      </c>
      <c r="E3300" s="7542" t="s">
        <v>504</v>
      </c>
      <c r="F3300" s="7543">
        <f>R3300+R3301+R3302+R3303+R3304+R3305+R3306+R3307+R3308+R3309+R3310+R3311+R3312+R3313+R3314+R3315+R3316+R3317+R3318+R3319+R3320+R3321+R3322+R3323+R3324</f>
        <v>75</v>
      </c>
      <c r="G3300" s="7542" t="s">
        <v>36</v>
      </c>
      <c r="H3300" s="7544">
        <v>8.65</v>
      </c>
      <c r="I3300" s="7545">
        <v>8.65</v>
      </c>
      <c r="J3300" s="7546">
        <v>0.21579999999999999</v>
      </c>
      <c r="K3300" s="7547">
        <f>ROUND(I3300,2)+(ROUND(I3300,2)*J3300)</f>
        <v>10.516670000000001</v>
      </c>
      <c r="L3300" s="7548">
        <f>ROUND(S3300,2)+ROUND(S3301,2)+ROUND(S3302,2)+ROUND(S3303,2)+ROUND(S3304,2)+ROUND(S3305,2)+ROUND(S3306,2)+ROUND(S3307,2)+ROUND(S3308,2)+ROUND(S3309,2)+ROUND(S3310,2)+ROUND(S3311,2)+ROUND(S3312,2)+ROUND(S3313,2)+ROUND(S3314,2)+ROUND(S3315,2)+ROUND(S3316,2)+ROUND(S3317,2)+ROUND(S3318,2)+ROUND(S3319,2)+ROUND(S3320,2)+ROUND(S3321,2)+ROUND(S3322,2)+ROUND(S3323,2)+ROUND(S3324,2)</f>
        <v>788.99999999999955</v>
      </c>
      <c r="M3300" s="7542"/>
      <c r="N3300" s="7542" t="s">
        <v>80</v>
      </c>
      <c r="O3300" s="7542" t="s">
        <v>444</v>
      </c>
      <c r="P3300" s="6757" t="s">
        <v>20</v>
      </c>
      <c r="Q3300" s="6757" t="s">
        <v>29</v>
      </c>
      <c r="R3300" s="6758">
        <v>3</v>
      </c>
      <c r="S3300" s="6759">
        <f>ROUND(K3300,2)*R3300</f>
        <v>31.56</v>
      </c>
    </row>
    <row r="3301" spans="1:19" ht="45" customHeight="1" x14ac:dyDescent="0.25">
      <c r="A3301" s="7451"/>
      <c r="B3301" s="7451"/>
      <c r="C3301" s="7451"/>
      <c r="D3301" s="7451"/>
      <c r="E3301" s="7451"/>
      <c r="F3301" s="7451"/>
      <c r="G3301" s="7451"/>
      <c r="H3301" s="7451"/>
      <c r="I3301" s="7451"/>
      <c r="J3301" s="7451"/>
      <c r="K3301" s="7451"/>
      <c r="L3301" s="7451"/>
      <c r="M3301" s="7451"/>
      <c r="N3301" s="7451"/>
      <c r="O3301" s="7451"/>
      <c r="P3301" s="6757" t="s">
        <v>30</v>
      </c>
      <c r="Q3301" s="6757" t="s">
        <v>48</v>
      </c>
      <c r="R3301" s="6760">
        <v>3</v>
      </c>
      <c r="S3301" s="6761">
        <f>ROUND(K3300,2)*R3301</f>
        <v>31.56</v>
      </c>
    </row>
    <row r="3302" spans="1:19" ht="45" customHeight="1" x14ac:dyDescent="0.25">
      <c r="A3302" s="7451"/>
      <c r="B3302" s="7451"/>
      <c r="C3302" s="7451"/>
      <c r="D3302" s="7451"/>
      <c r="E3302" s="7451"/>
      <c r="F3302" s="7451"/>
      <c r="G3302" s="7451"/>
      <c r="H3302" s="7451"/>
      <c r="I3302" s="7451"/>
      <c r="J3302" s="7451"/>
      <c r="K3302" s="7451"/>
      <c r="L3302" s="7451"/>
      <c r="M3302" s="7451"/>
      <c r="N3302" s="7451"/>
      <c r="O3302" s="7451"/>
      <c r="P3302" s="6757" t="s">
        <v>43</v>
      </c>
      <c r="Q3302" s="6757" t="s">
        <v>49</v>
      </c>
      <c r="R3302" s="6762">
        <v>3</v>
      </c>
      <c r="S3302" s="6763">
        <f>ROUND(K3300,2)*R3302</f>
        <v>31.56</v>
      </c>
    </row>
    <row r="3303" spans="1:19" ht="45" customHeight="1" x14ac:dyDescent="0.25">
      <c r="A3303" s="7451"/>
      <c r="B3303" s="7451"/>
      <c r="C3303" s="7451"/>
      <c r="D3303" s="7451"/>
      <c r="E3303" s="7451"/>
      <c r="F3303" s="7451"/>
      <c r="G3303" s="7451"/>
      <c r="H3303" s="7451"/>
      <c r="I3303" s="7451"/>
      <c r="J3303" s="7451"/>
      <c r="K3303" s="7451"/>
      <c r="L3303" s="7451"/>
      <c r="M3303" s="7451"/>
      <c r="N3303" s="7451"/>
      <c r="O3303" s="7451"/>
      <c r="P3303" s="6757" t="s">
        <v>50</v>
      </c>
      <c r="Q3303" s="6757" t="s">
        <v>51</v>
      </c>
      <c r="R3303" s="6764">
        <v>3</v>
      </c>
      <c r="S3303" s="6765">
        <f>ROUND(K3300,2)*R3303</f>
        <v>31.56</v>
      </c>
    </row>
    <row r="3304" spans="1:19" ht="45" customHeight="1" x14ac:dyDescent="0.25">
      <c r="A3304" s="7451"/>
      <c r="B3304" s="7451"/>
      <c r="C3304" s="7451"/>
      <c r="D3304" s="7451"/>
      <c r="E3304" s="7451"/>
      <c r="F3304" s="7451"/>
      <c r="G3304" s="7451"/>
      <c r="H3304" s="7451"/>
      <c r="I3304" s="7451"/>
      <c r="J3304" s="7451"/>
      <c r="K3304" s="7451"/>
      <c r="L3304" s="7451"/>
      <c r="M3304" s="7451"/>
      <c r="N3304" s="7451"/>
      <c r="O3304" s="7451"/>
      <c r="P3304" s="6757" t="s">
        <v>52</v>
      </c>
      <c r="Q3304" s="6757" t="s">
        <v>53</v>
      </c>
      <c r="R3304" s="6766">
        <v>3</v>
      </c>
      <c r="S3304" s="6767">
        <f>ROUND(K3300,2)*R3304</f>
        <v>31.56</v>
      </c>
    </row>
    <row r="3305" spans="1:19" ht="45" customHeight="1" x14ac:dyDescent="0.25">
      <c r="A3305" s="7451"/>
      <c r="B3305" s="7451"/>
      <c r="C3305" s="7451"/>
      <c r="D3305" s="7451"/>
      <c r="E3305" s="7451"/>
      <c r="F3305" s="7451"/>
      <c r="G3305" s="7451"/>
      <c r="H3305" s="7451"/>
      <c r="I3305" s="7451"/>
      <c r="J3305" s="7451"/>
      <c r="K3305" s="7451"/>
      <c r="L3305" s="7451"/>
      <c r="M3305" s="7451"/>
      <c r="N3305" s="7451"/>
      <c r="O3305" s="7451"/>
      <c r="P3305" s="6757" t="s">
        <v>54</v>
      </c>
      <c r="Q3305" s="6757" t="s">
        <v>55</v>
      </c>
      <c r="R3305" s="6768">
        <v>3</v>
      </c>
      <c r="S3305" s="6769">
        <f>ROUND(K3300,2)*R3305</f>
        <v>31.56</v>
      </c>
    </row>
    <row r="3306" spans="1:19" ht="45" customHeight="1" x14ac:dyDescent="0.25">
      <c r="A3306" s="7451"/>
      <c r="B3306" s="7451"/>
      <c r="C3306" s="7451"/>
      <c r="D3306" s="7451"/>
      <c r="E3306" s="7451"/>
      <c r="F3306" s="7451"/>
      <c r="G3306" s="7451"/>
      <c r="H3306" s="7451"/>
      <c r="I3306" s="7451"/>
      <c r="J3306" s="7451"/>
      <c r="K3306" s="7451"/>
      <c r="L3306" s="7451"/>
      <c r="M3306" s="7451"/>
      <c r="N3306" s="7451"/>
      <c r="O3306" s="7451"/>
      <c r="P3306" s="6757" t="s">
        <v>56</v>
      </c>
      <c r="Q3306" s="6757" t="s">
        <v>57</v>
      </c>
      <c r="R3306" s="6770">
        <v>3</v>
      </c>
      <c r="S3306" s="6771">
        <f>ROUND(K3300,2)*R3306</f>
        <v>31.56</v>
      </c>
    </row>
    <row r="3307" spans="1:19" ht="45" customHeight="1" x14ac:dyDescent="0.25">
      <c r="A3307" s="7451"/>
      <c r="B3307" s="7451"/>
      <c r="C3307" s="7451"/>
      <c r="D3307" s="7451"/>
      <c r="E3307" s="7451"/>
      <c r="F3307" s="7451"/>
      <c r="G3307" s="7451"/>
      <c r="H3307" s="7451"/>
      <c r="I3307" s="7451"/>
      <c r="J3307" s="7451"/>
      <c r="K3307" s="7451"/>
      <c r="L3307" s="7451"/>
      <c r="M3307" s="7451"/>
      <c r="N3307" s="7451"/>
      <c r="O3307" s="7451"/>
      <c r="P3307" s="6757" t="s">
        <v>58</v>
      </c>
      <c r="Q3307" s="6757" t="s">
        <v>59</v>
      </c>
      <c r="R3307" s="6772">
        <v>3</v>
      </c>
      <c r="S3307" s="6773">
        <f>ROUND(K3300,2)*R3307</f>
        <v>31.56</v>
      </c>
    </row>
    <row r="3308" spans="1:19" ht="45" customHeight="1" x14ac:dyDescent="0.25">
      <c r="A3308" s="7451"/>
      <c r="B3308" s="7451"/>
      <c r="C3308" s="7451"/>
      <c r="D3308" s="7451"/>
      <c r="E3308" s="7451"/>
      <c r="F3308" s="7451"/>
      <c r="G3308" s="7451"/>
      <c r="H3308" s="7451"/>
      <c r="I3308" s="7451"/>
      <c r="J3308" s="7451"/>
      <c r="K3308" s="7451"/>
      <c r="L3308" s="7451"/>
      <c r="M3308" s="7451"/>
      <c r="N3308" s="7451"/>
      <c r="O3308" s="7451"/>
      <c r="P3308" s="6757" t="s">
        <v>60</v>
      </c>
      <c r="Q3308" s="6757" t="s">
        <v>61</v>
      </c>
      <c r="R3308" s="6774">
        <v>3</v>
      </c>
      <c r="S3308" s="6775">
        <f>ROUND(K3300,2)*R3308</f>
        <v>31.56</v>
      </c>
    </row>
    <row r="3309" spans="1:19" ht="45" customHeight="1" x14ac:dyDescent="0.25">
      <c r="A3309" s="7451"/>
      <c r="B3309" s="7451"/>
      <c r="C3309" s="7451"/>
      <c r="D3309" s="7451"/>
      <c r="E3309" s="7451"/>
      <c r="F3309" s="7451"/>
      <c r="G3309" s="7451"/>
      <c r="H3309" s="7451"/>
      <c r="I3309" s="7451"/>
      <c r="J3309" s="7451"/>
      <c r="K3309" s="7451"/>
      <c r="L3309" s="7451"/>
      <c r="M3309" s="7451"/>
      <c r="N3309" s="7451"/>
      <c r="O3309" s="7451"/>
      <c r="P3309" s="6757" t="s">
        <v>62</v>
      </c>
      <c r="Q3309" s="6757" t="s">
        <v>63</v>
      </c>
      <c r="R3309" s="6776">
        <v>3</v>
      </c>
      <c r="S3309" s="6777">
        <f>ROUND(K3300,2)*R3309</f>
        <v>31.56</v>
      </c>
    </row>
    <row r="3310" spans="1:19" ht="45" customHeight="1" x14ac:dyDescent="0.25">
      <c r="A3310" s="7451"/>
      <c r="B3310" s="7451"/>
      <c r="C3310" s="7451"/>
      <c r="D3310" s="7451"/>
      <c r="E3310" s="7451"/>
      <c r="F3310" s="7451"/>
      <c r="G3310" s="7451"/>
      <c r="H3310" s="7451"/>
      <c r="I3310" s="7451"/>
      <c r="J3310" s="7451"/>
      <c r="K3310" s="7451"/>
      <c r="L3310" s="7451"/>
      <c r="M3310" s="7451"/>
      <c r="N3310" s="7451"/>
      <c r="O3310" s="7451"/>
      <c r="P3310" s="6757" t="s">
        <v>64</v>
      </c>
      <c r="Q3310" s="6757" t="s">
        <v>65</v>
      </c>
      <c r="R3310" s="6778">
        <v>3</v>
      </c>
      <c r="S3310" s="6779">
        <f>ROUND(K3300,2)*R3310</f>
        <v>31.56</v>
      </c>
    </row>
    <row r="3311" spans="1:19" ht="45" customHeight="1" x14ac:dyDescent="0.25">
      <c r="A3311" s="7451"/>
      <c r="B3311" s="7451"/>
      <c r="C3311" s="7451"/>
      <c r="D3311" s="7451"/>
      <c r="E3311" s="7451"/>
      <c r="F3311" s="7451"/>
      <c r="G3311" s="7451"/>
      <c r="H3311" s="7451"/>
      <c r="I3311" s="7451"/>
      <c r="J3311" s="7451"/>
      <c r="K3311" s="7451"/>
      <c r="L3311" s="7451"/>
      <c r="M3311" s="7451"/>
      <c r="N3311" s="7451"/>
      <c r="O3311" s="7451"/>
      <c r="P3311" s="6757" t="s">
        <v>66</v>
      </c>
      <c r="Q3311" s="6757" t="s">
        <v>67</v>
      </c>
      <c r="R3311" s="6780">
        <v>3</v>
      </c>
      <c r="S3311" s="6781">
        <f>ROUND(K3300,2)*R3311</f>
        <v>31.56</v>
      </c>
    </row>
    <row r="3312" spans="1:19" ht="45" customHeight="1" x14ac:dyDescent="0.25">
      <c r="A3312" s="7451"/>
      <c r="B3312" s="7451"/>
      <c r="C3312" s="7451"/>
      <c r="D3312" s="7451"/>
      <c r="E3312" s="7451"/>
      <c r="F3312" s="7451"/>
      <c r="G3312" s="7451"/>
      <c r="H3312" s="7451"/>
      <c r="I3312" s="7451"/>
      <c r="J3312" s="7451"/>
      <c r="K3312" s="7451"/>
      <c r="L3312" s="7451"/>
      <c r="M3312" s="7451"/>
      <c r="N3312" s="7451"/>
      <c r="O3312" s="7451"/>
      <c r="P3312" s="6757" t="s">
        <v>68</v>
      </c>
      <c r="Q3312" s="6757" t="s">
        <v>69</v>
      </c>
      <c r="R3312" s="6782">
        <v>3</v>
      </c>
      <c r="S3312" s="6783">
        <f>ROUND(K3300,2)*R3312</f>
        <v>31.56</v>
      </c>
    </row>
    <row r="3313" spans="1:19" ht="45" customHeight="1" x14ac:dyDescent="0.25">
      <c r="A3313" s="7451"/>
      <c r="B3313" s="7451"/>
      <c r="C3313" s="7451"/>
      <c r="D3313" s="7451"/>
      <c r="E3313" s="7451"/>
      <c r="F3313" s="7451"/>
      <c r="G3313" s="7451"/>
      <c r="H3313" s="7451"/>
      <c r="I3313" s="7451"/>
      <c r="J3313" s="7451"/>
      <c r="K3313" s="7451"/>
      <c r="L3313" s="7451"/>
      <c r="M3313" s="7451"/>
      <c r="N3313" s="7451"/>
      <c r="O3313" s="7451"/>
      <c r="P3313" s="6757" t="s">
        <v>70</v>
      </c>
      <c r="Q3313" s="6757" t="s">
        <v>71</v>
      </c>
      <c r="R3313" s="6784">
        <v>3</v>
      </c>
      <c r="S3313" s="6785">
        <f>ROUND(K3300,2)*R3313</f>
        <v>31.56</v>
      </c>
    </row>
    <row r="3314" spans="1:19" ht="45" customHeight="1" x14ac:dyDescent="0.25">
      <c r="A3314" s="7451"/>
      <c r="B3314" s="7451"/>
      <c r="C3314" s="7451"/>
      <c r="D3314" s="7451"/>
      <c r="E3314" s="7451"/>
      <c r="F3314" s="7451"/>
      <c r="G3314" s="7451"/>
      <c r="H3314" s="7451"/>
      <c r="I3314" s="7451"/>
      <c r="J3314" s="7451"/>
      <c r="K3314" s="7451"/>
      <c r="L3314" s="7451"/>
      <c r="M3314" s="7451"/>
      <c r="N3314" s="7451"/>
      <c r="O3314" s="7451"/>
      <c r="P3314" s="6757" t="s">
        <v>72</v>
      </c>
      <c r="Q3314" s="6757" t="s">
        <v>73</v>
      </c>
      <c r="R3314" s="6786">
        <v>3</v>
      </c>
      <c r="S3314" s="6787">
        <f>ROUND(K3300,2)*R3314</f>
        <v>31.56</v>
      </c>
    </row>
    <row r="3315" spans="1:19" ht="45" customHeight="1" x14ac:dyDescent="0.25">
      <c r="A3315" s="7451"/>
      <c r="B3315" s="7451"/>
      <c r="C3315" s="7451"/>
      <c r="D3315" s="7451"/>
      <c r="E3315" s="7451"/>
      <c r="F3315" s="7451"/>
      <c r="G3315" s="7451"/>
      <c r="H3315" s="7451"/>
      <c r="I3315" s="7451"/>
      <c r="J3315" s="7451"/>
      <c r="K3315" s="7451"/>
      <c r="L3315" s="7451"/>
      <c r="M3315" s="7451"/>
      <c r="N3315" s="7451"/>
      <c r="O3315" s="7451"/>
      <c r="P3315" s="6757" t="s">
        <v>74</v>
      </c>
      <c r="Q3315" s="6757" t="s">
        <v>75</v>
      </c>
      <c r="R3315" s="6788">
        <v>3</v>
      </c>
      <c r="S3315" s="6789">
        <f>ROUND(K3300,2)*R3315</f>
        <v>31.56</v>
      </c>
    </row>
    <row r="3316" spans="1:19" ht="45" customHeight="1" x14ac:dyDescent="0.25">
      <c r="A3316" s="7451"/>
      <c r="B3316" s="7451"/>
      <c r="C3316" s="7451"/>
      <c r="D3316" s="7451"/>
      <c r="E3316" s="7451"/>
      <c r="F3316" s="7451"/>
      <c r="G3316" s="7451"/>
      <c r="H3316" s="7451"/>
      <c r="I3316" s="7451"/>
      <c r="J3316" s="7451"/>
      <c r="K3316" s="7451"/>
      <c r="L3316" s="7451"/>
      <c r="M3316" s="7451"/>
      <c r="N3316" s="7451"/>
      <c r="O3316" s="7451"/>
      <c r="P3316" s="6757" t="s">
        <v>76</v>
      </c>
      <c r="Q3316" s="6757" t="s">
        <v>77</v>
      </c>
      <c r="R3316" s="6790">
        <v>3</v>
      </c>
      <c r="S3316" s="6791">
        <f>ROUND(K3300,2)*R3316</f>
        <v>31.56</v>
      </c>
    </row>
    <row r="3317" spans="1:19" ht="45" customHeight="1" x14ac:dyDescent="0.25">
      <c r="A3317" s="7451"/>
      <c r="B3317" s="7451"/>
      <c r="C3317" s="7451"/>
      <c r="D3317" s="7451"/>
      <c r="E3317" s="7451"/>
      <c r="F3317" s="7451"/>
      <c r="G3317" s="7451"/>
      <c r="H3317" s="7451"/>
      <c r="I3317" s="7451"/>
      <c r="J3317" s="7451"/>
      <c r="K3317" s="7451"/>
      <c r="L3317" s="7451"/>
      <c r="M3317" s="7451"/>
      <c r="N3317" s="7451"/>
      <c r="O3317" s="7451"/>
      <c r="P3317" s="6757" t="s">
        <v>78</v>
      </c>
      <c r="Q3317" s="6757" t="s">
        <v>79</v>
      </c>
      <c r="R3317" s="6792">
        <v>3</v>
      </c>
      <c r="S3317" s="6793">
        <f>ROUND(K3300,2)*R3317</f>
        <v>31.56</v>
      </c>
    </row>
    <row r="3318" spans="1:19" ht="45" customHeight="1" x14ac:dyDescent="0.25">
      <c r="A3318" s="7451"/>
      <c r="B3318" s="7451"/>
      <c r="C3318" s="7451"/>
      <c r="D3318" s="7451"/>
      <c r="E3318" s="7451"/>
      <c r="F3318" s="7451"/>
      <c r="G3318" s="7451"/>
      <c r="H3318" s="7451"/>
      <c r="I3318" s="7451"/>
      <c r="J3318" s="7451"/>
      <c r="K3318" s="7451"/>
      <c r="L3318" s="7451"/>
      <c r="M3318" s="7451"/>
      <c r="N3318" s="7451"/>
      <c r="O3318" s="7451"/>
      <c r="P3318" s="6757" t="s">
        <v>80</v>
      </c>
      <c r="Q3318" s="6757" t="s">
        <v>81</v>
      </c>
      <c r="R3318" s="6794">
        <v>3</v>
      </c>
      <c r="S3318" s="6795">
        <f>ROUND(K3300,2)*R3318</f>
        <v>31.56</v>
      </c>
    </row>
    <row r="3319" spans="1:19" ht="45" customHeight="1" x14ac:dyDescent="0.25">
      <c r="A3319" s="7451"/>
      <c r="B3319" s="7451"/>
      <c r="C3319" s="7451"/>
      <c r="D3319" s="7451"/>
      <c r="E3319" s="7451"/>
      <c r="F3319" s="7451"/>
      <c r="G3319" s="7451"/>
      <c r="H3319" s="7451"/>
      <c r="I3319" s="7451"/>
      <c r="J3319" s="7451"/>
      <c r="K3319" s="7451"/>
      <c r="L3319" s="7451"/>
      <c r="M3319" s="7451"/>
      <c r="N3319" s="7451"/>
      <c r="O3319" s="7451"/>
      <c r="P3319" s="6757" t="s">
        <v>82</v>
      </c>
      <c r="Q3319" s="6757" t="s">
        <v>83</v>
      </c>
      <c r="R3319" s="6796">
        <v>3</v>
      </c>
      <c r="S3319" s="6797">
        <f>ROUND(K3300,2)*R3319</f>
        <v>31.56</v>
      </c>
    </row>
    <row r="3320" spans="1:19" ht="45" customHeight="1" x14ac:dyDescent="0.25">
      <c r="A3320" s="7451"/>
      <c r="B3320" s="7451"/>
      <c r="C3320" s="7451"/>
      <c r="D3320" s="7451"/>
      <c r="E3320" s="7451"/>
      <c r="F3320" s="7451"/>
      <c r="G3320" s="7451"/>
      <c r="H3320" s="7451"/>
      <c r="I3320" s="7451"/>
      <c r="J3320" s="7451"/>
      <c r="K3320" s="7451"/>
      <c r="L3320" s="7451"/>
      <c r="M3320" s="7451"/>
      <c r="N3320" s="7451"/>
      <c r="O3320" s="7451"/>
      <c r="P3320" s="6757" t="s">
        <v>84</v>
      </c>
      <c r="Q3320" s="6757" t="s">
        <v>85</v>
      </c>
      <c r="R3320" s="6798">
        <v>3</v>
      </c>
      <c r="S3320" s="6799">
        <f>ROUND(K3300,2)*R3320</f>
        <v>31.56</v>
      </c>
    </row>
    <row r="3321" spans="1:19" ht="45" customHeight="1" x14ac:dyDescent="0.25">
      <c r="A3321" s="7451"/>
      <c r="B3321" s="7451"/>
      <c r="C3321" s="7451"/>
      <c r="D3321" s="7451"/>
      <c r="E3321" s="7451"/>
      <c r="F3321" s="7451"/>
      <c r="G3321" s="7451"/>
      <c r="H3321" s="7451"/>
      <c r="I3321" s="7451"/>
      <c r="J3321" s="7451"/>
      <c r="K3321" s="7451"/>
      <c r="L3321" s="7451"/>
      <c r="M3321" s="7451"/>
      <c r="N3321" s="7451"/>
      <c r="O3321" s="7451"/>
      <c r="P3321" s="6757" t="s">
        <v>86</v>
      </c>
      <c r="Q3321" s="6757" t="s">
        <v>87</v>
      </c>
      <c r="R3321" s="6800">
        <v>3</v>
      </c>
      <c r="S3321" s="6801">
        <f>ROUND(K3300,2)*R3321</f>
        <v>31.56</v>
      </c>
    </row>
    <row r="3322" spans="1:19" ht="45" customHeight="1" x14ac:dyDescent="0.25">
      <c r="A3322" s="7451"/>
      <c r="B3322" s="7451"/>
      <c r="C3322" s="7451"/>
      <c r="D3322" s="7451"/>
      <c r="E3322" s="7451"/>
      <c r="F3322" s="7451"/>
      <c r="G3322" s="7451"/>
      <c r="H3322" s="7451"/>
      <c r="I3322" s="7451"/>
      <c r="J3322" s="7451"/>
      <c r="K3322" s="7451"/>
      <c r="L3322" s="7451"/>
      <c r="M3322" s="7451"/>
      <c r="N3322" s="7451"/>
      <c r="O3322" s="7451"/>
      <c r="P3322" s="6757" t="s">
        <v>88</v>
      </c>
      <c r="Q3322" s="6757" t="s">
        <v>89</v>
      </c>
      <c r="R3322" s="6802">
        <v>3</v>
      </c>
      <c r="S3322" s="6803">
        <f>ROUND(K3300,2)*R3322</f>
        <v>31.56</v>
      </c>
    </row>
    <row r="3323" spans="1:19" ht="45" customHeight="1" x14ac:dyDescent="0.25">
      <c r="A3323" s="7451"/>
      <c r="B3323" s="7451"/>
      <c r="C3323" s="7451"/>
      <c r="D3323" s="7451"/>
      <c r="E3323" s="7451"/>
      <c r="F3323" s="7451"/>
      <c r="G3323" s="7451"/>
      <c r="H3323" s="7451"/>
      <c r="I3323" s="7451"/>
      <c r="J3323" s="7451"/>
      <c r="K3323" s="7451"/>
      <c r="L3323" s="7451"/>
      <c r="M3323" s="7451"/>
      <c r="N3323" s="7451"/>
      <c r="O3323" s="7451"/>
      <c r="P3323" s="6757" t="s">
        <v>90</v>
      </c>
      <c r="Q3323" s="6757" t="s">
        <v>91</v>
      </c>
      <c r="R3323" s="6804">
        <v>3</v>
      </c>
      <c r="S3323" s="6805">
        <f>ROUND(K3300,2)*R3323</f>
        <v>31.56</v>
      </c>
    </row>
    <row r="3324" spans="1:19" ht="45" customHeight="1" x14ac:dyDescent="0.25">
      <c r="A3324" s="7451"/>
      <c r="B3324" s="7451"/>
      <c r="C3324" s="7451"/>
      <c r="D3324" s="7451"/>
      <c r="E3324" s="7451"/>
      <c r="F3324" s="7451"/>
      <c r="G3324" s="7451"/>
      <c r="H3324" s="7451"/>
      <c r="I3324" s="7451"/>
      <c r="J3324" s="7451"/>
      <c r="K3324" s="7451"/>
      <c r="L3324" s="7451"/>
      <c r="M3324" s="7451"/>
      <c r="N3324" s="7451"/>
      <c r="O3324" s="7451"/>
      <c r="P3324" s="6757" t="s">
        <v>92</v>
      </c>
      <c r="Q3324" s="6757" t="s">
        <v>93</v>
      </c>
      <c r="R3324" s="6806">
        <v>3</v>
      </c>
      <c r="S3324" s="6807">
        <f>ROUND(K3300,2)*R3324</f>
        <v>31.56</v>
      </c>
    </row>
    <row r="3325" spans="1:19" ht="45" customHeight="1" x14ac:dyDescent="0.25">
      <c r="A3325" s="7521" t="s">
        <v>23</v>
      </c>
      <c r="B3325" s="7521" t="s">
        <v>505</v>
      </c>
      <c r="C3325" s="7521" t="s">
        <v>25</v>
      </c>
      <c r="D3325" s="7521" t="s">
        <v>506</v>
      </c>
      <c r="E3325" s="7521" t="s">
        <v>507</v>
      </c>
      <c r="F3325" s="7522">
        <f>R3325+R3326+R3327+R3328+R3329+R3330+R3331+R3332+R3333+R3334+R3335+R3336+R3337+R3338+R3339+R3340+R3341+R3342+R3343+R3344+R3345+R3346+R3347+R3348+R3349</f>
        <v>75</v>
      </c>
      <c r="G3325" s="7521" t="s">
        <v>36</v>
      </c>
      <c r="H3325" s="7523">
        <v>10.16</v>
      </c>
      <c r="I3325" s="7524">
        <v>10.16</v>
      </c>
      <c r="J3325" s="7525">
        <v>0.21579999999999999</v>
      </c>
      <c r="K3325" s="7526">
        <f>ROUND(I3325,2)+(ROUND(I3325,2)*J3325)</f>
        <v>12.352528</v>
      </c>
      <c r="L3325" s="7527">
        <f>ROUND(S3325,2)+ROUND(S3326,2)+ROUND(S3327,2)+ROUND(S3328,2)+ROUND(S3329,2)+ROUND(S3330,2)+ROUND(S3331,2)+ROUND(S3332,2)+ROUND(S3333,2)+ROUND(S3334,2)+ROUND(S3335,2)+ROUND(S3336,2)+ROUND(S3337,2)+ROUND(S3338,2)+ROUND(S3339,2)+ROUND(S3340,2)+ROUND(S3341,2)+ROUND(S3342,2)+ROUND(S3343,2)+ROUND(S3344,2)+ROUND(S3345,2)+ROUND(S3346,2)+ROUND(S3347,2)+ROUND(S3348,2)+ROUND(S3349,2)</f>
        <v>926.24999999999955</v>
      </c>
      <c r="M3325" s="7521"/>
      <c r="N3325" s="7521" t="s">
        <v>80</v>
      </c>
      <c r="O3325" s="7521" t="s">
        <v>444</v>
      </c>
      <c r="P3325" s="6808" t="s">
        <v>20</v>
      </c>
      <c r="Q3325" s="6808" t="s">
        <v>29</v>
      </c>
      <c r="R3325" s="6809">
        <v>3</v>
      </c>
      <c r="S3325" s="6810">
        <f>ROUND(K3325,2)*R3325</f>
        <v>37.049999999999997</v>
      </c>
    </row>
    <row r="3326" spans="1:19" ht="45" customHeight="1" x14ac:dyDescent="0.25">
      <c r="A3326" s="7451"/>
      <c r="B3326" s="7451"/>
      <c r="C3326" s="7451"/>
      <c r="D3326" s="7451"/>
      <c r="E3326" s="7451"/>
      <c r="F3326" s="7451"/>
      <c r="G3326" s="7451"/>
      <c r="H3326" s="7451"/>
      <c r="I3326" s="7451"/>
      <c r="J3326" s="7451"/>
      <c r="K3326" s="7451"/>
      <c r="L3326" s="7451"/>
      <c r="M3326" s="7451"/>
      <c r="N3326" s="7451"/>
      <c r="O3326" s="7451"/>
      <c r="P3326" s="6808" t="s">
        <v>30</v>
      </c>
      <c r="Q3326" s="6808" t="s">
        <v>48</v>
      </c>
      <c r="R3326" s="6811">
        <v>3</v>
      </c>
      <c r="S3326" s="6812">
        <f>ROUND(K3325,2)*R3326</f>
        <v>37.049999999999997</v>
      </c>
    </row>
    <row r="3327" spans="1:19" ht="45" customHeight="1" x14ac:dyDescent="0.25">
      <c r="A3327" s="7451"/>
      <c r="B3327" s="7451"/>
      <c r="C3327" s="7451"/>
      <c r="D3327" s="7451"/>
      <c r="E3327" s="7451"/>
      <c r="F3327" s="7451"/>
      <c r="G3327" s="7451"/>
      <c r="H3327" s="7451"/>
      <c r="I3327" s="7451"/>
      <c r="J3327" s="7451"/>
      <c r="K3327" s="7451"/>
      <c r="L3327" s="7451"/>
      <c r="M3327" s="7451"/>
      <c r="N3327" s="7451"/>
      <c r="O3327" s="7451"/>
      <c r="P3327" s="6808" t="s">
        <v>43</v>
      </c>
      <c r="Q3327" s="6808" t="s">
        <v>49</v>
      </c>
      <c r="R3327" s="6813">
        <v>3</v>
      </c>
      <c r="S3327" s="6814">
        <f>ROUND(K3325,2)*R3327</f>
        <v>37.049999999999997</v>
      </c>
    </row>
    <row r="3328" spans="1:19" ht="45" customHeight="1" x14ac:dyDescent="0.25">
      <c r="A3328" s="7451"/>
      <c r="B3328" s="7451"/>
      <c r="C3328" s="7451"/>
      <c r="D3328" s="7451"/>
      <c r="E3328" s="7451"/>
      <c r="F3328" s="7451"/>
      <c r="G3328" s="7451"/>
      <c r="H3328" s="7451"/>
      <c r="I3328" s="7451"/>
      <c r="J3328" s="7451"/>
      <c r="K3328" s="7451"/>
      <c r="L3328" s="7451"/>
      <c r="M3328" s="7451"/>
      <c r="N3328" s="7451"/>
      <c r="O3328" s="7451"/>
      <c r="P3328" s="6808" t="s">
        <v>50</v>
      </c>
      <c r="Q3328" s="6808" t="s">
        <v>51</v>
      </c>
      <c r="R3328" s="6815">
        <v>3</v>
      </c>
      <c r="S3328" s="6816">
        <f>ROUND(K3325,2)*R3328</f>
        <v>37.049999999999997</v>
      </c>
    </row>
    <row r="3329" spans="1:19" ht="45" customHeight="1" x14ac:dyDescent="0.25">
      <c r="A3329" s="7451"/>
      <c r="B3329" s="7451"/>
      <c r="C3329" s="7451"/>
      <c r="D3329" s="7451"/>
      <c r="E3329" s="7451"/>
      <c r="F3329" s="7451"/>
      <c r="G3329" s="7451"/>
      <c r="H3329" s="7451"/>
      <c r="I3329" s="7451"/>
      <c r="J3329" s="7451"/>
      <c r="K3329" s="7451"/>
      <c r="L3329" s="7451"/>
      <c r="M3329" s="7451"/>
      <c r="N3329" s="7451"/>
      <c r="O3329" s="7451"/>
      <c r="P3329" s="6808" t="s">
        <v>52</v>
      </c>
      <c r="Q3329" s="6808" t="s">
        <v>53</v>
      </c>
      <c r="R3329" s="6817">
        <v>3</v>
      </c>
      <c r="S3329" s="6818">
        <f>ROUND(K3325,2)*R3329</f>
        <v>37.049999999999997</v>
      </c>
    </row>
    <row r="3330" spans="1:19" ht="45" customHeight="1" x14ac:dyDescent="0.25">
      <c r="A3330" s="7451"/>
      <c r="B3330" s="7451"/>
      <c r="C3330" s="7451"/>
      <c r="D3330" s="7451"/>
      <c r="E3330" s="7451"/>
      <c r="F3330" s="7451"/>
      <c r="G3330" s="7451"/>
      <c r="H3330" s="7451"/>
      <c r="I3330" s="7451"/>
      <c r="J3330" s="7451"/>
      <c r="K3330" s="7451"/>
      <c r="L3330" s="7451"/>
      <c r="M3330" s="7451"/>
      <c r="N3330" s="7451"/>
      <c r="O3330" s="7451"/>
      <c r="P3330" s="6808" t="s">
        <v>54</v>
      </c>
      <c r="Q3330" s="6808" t="s">
        <v>55</v>
      </c>
      <c r="R3330" s="6819">
        <v>3</v>
      </c>
      <c r="S3330" s="6820">
        <f>ROUND(K3325,2)*R3330</f>
        <v>37.049999999999997</v>
      </c>
    </row>
    <row r="3331" spans="1:19" ht="45" customHeight="1" x14ac:dyDescent="0.25">
      <c r="A3331" s="7451"/>
      <c r="B3331" s="7451"/>
      <c r="C3331" s="7451"/>
      <c r="D3331" s="7451"/>
      <c r="E3331" s="7451"/>
      <c r="F3331" s="7451"/>
      <c r="G3331" s="7451"/>
      <c r="H3331" s="7451"/>
      <c r="I3331" s="7451"/>
      <c r="J3331" s="7451"/>
      <c r="K3331" s="7451"/>
      <c r="L3331" s="7451"/>
      <c r="M3331" s="7451"/>
      <c r="N3331" s="7451"/>
      <c r="O3331" s="7451"/>
      <c r="P3331" s="6808" t="s">
        <v>56</v>
      </c>
      <c r="Q3331" s="6808" t="s">
        <v>57</v>
      </c>
      <c r="R3331" s="6821">
        <v>3</v>
      </c>
      <c r="S3331" s="6822">
        <f>ROUND(K3325,2)*R3331</f>
        <v>37.049999999999997</v>
      </c>
    </row>
    <row r="3332" spans="1:19" ht="45" customHeight="1" x14ac:dyDescent="0.25">
      <c r="A3332" s="7451"/>
      <c r="B3332" s="7451"/>
      <c r="C3332" s="7451"/>
      <c r="D3332" s="7451"/>
      <c r="E3332" s="7451"/>
      <c r="F3332" s="7451"/>
      <c r="G3332" s="7451"/>
      <c r="H3332" s="7451"/>
      <c r="I3332" s="7451"/>
      <c r="J3332" s="7451"/>
      <c r="K3332" s="7451"/>
      <c r="L3332" s="7451"/>
      <c r="M3332" s="7451"/>
      <c r="N3332" s="7451"/>
      <c r="O3332" s="7451"/>
      <c r="P3332" s="6808" t="s">
        <v>58</v>
      </c>
      <c r="Q3332" s="6808" t="s">
        <v>59</v>
      </c>
      <c r="R3332" s="6823">
        <v>3</v>
      </c>
      <c r="S3332" s="6824">
        <f>ROUND(K3325,2)*R3332</f>
        <v>37.049999999999997</v>
      </c>
    </row>
    <row r="3333" spans="1:19" ht="45" customHeight="1" x14ac:dyDescent="0.25">
      <c r="A3333" s="7451"/>
      <c r="B3333" s="7451"/>
      <c r="C3333" s="7451"/>
      <c r="D3333" s="7451"/>
      <c r="E3333" s="7451"/>
      <c r="F3333" s="7451"/>
      <c r="G3333" s="7451"/>
      <c r="H3333" s="7451"/>
      <c r="I3333" s="7451"/>
      <c r="J3333" s="7451"/>
      <c r="K3333" s="7451"/>
      <c r="L3333" s="7451"/>
      <c r="M3333" s="7451"/>
      <c r="N3333" s="7451"/>
      <c r="O3333" s="7451"/>
      <c r="P3333" s="6808" t="s">
        <v>60</v>
      </c>
      <c r="Q3333" s="6808" t="s">
        <v>61</v>
      </c>
      <c r="R3333" s="6825">
        <v>3</v>
      </c>
      <c r="S3333" s="6826">
        <f>ROUND(K3325,2)*R3333</f>
        <v>37.049999999999997</v>
      </c>
    </row>
    <row r="3334" spans="1:19" ht="45" customHeight="1" x14ac:dyDescent="0.25">
      <c r="A3334" s="7451"/>
      <c r="B3334" s="7451"/>
      <c r="C3334" s="7451"/>
      <c r="D3334" s="7451"/>
      <c r="E3334" s="7451"/>
      <c r="F3334" s="7451"/>
      <c r="G3334" s="7451"/>
      <c r="H3334" s="7451"/>
      <c r="I3334" s="7451"/>
      <c r="J3334" s="7451"/>
      <c r="K3334" s="7451"/>
      <c r="L3334" s="7451"/>
      <c r="M3334" s="7451"/>
      <c r="N3334" s="7451"/>
      <c r="O3334" s="7451"/>
      <c r="P3334" s="6808" t="s">
        <v>62</v>
      </c>
      <c r="Q3334" s="6808" t="s">
        <v>63</v>
      </c>
      <c r="R3334" s="6827">
        <v>3</v>
      </c>
      <c r="S3334" s="6828">
        <f>ROUND(K3325,2)*R3334</f>
        <v>37.049999999999997</v>
      </c>
    </row>
    <row r="3335" spans="1:19" ht="45" customHeight="1" x14ac:dyDescent="0.25">
      <c r="A3335" s="7451"/>
      <c r="B3335" s="7451"/>
      <c r="C3335" s="7451"/>
      <c r="D3335" s="7451"/>
      <c r="E3335" s="7451"/>
      <c r="F3335" s="7451"/>
      <c r="G3335" s="7451"/>
      <c r="H3335" s="7451"/>
      <c r="I3335" s="7451"/>
      <c r="J3335" s="7451"/>
      <c r="K3335" s="7451"/>
      <c r="L3335" s="7451"/>
      <c r="M3335" s="7451"/>
      <c r="N3335" s="7451"/>
      <c r="O3335" s="7451"/>
      <c r="P3335" s="6808" t="s">
        <v>64</v>
      </c>
      <c r="Q3335" s="6808" t="s">
        <v>65</v>
      </c>
      <c r="R3335" s="6829">
        <v>3</v>
      </c>
      <c r="S3335" s="6830">
        <f>ROUND(K3325,2)*R3335</f>
        <v>37.049999999999997</v>
      </c>
    </row>
    <row r="3336" spans="1:19" ht="45" customHeight="1" x14ac:dyDescent="0.25">
      <c r="A3336" s="7451"/>
      <c r="B3336" s="7451"/>
      <c r="C3336" s="7451"/>
      <c r="D3336" s="7451"/>
      <c r="E3336" s="7451"/>
      <c r="F3336" s="7451"/>
      <c r="G3336" s="7451"/>
      <c r="H3336" s="7451"/>
      <c r="I3336" s="7451"/>
      <c r="J3336" s="7451"/>
      <c r="K3336" s="7451"/>
      <c r="L3336" s="7451"/>
      <c r="M3336" s="7451"/>
      <c r="N3336" s="7451"/>
      <c r="O3336" s="7451"/>
      <c r="P3336" s="6808" t="s">
        <v>66</v>
      </c>
      <c r="Q3336" s="6808" t="s">
        <v>67</v>
      </c>
      <c r="R3336" s="6831">
        <v>3</v>
      </c>
      <c r="S3336" s="6832">
        <f>ROUND(K3325,2)*R3336</f>
        <v>37.049999999999997</v>
      </c>
    </row>
    <row r="3337" spans="1:19" ht="45" customHeight="1" x14ac:dyDescent="0.25">
      <c r="A3337" s="7451"/>
      <c r="B3337" s="7451"/>
      <c r="C3337" s="7451"/>
      <c r="D3337" s="7451"/>
      <c r="E3337" s="7451"/>
      <c r="F3337" s="7451"/>
      <c r="G3337" s="7451"/>
      <c r="H3337" s="7451"/>
      <c r="I3337" s="7451"/>
      <c r="J3337" s="7451"/>
      <c r="K3337" s="7451"/>
      <c r="L3337" s="7451"/>
      <c r="M3337" s="7451"/>
      <c r="N3337" s="7451"/>
      <c r="O3337" s="7451"/>
      <c r="P3337" s="6808" t="s">
        <v>68</v>
      </c>
      <c r="Q3337" s="6808" t="s">
        <v>69</v>
      </c>
      <c r="R3337" s="6833">
        <v>3</v>
      </c>
      <c r="S3337" s="6834">
        <f>ROUND(K3325,2)*R3337</f>
        <v>37.049999999999997</v>
      </c>
    </row>
    <row r="3338" spans="1:19" ht="45" customHeight="1" x14ac:dyDescent="0.25">
      <c r="A3338" s="7451"/>
      <c r="B3338" s="7451"/>
      <c r="C3338" s="7451"/>
      <c r="D3338" s="7451"/>
      <c r="E3338" s="7451"/>
      <c r="F3338" s="7451"/>
      <c r="G3338" s="7451"/>
      <c r="H3338" s="7451"/>
      <c r="I3338" s="7451"/>
      <c r="J3338" s="7451"/>
      <c r="K3338" s="7451"/>
      <c r="L3338" s="7451"/>
      <c r="M3338" s="7451"/>
      <c r="N3338" s="7451"/>
      <c r="O3338" s="7451"/>
      <c r="P3338" s="6808" t="s">
        <v>70</v>
      </c>
      <c r="Q3338" s="6808" t="s">
        <v>71</v>
      </c>
      <c r="R3338" s="6835">
        <v>3</v>
      </c>
      <c r="S3338" s="6836">
        <f>ROUND(K3325,2)*R3338</f>
        <v>37.049999999999997</v>
      </c>
    </row>
    <row r="3339" spans="1:19" ht="45" customHeight="1" x14ac:dyDescent="0.25">
      <c r="A3339" s="7451"/>
      <c r="B3339" s="7451"/>
      <c r="C3339" s="7451"/>
      <c r="D3339" s="7451"/>
      <c r="E3339" s="7451"/>
      <c r="F3339" s="7451"/>
      <c r="G3339" s="7451"/>
      <c r="H3339" s="7451"/>
      <c r="I3339" s="7451"/>
      <c r="J3339" s="7451"/>
      <c r="K3339" s="7451"/>
      <c r="L3339" s="7451"/>
      <c r="M3339" s="7451"/>
      <c r="N3339" s="7451"/>
      <c r="O3339" s="7451"/>
      <c r="P3339" s="6808" t="s">
        <v>72</v>
      </c>
      <c r="Q3339" s="6808" t="s">
        <v>73</v>
      </c>
      <c r="R3339" s="6837">
        <v>3</v>
      </c>
      <c r="S3339" s="6838">
        <f>ROUND(K3325,2)*R3339</f>
        <v>37.049999999999997</v>
      </c>
    </row>
    <row r="3340" spans="1:19" ht="45" customHeight="1" x14ac:dyDescent="0.25">
      <c r="A3340" s="7451"/>
      <c r="B3340" s="7451"/>
      <c r="C3340" s="7451"/>
      <c r="D3340" s="7451"/>
      <c r="E3340" s="7451"/>
      <c r="F3340" s="7451"/>
      <c r="G3340" s="7451"/>
      <c r="H3340" s="7451"/>
      <c r="I3340" s="7451"/>
      <c r="J3340" s="7451"/>
      <c r="K3340" s="7451"/>
      <c r="L3340" s="7451"/>
      <c r="M3340" s="7451"/>
      <c r="N3340" s="7451"/>
      <c r="O3340" s="7451"/>
      <c r="P3340" s="6808" t="s">
        <v>74</v>
      </c>
      <c r="Q3340" s="6808" t="s">
        <v>75</v>
      </c>
      <c r="R3340" s="6839">
        <v>3</v>
      </c>
      <c r="S3340" s="6840">
        <f>ROUND(K3325,2)*R3340</f>
        <v>37.049999999999997</v>
      </c>
    </row>
    <row r="3341" spans="1:19" ht="45" customHeight="1" x14ac:dyDescent="0.25">
      <c r="A3341" s="7451"/>
      <c r="B3341" s="7451"/>
      <c r="C3341" s="7451"/>
      <c r="D3341" s="7451"/>
      <c r="E3341" s="7451"/>
      <c r="F3341" s="7451"/>
      <c r="G3341" s="7451"/>
      <c r="H3341" s="7451"/>
      <c r="I3341" s="7451"/>
      <c r="J3341" s="7451"/>
      <c r="K3341" s="7451"/>
      <c r="L3341" s="7451"/>
      <c r="M3341" s="7451"/>
      <c r="N3341" s="7451"/>
      <c r="O3341" s="7451"/>
      <c r="P3341" s="6808" t="s">
        <v>76</v>
      </c>
      <c r="Q3341" s="6808" t="s">
        <v>77</v>
      </c>
      <c r="R3341" s="6841">
        <v>3</v>
      </c>
      <c r="S3341" s="6842">
        <f>ROUND(K3325,2)*R3341</f>
        <v>37.049999999999997</v>
      </c>
    </row>
    <row r="3342" spans="1:19" ht="45" customHeight="1" x14ac:dyDescent="0.25">
      <c r="A3342" s="7451"/>
      <c r="B3342" s="7451"/>
      <c r="C3342" s="7451"/>
      <c r="D3342" s="7451"/>
      <c r="E3342" s="7451"/>
      <c r="F3342" s="7451"/>
      <c r="G3342" s="7451"/>
      <c r="H3342" s="7451"/>
      <c r="I3342" s="7451"/>
      <c r="J3342" s="7451"/>
      <c r="K3342" s="7451"/>
      <c r="L3342" s="7451"/>
      <c r="M3342" s="7451"/>
      <c r="N3342" s="7451"/>
      <c r="O3342" s="7451"/>
      <c r="P3342" s="6808" t="s">
        <v>78</v>
      </c>
      <c r="Q3342" s="6808" t="s">
        <v>79</v>
      </c>
      <c r="R3342" s="6843">
        <v>3</v>
      </c>
      <c r="S3342" s="6844">
        <f>ROUND(K3325,2)*R3342</f>
        <v>37.049999999999997</v>
      </c>
    </row>
    <row r="3343" spans="1:19" ht="45" customHeight="1" x14ac:dyDescent="0.25">
      <c r="A3343" s="7451"/>
      <c r="B3343" s="7451"/>
      <c r="C3343" s="7451"/>
      <c r="D3343" s="7451"/>
      <c r="E3343" s="7451"/>
      <c r="F3343" s="7451"/>
      <c r="G3343" s="7451"/>
      <c r="H3343" s="7451"/>
      <c r="I3343" s="7451"/>
      <c r="J3343" s="7451"/>
      <c r="K3343" s="7451"/>
      <c r="L3343" s="7451"/>
      <c r="M3343" s="7451"/>
      <c r="N3343" s="7451"/>
      <c r="O3343" s="7451"/>
      <c r="P3343" s="6808" t="s">
        <v>80</v>
      </c>
      <c r="Q3343" s="6808" t="s">
        <v>81</v>
      </c>
      <c r="R3343" s="6845">
        <v>3</v>
      </c>
      <c r="S3343" s="6846">
        <f>ROUND(K3325,2)*R3343</f>
        <v>37.049999999999997</v>
      </c>
    </row>
    <row r="3344" spans="1:19" ht="45" customHeight="1" x14ac:dyDescent="0.25">
      <c r="A3344" s="7451"/>
      <c r="B3344" s="7451"/>
      <c r="C3344" s="7451"/>
      <c r="D3344" s="7451"/>
      <c r="E3344" s="7451"/>
      <c r="F3344" s="7451"/>
      <c r="G3344" s="7451"/>
      <c r="H3344" s="7451"/>
      <c r="I3344" s="7451"/>
      <c r="J3344" s="7451"/>
      <c r="K3344" s="7451"/>
      <c r="L3344" s="7451"/>
      <c r="M3344" s="7451"/>
      <c r="N3344" s="7451"/>
      <c r="O3344" s="7451"/>
      <c r="P3344" s="6808" t="s">
        <v>82</v>
      </c>
      <c r="Q3344" s="6808" t="s">
        <v>83</v>
      </c>
      <c r="R3344" s="6847">
        <v>3</v>
      </c>
      <c r="S3344" s="6848">
        <f>ROUND(K3325,2)*R3344</f>
        <v>37.049999999999997</v>
      </c>
    </row>
    <row r="3345" spans="1:19" ht="45" customHeight="1" x14ac:dyDescent="0.25">
      <c r="A3345" s="7451"/>
      <c r="B3345" s="7451"/>
      <c r="C3345" s="7451"/>
      <c r="D3345" s="7451"/>
      <c r="E3345" s="7451"/>
      <c r="F3345" s="7451"/>
      <c r="G3345" s="7451"/>
      <c r="H3345" s="7451"/>
      <c r="I3345" s="7451"/>
      <c r="J3345" s="7451"/>
      <c r="K3345" s="7451"/>
      <c r="L3345" s="7451"/>
      <c r="M3345" s="7451"/>
      <c r="N3345" s="7451"/>
      <c r="O3345" s="7451"/>
      <c r="P3345" s="6808" t="s">
        <v>84</v>
      </c>
      <c r="Q3345" s="6808" t="s">
        <v>85</v>
      </c>
      <c r="R3345" s="6849">
        <v>3</v>
      </c>
      <c r="S3345" s="6850">
        <f>ROUND(K3325,2)*R3345</f>
        <v>37.049999999999997</v>
      </c>
    </row>
    <row r="3346" spans="1:19" ht="45" customHeight="1" x14ac:dyDescent="0.25">
      <c r="A3346" s="7451"/>
      <c r="B3346" s="7451"/>
      <c r="C3346" s="7451"/>
      <c r="D3346" s="7451"/>
      <c r="E3346" s="7451"/>
      <c r="F3346" s="7451"/>
      <c r="G3346" s="7451"/>
      <c r="H3346" s="7451"/>
      <c r="I3346" s="7451"/>
      <c r="J3346" s="7451"/>
      <c r="K3346" s="7451"/>
      <c r="L3346" s="7451"/>
      <c r="M3346" s="7451"/>
      <c r="N3346" s="7451"/>
      <c r="O3346" s="7451"/>
      <c r="P3346" s="6808" t="s">
        <v>86</v>
      </c>
      <c r="Q3346" s="6808" t="s">
        <v>87</v>
      </c>
      <c r="R3346" s="6851">
        <v>3</v>
      </c>
      <c r="S3346" s="6852">
        <f>ROUND(K3325,2)*R3346</f>
        <v>37.049999999999997</v>
      </c>
    </row>
    <row r="3347" spans="1:19" ht="45" customHeight="1" x14ac:dyDescent="0.25">
      <c r="A3347" s="7451"/>
      <c r="B3347" s="7451"/>
      <c r="C3347" s="7451"/>
      <c r="D3347" s="7451"/>
      <c r="E3347" s="7451"/>
      <c r="F3347" s="7451"/>
      <c r="G3347" s="7451"/>
      <c r="H3347" s="7451"/>
      <c r="I3347" s="7451"/>
      <c r="J3347" s="7451"/>
      <c r="K3347" s="7451"/>
      <c r="L3347" s="7451"/>
      <c r="M3347" s="7451"/>
      <c r="N3347" s="7451"/>
      <c r="O3347" s="7451"/>
      <c r="P3347" s="6808" t="s">
        <v>88</v>
      </c>
      <c r="Q3347" s="6808" t="s">
        <v>89</v>
      </c>
      <c r="R3347" s="6853">
        <v>3</v>
      </c>
      <c r="S3347" s="6854">
        <f>ROUND(K3325,2)*R3347</f>
        <v>37.049999999999997</v>
      </c>
    </row>
    <row r="3348" spans="1:19" ht="45" customHeight="1" x14ac:dyDescent="0.25">
      <c r="A3348" s="7451"/>
      <c r="B3348" s="7451"/>
      <c r="C3348" s="7451"/>
      <c r="D3348" s="7451"/>
      <c r="E3348" s="7451"/>
      <c r="F3348" s="7451"/>
      <c r="G3348" s="7451"/>
      <c r="H3348" s="7451"/>
      <c r="I3348" s="7451"/>
      <c r="J3348" s="7451"/>
      <c r="K3348" s="7451"/>
      <c r="L3348" s="7451"/>
      <c r="M3348" s="7451"/>
      <c r="N3348" s="7451"/>
      <c r="O3348" s="7451"/>
      <c r="P3348" s="6808" t="s">
        <v>90</v>
      </c>
      <c r="Q3348" s="6808" t="s">
        <v>91</v>
      </c>
      <c r="R3348" s="6855">
        <v>3</v>
      </c>
      <c r="S3348" s="6856">
        <f>ROUND(K3325,2)*R3348</f>
        <v>37.049999999999997</v>
      </c>
    </row>
    <row r="3349" spans="1:19" ht="45" customHeight="1" x14ac:dyDescent="0.25">
      <c r="A3349" s="7451"/>
      <c r="B3349" s="7451"/>
      <c r="C3349" s="7451"/>
      <c r="D3349" s="7451"/>
      <c r="E3349" s="7451"/>
      <c r="F3349" s="7451"/>
      <c r="G3349" s="7451"/>
      <c r="H3349" s="7451"/>
      <c r="I3349" s="7451"/>
      <c r="J3349" s="7451"/>
      <c r="K3349" s="7451"/>
      <c r="L3349" s="7451"/>
      <c r="M3349" s="7451"/>
      <c r="N3349" s="7451"/>
      <c r="O3349" s="7451"/>
      <c r="P3349" s="6808" t="s">
        <v>92</v>
      </c>
      <c r="Q3349" s="6808" t="s">
        <v>93</v>
      </c>
      <c r="R3349" s="6857">
        <v>3</v>
      </c>
      <c r="S3349" s="6858">
        <f>ROUND(K3325,2)*R3349</f>
        <v>37.049999999999997</v>
      </c>
    </row>
    <row r="3350" spans="1:19" ht="45" customHeight="1" x14ac:dyDescent="0.25">
      <c r="A3350" s="7528" t="s">
        <v>23</v>
      </c>
      <c r="B3350" s="7528" t="s">
        <v>508</v>
      </c>
      <c r="C3350" s="7528" t="s">
        <v>25</v>
      </c>
      <c r="D3350" s="7528" t="s">
        <v>509</v>
      </c>
      <c r="E3350" s="7528" t="s">
        <v>510</v>
      </c>
      <c r="F3350" s="7529">
        <f>R3350+R3351+R3352+R3353+R3354+R3355+R3356+R3357+R3358+R3359+R3360+R3361+R3362+R3363+R3364+R3365+R3366+R3367+R3368+R3369+R3370+R3371+R3372+R3373+R3374</f>
        <v>25</v>
      </c>
      <c r="G3350" s="7528" t="s">
        <v>36</v>
      </c>
      <c r="H3350" s="7530">
        <v>106.45</v>
      </c>
      <c r="I3350" s="7531">
        <v>106.45</v>
      </c>
      <c r="J3350" s="7532">
        <v>0.21579999999999999</v>
      </c>
      <c r="K3350" s="7533">
        <f>ROUND(I3350,2)+(ROUND(I3350,2)*J3350)</f>
        <v>129.42191</v>
      </c>
      <c r="L3350" s="7534">
        <f>ROUND(S3350,2)+ROUND(S3351,2)+ROUND(S3352,2)+ROUND(S3353,2)+ROUND(S3354,2)+ROUND(S3355,2)+ROUND(S3356,2)+ROUND(S3357,2)+ROUND(S3358,2)+ROUND(S3359,2)+ROUND(S3360,2)+ROUND(S3361,2)+ROUND(S3362,2)+ROUND(S3363,2)+ROUND(S3364,2)+ROUND(S3365,2)+ROUND(S3366,2)+ROUND(S3367,2)+ROUND(S3368,2)+ROUND(S3369,2)+ROUND(S3370,2)+ROUND(S3371,2)+ROUND(S3372,2)+ROUND(S3373,2)+ROUND(S3374,2)</f>
        <v>3235.5000000000009</v>
      </c>
      <c r="M3350" s="7528"/>
      <c r="N3350" s="7528" t="s">
        <v>80</v>
      </c>
      <c r="O3350" s="7528" t="s">
        <v>444</v>
      </c>
      <c r="P3350" s="6859" t="s">
        <v>20</v>
      </c>
      <c r="Q3350" s="6859" t="s">
        <v>29</v>
      </c>
      <c r="R3350" s="6860">
        <v>1</v>
      </c>
      <c r="S3350" s="6861">
        <f>ROUND(K3350,2)*R3350</f>
        <v>129.41999999999999</v>
      </c>
    </row>
    <row r="3351" spans="1:19" ht="45" customHeight="1" x14ac:dyDescent="0.25">
      <c r="A3351" s="7451"/>
      <c r="B3351" s="7451"/>
      <c r="C3351" s="7451"/>
      <c r="D3351" s="7451"/>
      <c r="E3351" s="7451"/>
      <c r="F3351" s="7451"/>
      <c r="G3351" s="7451"/>
      <c r="H3351" s="7451"/>
      <c r="I3351" s="7451"/>
      <c r="J3351" s="7451"/>
      <c r="K3351" s="7451"/>
      <c r="L3351" s="7451"/>
      <c r="M3351" s="7451"/>
      <c r="N3351" s="7451"/>
      <c r="O3351" s="7451"/>
      <c r="P3351" s="6859" t="s">
        <v>30</v>
      </c>
      <c r="Q3351" s="6859" t="s">
        <v>48</v>
      </c>
      <c r="R3351" s="6862">
        <v>1</v>
      </c>
      <c r="S3351" s="6863">
        <f>ROUND(K3350,2)*R3351</f>
        <v>129.41999999999999</v>
      </c>
    </row>
    <row r="3352" spans="1:19" ht="45" customHeight="1" x14ac:dyDescent="0.25">
      <c r="A3352" s="7451"/>
      <c r="B3352" s="7451"/>
      <c r="C3352" s="7451"/>
      <c r="D3352" s="7451"/>
      <c r="E3352" s="7451"/>
      <c r="F3352" s="7451"/>
      <c r="G3352" s="7451"/>
      <c r="H3352" s="7451"/>
      <c r="I3352" s="7451"/>
      <c r="J3352" s="7451"/>
      <c r="K3352" s="7451"/>
      <c r="L3352" s="7451"/>
      <c r="M3352" s="7451"/>
      <c r="N3352" s="7451"/>
      <c r="O3352" s="7451"/>
      <c r="P3352" s="6859" t="s">
        <v>43</v>
      </c>
      <c r="Q3352" s="6859" t="s">
        <v>49</v>
      </c>
      <c r="R3352" s="6864">
        <v>1</v>
      </c>
      <c r="S3352" s="6865">
        <f>ROUND(K3350,2)*R3352</f>
        <v>129.41999999999999</v>
      </c>
    </row>
    <row r="3353" spans="1:19" ht="45" customHeight="1" x14ac:dyDescent="0.25">
      <c r="A3353" s="7451"/>
      <c r="B3353" s="7451"/>
      <c r="C3353" s="7451"/>
      <c r="D3353" s="7451"/>
      <c r="E3353" s="7451"/>
      <c r="F3353" s="7451"/>
      <c r="G3353" s="7451"/>
      <c r="H3353" s="7451"/>
      <c r="I3353" s="7451"/>
      <c r="J3353" s="7451"/>
      <c r="K3353" s="7451"/>
      <c r="L3353" s="7451"/>
      <c r="M3353" s="7451"/>
      <c r="N3353" s="7451"/>
      <c r="O3353" s="7451"/>
      <c r="P3353" s="6859" t="s">
        <v>50</v>
      </c>
      <c r="Q3353" s="6859" t="s">
        <v>51</v>
      </c>
      <c r="R3353" s="6866">
        <v>1</v>
      </c>
      <c r="S3353" s="6867">
        <f>ROUND(K3350,2)*R3353</f>
        <v>129.41999999999999</v>
      </c>
    </row>
    <row r="3354" spans="1:19" ht="45" customHeight="1" x14ac:dyDescent="0.25">
      <c r="A3354" s="7451"/>
      <c r="B3354" s="7451"/>
      <c r="C3354" s="7451"/>
      <c r="D3354" s="7451"/>
      <c r="E3354" s="7451"/>
      <c r="F3354" s="7451"/>
      <c r="G3354" s="7451"/>
      <c r="H3354" s="7451"/>
      <c r="I3354" s="7451"/>
      <c r="J3354" s="7451"/>
      <c r="K3354" s="7451"/>
      <c r="L3354" s="7451"/>
      <c r="M3354" s="7451"/>
      <c r="N3354" s="7451"/>
      <c r="O3354" s="7451"/>
      <c r="P3354" s="6859" t="s">
        <v>52</v>
      </c>
      <c r="Q3354" s="6859" t="s">
        <v>53</v>
      </c>
      <c r="R3354" s="6868">
        <v>1</v>
      </c>
      <c r="S3354" s="6869">
        <f>ROUND(K3350,2)*R3354</f>
        <v>129.41999999999999</v>
      </c>
    </row>
    <row r="3355" spans="1:19" ht="45" customHeight="1" x14ac:dyDescent="0.25">
      <c r="A3355" s="7451"/>
      <c r="B3355" s="7451"/>
      <c r="C3355" s="7451"/>
      <c r="D3355" s="7451"/>
      <c r="E3355" s="7451"/>
      <c r="F3355" s="7451"/>
      <c r="G3355" s="7451"/>
      <c r="H3355" s="7451"/>
      <c r="I3355" s="7451"/>
      <c r="J3355" s="7451"/>
      <c r="K3355" s="7451"/>
      <c r="L3355" s="7451"/>
      <c r="M3355" s="7451"/>
      <c r="N3355" s="7451"/>
      <c r="O3355" s="7451"/>
      <c r="P3355" s="6859" t="s">
        <v>54</v>
      </c>
      <c r="Q3355" s="6859" t="s">
        <v>55</v>
      </c>
      <c r="R3355" s="6870">
        <v>1</v>
      </c>
      <c r="S3355" s="6871">
        <f>ROUND(K3350,2)*R3355</f>
        <v>129.41999999999999</v>
      </c>
    </row>
    <row r="3356" spans="1:19" ht="45" customHeight="1" x14ac:dyDescent="0.25">
      <c r="A3356" s="7451"/>
      <c r="B3356" s="7451"/>
      <c r="C3356" s="7451"/>
      <c r="D3356" s="7451"/>
      <c r="E3356" s="7451"/>
      <c r="F3356" s="7451"/>
      <c r="G3356" s="7451"/>
      <c r="H3356" s="7451"/>
      <c r="I3356" s="7451"/>
      <c r="J3356" s="7451"/>
      <c r="K3356" s="7451"/>
      <c r="L3356" s="7451"/>
      <c r="M3356" s="7451"/>
      <c r="N3356" s="7451"/>
      <c r="O3356" s="7451"/>
      <c r="P3356" s="6859" t="s">
        <v>56</v>
      </c>
      <c r="Q3356" s="6859" t="s">
        <v>57</v>
      </c>
      <c r="R3356" s="6872">
        <v>1</v>
      </c>
      <c r="S3356" s="6873">
        <f>ROUND(K3350,2)*R3356</f>
        <v>129.41999999999999</v>
      </c>
    </row>
    <row r="3357" spans="1:19" ht="45" customHeight="1" x14ac:dyDescent="0.25">
      <c r="A3357" s="7451"/>
      <c r="B3357" s="7451"/>
      <c r="C3357" s="7451"/>
      <c r="D3357" s="7451"/>
      <c r="E3357" s="7451"/>
      <c r="F3357" s="7451"/>
      <c r="G3357" s="7451"/>
      <c r="H3357" s="7451"/>
      <c r="I3357" s="7451"/>
      <c r="J3357" s="7451"/>
      <c r="K3357" s="7451"/>
      <c r="L3357" s="7451"/>
      <c r="M3357" s="7451"/>
      <c r="N3357" s="7451"/>
      <c r="O3357" s="7451"/>
      <c r="P3357" s="6859" t="s">
        <v>58</v>
      </c>
      <c r="Q3357" s="6859" t="s">
        <v>59</v>
      </c>
      <c r="R3357" s="6874">
        <v>1</v>
      </c>
      <c r="S3357" s="6875">
        <f>ROUND(K3350,2)*R3357</f>
        <v>129.41999999999999</v>
      </c>
    </row>
    <row r="3358" spans="1:19" ht="45" customHeight="1" x14ac:dyDescent="0.25">
      <c r="A3358" s="7451"/>
      <c r="B3358" s="7451"/>
      <c r="C3358" s="7451"/>
      <c r="D3358" s="7451"/>
      <c r="E3358" s="7451"/>
      <c r="F3358" s="7451"/>
      <c r="G3358" s="7451"/>
      <c r="H3358" s="7451"/>
      <c r="I3358" s="7451"/>
      <c r="J3358" s="7451"/>
      <c r="K3358" s="7451"/>
      <c r="L3358" s="7451"/>
      <c r="M3358" s="7451"/>
      <c r="N3358" s="7451"/>
      <c r="O3358" s="7451"/>
      <c r="P3358" s="6859" t="s">
        <v>60</v>
      </c>
      <c r="Q3358" s="6859" t="s">
        <v>61</v>
      </c>
      <c r="R3358" s="6876">
        <v>1</v>
      </c>
      <c r="S3358" s="6877">
        <f>ROUND(K3350,2)*R3358</f>
        <v>129.41999999999999</v>
      </c>
    </row>
    <row r="3359" spans="1:19" ht="45" customHeight="1" x14ac:dyDescent="0.25">
      <c r="A3359" s="7451"/>
      <c r="B3359" s="7451"/>
      <c r="C3359" s="7451"/>
      <c r="D3359" s="7451"/>
      <c r="E3359" s="7451"/>
      <c r="F3359" s="7451"/>
      <c r="G3359" s="7451"/>
      <c r="H3359" s="7451"/>
      <c r="I3359" s="7451"/>
      <c r="J3359" s="7451"/>
      <c r="K3359" s="7451"/>
      <c r="L3359" s="7451"/>
      <c r="M3359" s="7451"/>
      <c r="N3359" s="7451"/>
      <c r="O3359" s="7451"/>
      <c r="P3359" s="6859" t="s">
        <v>62</v>
      </c>
      <c r="Q3359" s="6859" t="s">
        <v>63</v>
      </c>
      <c r="R3359" s="6878">
        <v>1</v>
      </c>
      <c r="S3359" s="6879">
        <f>ROUND(K3350,2)*R3359</f>
        <v>129.41999999999999</v>
      </c>
    </row>
    <row r="3360" spans="1:19" ht="45" customHeight="1" x14ac:dyDescent="0.25">
      <c r="A3360" s="7451"/>
      <c r="B3360" s="7451"/>
      <c r="C3360" s="7451"/>
      <c r="D3360" s="7451"/>
      <c r="E3360" s="7451"/>
      <c r="F3360" s="7451"/>
      <c r="G3360" s="7451"/>
      <c r="H3360" s="7451"/>
      <c r="I3360" s="7451"/>
      <c r="J3360" s="7451"/>
      <c r="K3360" s="7451"/>
      <c r="L3360" s="7451"/>
      <c r="M3360" s="7451"/>
      <c r="N3360" s="7451"/>
      <c r="O3360" s="7451"/>
      <c r="P3360" s="6859" t="s">
        <v>64</v>
      </c>
      <c r="Q3360" s="6859" t="s">
        <v>65</v>
      </c>
      <c r="R3360" s="6880">
        <v>1</v>
      </c>
      <c r="S3360" s="6881">
        <f>ROUND(K3350,2)*R3360</f>
        <v>129.41999999999999</v>
      </c>
    </row>
    <row r="3361" spans="1:19" ht="45" customHeight="1" x14ac:dyDescent="0.25">
      <c r="A3361" s="7451"/>
      <c r="B3361" s="7451"/>
      <c r="C3361" s="7451"/>
      <c r="D3361" s="7451"/>
      <c r="E3361" s="7451"/>
      <c r="F3361" s="7451"/>
      <c r="G3361" s="7451"/>
      <c r="H3361" s="7451"/>
      <c r="I3361" s="7451"/>
      <c r="J3361" s="7451"/>
      <c r="K3361" s="7451"/>
      <c r="L3361" s="7451"/>
      <c r="M3361" s="7451"/>
      <c r="N3361" s="7451"/>
      <c r="O3361" s="7451"/>
      <c r="P3361" s="6859" t="s">
        <v>66</v>
      </c>
      <c r="Q3361" s="6859" t="s">
        <v>67</v>
      </c>
      <c r="R3361" s="6882">
        <v>1</v>
      </c>
      <c r="S3361" s="6883">
        <f>ROUND(K3350,2)*R3361</f>
        <v>129.41999999999999</v>
      </c>
    </row>
    <row r="3362" spans="1:19" ht="45" customHeight="1" x14ac:dyDescent="0.25">
      <c r="A3362" s="7451"/>
      <c r="B3362" s="7451"/>
      <c r="C3362" s="7451"/>
      <c r="D3362" s="7451"/>
      <c r="E3362" s="7451"/>
      <c r="F3362" s="7451"/>
      <c r="G3362" s="7451"/>
      <c r="H3362" s="7451"/>
      <c r="I3362" s="7451"/>
      <c r="J3362" s="7451"/>
      <c r="K3362" s="7451"/>
      <c r="L3362" s="7451"/>
      <c r="M3362" s="7451"/>
      <c r="N3362" s="7451"/>
      <c r="O3362" s="7451"/>
      <c r="P3362" s="6859" t="s">
        <v>68</v>
      </c>
      <c r="Q3362" s="6859" t="s">
        <v>69</v>
      </c>
      <c r="R3362" s="6884">
        <v>1</v>
      </c>
      <c r="S3362" s="6885">
        <f>ROUND(K3350,2)*R3362</f>
        <v>129.41999999999999</v>
      </c>
    </row>
    <row r="3363" spans="1:19" ht="45" customHeight="1" x14ac:dyDescent="0.25">
      <c r="A3363" s="7451"/>
      <c r="B3363" s="7451"/>
      <c r="C3363" s="7451"/>
      <c r="D3363" s="7451"/>
      <c r="E3363" s="7451"/>
      <c r="F3363" s="7451"/>
      <c r="G3363" s="7451"/>
      <c r="H3363" s="7451"/>
      <c r="I3363" s="7451"/>
      <c r="J3363" s="7451"/>
      <c r="K3363" s="7451"/>
      <c r="L3363" s="7451"/>
      <c r="M3363" s="7451"/>
      <c r="N3363" s="7451"/>
      <c r="O3363" s="7451"/>
      <c r="P3363" s="6859" t="s">
        <v>70</v>
      </c>
      <c r="Q3363" s="6859" t="s">
        <v>71</v>
      </c>
      <c r="R3363" s="6886">
        <v>1</v>
      </c>
      <c r="S3363" s="6887">
        <f>ROUND(K3350,2)*R3363</f>
        <v>129.41999999999999</v>
      </c>
    </row>
    <row r="3364" spans="1:19" ht="45" customHeight="1" x14ac:dyDescent="0.25">
      <c r="A3364" s="7451"/>
      <c r="B3364" s="7451"/>
      <c r="C3364" s="7451"/>
      <c r="D3364" s="7451"/>
      <c r="E3364" s="7451"/>
      <c r="F3364" s="7451"/>
      <c r="G3364" s="7451"/>
      <c r="H3364" s="7451"/>
      <c r="I3364" s="7451"/>
      <c r="J3364" s="7451"/>
      <c r="K3364" s="7451"/>
      <c r="L3364" s="7451"/>
      <c r="M3364" s="7451"/>
      <c r="N3364" s="7451"/>
      <c r="O3364" s="7451"/>
      <c r="P3364" s="6859" t="s">
        <v>72</v>
      </c>
      <c r="Q3364" s="6859" t="s">
        <v>73</v>
      </c>
      <c r="R3364" s="6888">
        <v>1</v>
      </c>
      <c r="S3364" s="6889">
        <f>ROUND(K3350,2)*R3364</f>
        <v>129.41999999999999</v>
      </c>
    </row>
    <row r="3365" spans="1:19" ht="45" customHeight="1" x14ac:dyDescent="0.25">
      <c r="A3365" s="7451"/>
      <c r="B3365" s="7451"/>
      <c r="C3365" s="7451"/>
      <c r="D3365" s="7451"/>
      <c r="E3365" s="7451"/>
      <c r="F3365" s="7451"/>
      <c r="G3365" s="7451"/>
      <c r="H3365" s="7451"/>
      <c r="I3365" s="7451"/>
      <c r="J3365" s="7451"/>
      <c r="K3365" s="7451"/>
      <c r="L3365" s="7451"/>
      <c r="M3365" s="7451"/>
      <c r="N3365" s="7451"/>
      <c r="O3365" s="7451"/>
      <c r="P3365" s="6859" t="s">
        <v>74</v>
      </c>
      <c r="Q3365" s="6859" t="s">
        <v>75</v>
      </c>
      <c r="R3365" s="6890">
        <v>1</v>
      </c>
      <c r="S3365" s="6891">
        <f>ROUND(K3350,2)*R3365</f>
        <v>129.41999999999999</v>
      </c>
    </row>
    <row r="3366" spans="1:19" ht="45" customHeight="1" x14ac:dyDescent="0.25">
      <c r="A3366" s="7451"/>
      <c r="B3366" s="7451"/>
      <c r="C3366" s="7451"/>
      <c r="D3366" s="7451"/>
      <c r="E3366" s="7451"/>
      <c r="F3366" s="7451"/>
      <c r="G3366" s="7451"/>
      <c r="H3366" s="7451"/>
      <c r="I3366" s="7451"/>
      <c r="J3366" s="7451"/>
      <c r="K3366" s="7451"/>
      <c r="L3366" s="7451"/>
      <c r="M3366" s="7451"/>
      <c r="N3366" s="7451"/>
      <c r="O3366" s="7451"/>
      <c r="P3366" s="6859" t="s">
        <v>76</v>
      </c>
      <c r="Q3366" s="6859" t="s">
        <v>77</v>
      </c>
      <c r="R3366" s="6892">
        <v>1</v>
      </c>
      <c r="S3366" s="6893">
        <f>ROUND(K3350,2)*R3366</f>
        <v>129.41999999999999</v>
      </c>
    </row>
    <row r="3367" spans="1:19" ht="45" customHeight="1" x14ac:dyDescent="0.25">
      <c r="A3367" s="7451"/>
      <c r="B3367" s="7451"/>
      <c r="C3367" s="7451"/>
      <c r="D3367" s="7451"/>
      <c r="E3367" s="7451"/>
      <c r="F3367" s="7451"/>
      <c r="G3367" s="7451"/>
      <c r="H3367" s="7451"/>
      <c r="I3367" s="7451"/>
      <c r="J3367" s="7451"/>
      <c r="K3367" s="7451"/>
      <c r="L3367" s="7451"/>
      <c r="M3367" s="7451"/>
      <c r="N3367" s="7451"/>
      <c r="O3367" s="7451"/>
      <c r="P3367" s="6859" t="s">
        <v>78</v>
      </c>
      <c r="Q3367" s="6859" t="s">
        <v>79</v>
      </c>
      <c r="R3367" s="6894">
        <v>1</v>
      </c>
      <c r="S3367" s="6895">
        <f>ROUND(K3350,2)*R3367</f>
        <v>129.41999999999999</v>
      </c>
    </row>
    <row r="3368" spans="1:19" ht="45" customHeight="1" x14ac:dyDescent="0.25">
      <c r="A3368" s="7451"/>
      <c r="B3368" s="7451"/>
      <c r="C3368" s="7451"/>
      <c r="D3368" s="7451"/>
      <c r="E3368" s="7451"/>
      <c r="F3368" s="7451"/>
      <c r="G3368" s="7451"/>
      <c r="H3368" s="7451"/>
      <c r="I3368" s="7451"/>
      <c r="J3368" s="7451"/>
      <c r="K3368" s="7451"/>
      <c r="L3368" s="7451"/>
      <c r="M3368" s="7451"/>
      <c r="N3368" s="7451"/>
      <c r="O3368" s="7451"/>
      <c r="P3368" s="6859" t="s">
        <v>80</v>
      </c>
      <c r="Q3368" s="6859" t="s">
        <v>81</v>
      </c>
      <c r="R3368" s="6896">
        <v>1</v>
      </c>
      <c r="S3368" s="6897">
        <f>ROUND(K3350,2)*R3368</f>
        <v>129.41999999999999</v>
      </c>
    </row>
    <row r="3369" spans="1:19" ht="45" customHeight="1" x14ac:dyDescent="0.25">
      <c r="A3369" s="7451"/>
      <c r="B3369" s="7451"/>
      <c r="C3369" s="7451"/>
      <c r="D3369" s="7451"/>
      <c r="E3369" s="7451"/>
      <c r="F3369" s="7451"/>
      <c r="G3369" s="7451"/>
      <c r="H3369" s="7451"/>
      <c r="I3369" s="7451"/>
      <c r="J3369" s="7451"/>
      <c r="K3369" s="7451"/>
      <c r="L3369" s="7451"/>
      <c r="M3369" s="7451"/>
      <c r="N3369" s="7451"/>
      <c r="O3369" s="7451"/>
      <c r="P3369" s="6859" t="s">
        <v>82</v>
      </c>
      <c r="Q3369" s="6859" t="s">
        <v>83</v>
      </c>
      <c r="R3369" s="6898">
        <v>1</v>
      </c>
      <c r="S3369" s="6899">
        <f>ROUND(K3350,2)*R3369</f>
        <v>129.41999999999999</v>
      </c>
    </row>
    <row r="3370" spans="1:19" ht="45" customHeight="1" x14ac:dyDescent="0.25">
      <c r="A3370" s="7451"/>
      <c r="B3370" s="7451"/>
      <c r="C3370" s="7451"/>
      <c r="D3370" s="7451"/>
      <c r="E3370" s="7451"/>
      <c r="F3370" s="7451"/>
      <c r="G3370" s="7451"/>
      <c r="H3370" s="7451"/>
      <c r="I3370" s="7451"/>
      <c r="J3370" s="7451"/>
      <c r="K3370" s="7451"/>
      <c r="L3370" s="7451"/>
      <c r="M3370" s="7451"/>
      <c r="N3370" s="7451"/>
      <c r="O3370" s="7451"/>
      <c r="P3370" s="6859" t="s">
        <v>84</v>
      </c>
      <c r="Q3370" s="6859" t="s">
        <v>85</v>
      </c>
      <c r="R3370" s="6900">
        <v>1</v>
      </c>
      <c r="S3370" s="6901">
        <f>ROUND(K3350,2)*R3370</f>
        <v>129.41999999999999</v>
      </c>
    </row>
    <row r="3371" spans="1:19" ht="45" customHeight="1" x14ac:dyDescent="0.25">
      <c r="A3371" s="7451"/>
      <c r="B3371" s="7451"/>
      <c r="C3371" s="7451"/>
      <c r="D3371" s="7451"/>
      <c r="E3371" s="7451"/>
      <c r="F3371" s="7451"/>
      <c r="G3371" s="7451"/>
      <c r="H3371" s="7451"/>
      <c r="I3371" s="7451"/>
      <c r="J3371" s="7451"/>
      <c r="K3371" s="7451"/>
      <c r="L3371" s="7451"/>
      <c r="M3371" s="7451"/>
      <c r="N3371" s="7451"/>
      <c r="O3371" s="7451"/>
      <c r="P3371" s="6859" t="s">
        <v>86</v>
      </c>
      <c r="Q3371" s="6859" t="s">
        <v>87</v>
      </c>
      <c r="R3371" s="6902">
        <v>1</v>
      </c>
      <c r="S3371" s="6903">
        <f>ROUND(K3350,2)*R3371</f>
        <v>129.41999999999999</v>
      </c>
    </row>
    <row r="3372" spans="1:19" ht="45" customHeight="1" x14ac:dyDescent="0.25">
      <c r="A3372" s="7451"/>
      <c r="B3372" s="7451"/>
      <c r="C3372" s="7451"/>
      <c r="D3372" s="7451"/>
      <c r="E3372" s="7451"/>
      <c r="F3372" s="7451"/>
      <c r="G3372" s="7451"/>
      <c r="H3372" s="7451"/>
      <c r="I3372" s="7451"/>
      <c r="J3372" s="7451"/>
      <c r="K3372" s="7451"/>
      <c r="L3372" s="7451"/>
      <c r="M3372" s="7451"/>
      <c r="N3372" s="7451"/>
      <c r="O3372" s="7451"/>
      <c r="P3372" s="6859" t="s">
        <v>88</v>
      </c>
      <c r="Q3372" s="6859" t="s">
        <v>89</v>
      </c>
      <c r="R3372" s="6904">
        <v>1</v>
      </c>
      <c r="S3372" s="6905">
        <f>ROUND(K3350,2)*R3372</f>
        <v>129.41999999999999</v>
      </c>
    </row>
    <row r="3373" spans="1:19" ht="45" customHeight="1" x14ac:dyDescent="0.25">
      <c r="A3373" s="7451"/>
      <c r="B3373" s="7451"/>
      <c r="C3373" s="7451"/>
      <c r="D3373" s="7451"/>
      <c r="E3373" s="7451"/>
      <c r="F3373" s="7451"/>
      <c r="G3373" s="7451"/>
      <c r="H3373" s="7451"/>
      <c r="I3373" s="7451"/>
      <c r="J3373" s="7451"/>
      <c r="K3373" s="7451"/>
      <c r="L3373" s="7451"/>
      <c r="M3373" s="7451"/>
      <c r="N3373" s="7451"/>
      <c r="O3373" s="7451"/>
      <c r="P3373" s="6859" t="s">
        <v>90</v>
      </c>
      <c r="Q3373" s="6859" t="s">
        <v>91</v>
      </c>
      <c r="R3373" s="6906">
        <v>1</v>
      </c>
      <c r="S3373" s="6907">
        <f>ROUND(K3350,2)*R3373</f>
        <v>129.41999999999999</v>
      </c>
    </row>
    <row r="3374" spans="1:19" ht="45" customHeight="1" x14ac:dyDescent="0.25">
      <c r="A3374" s="7451"/>
      <c r="B3374" s="7451"/>
      <c r="C3374" s="7451"/>
      <c r="D3374" s="7451"/>
      <c r="E3374" s="7451"/>
      <c r="F3374" s="7451"/>
      <c r="G3374" s="7451"/>
      <c r="H3374" s="7451"/>
      <c r="I3374" s="7451"/>
      <c r="J3374" s="7451"/>
      <c r="K3374" s="7451"/>
      <c r="L3374" s="7451"/>
      <c r="M3374" s="7451"/>
      <c r="N3374" s="7451"/>
      <c r="O3374" s="7451"/>
      <c r="P3374" s="6859" t="s">
        <v>92</v>
      </c>
      <c r="Q3374" s="6859" t="s">
        <v>93</v>
      </c>
      <c r="R3374" s="6908">
        <v>1</v>
      </c>
      <c r="S3374" s="6909">
        <f>ROUND(K3350,2)*R3374</f>
        <v>129.41999999999999</v>
      </c>
    </row>
    <row r="3375" spans="1:19" ht="45" customHeight="1" x14ac:dyDescent="0.25">
      <c r="A3375" s="7507" t="s">
        <v>23</v>
      </c>
      <c r="B3375" s="7507" t="s">
        <v>511</v>
      </c>
      <c r="C3375" s="7507" t="s">
        <v>25</v>
      </c>
      <c r="D3375" s="7507" t="s">
        <v>512</v>
      </c>
      <c r="E3375" s="7507" t="s">
        <v>513</v>
      </c>
      <c r="F3375" s="7508">
        <f>R3375+R3376+R3377+R3378+R3379+R3380+R3381+R3382+R3383+R3384+R3385+R3386+R3387+R3388+R3389+R3390+R3391+R3392+R3393+R3394+R3395+R3396+R3397+R3398+R3399</f>
        <v>125</v>
      </c>
      <c r="G3375" s="7507" t="s">
        <v>36</v>
      </c>
      <c r="H3375" s="7509">
        <v>33.06</v>
      </c>
      <c r="I3375" s="7510">
        <v>33.06</v>
      </c>
      <c r="J3375" s="7511">
        <v>0.21579999999999999</v>
      </c>
      <c r="K3375" s="7512">
        <f>ROUND(I3375,2)+(ROUND(I3375,2)*J3375)</f>
        <v>40.194348000000005</v>
      </c>
      <c r="L3375" s="7513">
        <f>ROUND(S3375,2)+ROUND(S3376,2)+ROUND(S3377,2)+ROUND(S3378,2)+ROUND(S3379,2)+ROUND(S3380,2)+ROUND(S3381,2)+ROUND(S3382,2)+ROUND(S3383,2)+ROUND(S3384,2)+ROUND(S3385,2)+ROUND(S3386,2)+ROUND(S3387,2)+ROUND(S3388,2)+ROUND(S3389,2)+ROUND(S3390,2)+ROUND(S3391,2)+ROUND(S3392,2)+ROUND(S3393,2)+ROUND(S3394,2)+ROUND(S3395,2)+ROUND(S3396,2)+ROUND(S3397,2)+ROUND(S3398,2)+ROUND(S3399,2)</f>
        <v>5023.7499999999982</v>
      </c>
      <c r="M3375" s="7507"/>
      <c r="N3375" s="7507" t="s">
        <v>80</v>
      </c>
      <c r="O3375" s="7507" t="s">
        <v>444</v>
      </c>
      <c r="P3375" s="6910" t="s">
        <v>20</v>
      </c>
      <c r="Q3375" s="6910" t="s">
        <v>29</v>
      </c>
      <c r="R3375" s="6911">
        <v>5</v>
      </c>
      <c r="S3375" s="6912">
        <f>ROUND(K3375,2)*R3375</f>
        <v>200.95</v>
      </c>
    </row>
    <row r="3376" spans="1:19" ht="45" customHeight="1" x14ac:dyDescent="0.25">
      <c r="A3376" s="7451"/>
      <c r="B3376" s="7451"/>
      <c r="C3376" s="7451"/>
      <c r="D3376" s="7451"/>
      <c r="E3376" s="7451"/>
      <c r="F3376" s="7451"/>
      <c r="G3376" s="7451"/>
      <c r="H3376" s="7451"/>
      <c r="I3376" s="7451"/>
      <c r="J3376" s="7451"/>
      <c r="K3376" s="7451"/>
      <c r="L3376" s="7451"/>
      <c r="M3376" s="7451"/>
      <c r="N3376" s="7451"/>
      <c r="O3376" s="7451"/>
      <c r="P3376" s="6910" t="s">
        <v>30</v>
      </c>
      <c r="Q3376" s="6910" t="s">
        <v>48</v>
      </c>
      <c r="R3376" s="6913">
        <v>5</v>
      </c>
      <c r="S3376" s="6914">
        <f>ROUND(K3375,2)*R3376</f>
        <v>200.95</v>
      </c>
    </row>
    <row r="3377" spans="1:19" ht="45" customHeight="1" x14ac:dyDescent="0.25">
      <c r="A3377" s="7451"/>
      <c r="B3377" s="7451"/>
      <c r="C3377" s="7451"/>
      <c r="D3377" s="7451"/>
      <c r="E3377" s="7451"/>
      <c r="F3377" s="7451"/>
      <c r="G3377" s="7451"/>
      <c r="H3377" s="7451"/>
      <c r="I3377" s="7451"/>
      <c r="J3377" s="7451"/>
      <c r="K3377" s="7451"/>
      <c r="L3377" s="7451"/>
      <c r="M3377" s="7451"/>
      <c r="N3377" s="7451"/>
      <c r="O3377" s="7451"/>
      <c r="P3377" s="6910" t="s">
        <v>43</v>
      </c>
      <c r="Q3377" s="6910" t="s">
        <v>49</v>
      </c>
      <c r="R3377" s="6915">
        <v>5</v>
      </c>
      <c r="S3377" s="6916">
        <f>ROUND(K3375,2)*R3377</f>
        <v>200.95</v>
      </c>
    </row>
    <row r="3378" spans="1:19" ht="45" customHeight="1" x14ac:dyDescent="0.25">
      <c r="A3378" s="7451"/>
      <c r="B3378" s="7451"/>
      <c r="C3378" s="7451"/>
      <c r="D3378" s="7451"/>
      <c r="E3378" s="7451"/>
      <c r="F3378" s="7451"/>
      <c r="G3378" s="7451"/>
      <c r="H3378" s="7451"/>
      <c r="I3378" s="7451"/>
      <c r="J3378" s="7451"/>
      <c r="K3378" s="7451"/>
      <c r="L3378" s="7451"/>
      <c r="M3378" s="7451"/>
      <c r="N3378" s="7451"/>
      <c r="O3378" s="7451"/>
      <c r="P3378" s="6910" t="s">
        <v>50</v>
      </c>
      <c r="Q3378" s="6910" t="s">
        <v>51</v>
      </c>
      <c r="R3378" s="6917">
        <v>5</v>
      </c>
      <c r="S3378" s="6918">
        <f>ROUND(K3375,2)*R3378</f>
        <v>200.95</v>
      </c>
    </row>
    <row r="3379" spans="1:19" ht="45" customHeight="1" x14ac:dyDescent="0.25">
      <c r="A3379" s="7451"/>
      <c r="B3379" s="7451"/>
      <c r="C3379" s="7451"/>
      <c r="D3379" s="7451"/>
      <c r="E3379" s="7451"/>
      <c r="F3379" s="7451"/>
      <c r="G3379" s="7451"/>
      <c r="H3379" s="7451"/>
      <c r="I3379" s="7451"/>
      <c r="J3379" s="7451"/>
      <c r="K3379" s="7451"/>
      <c r="L3379" s="7451"/>
      <c r="M3379" s="7451"/>
      <c r="N3379" s="7451"/>
      <c r="O3379" s="7451"/>
      <c r="P3379" s="6910" t="s">
        <v>52</v>
      </c>
      <c r="Q3379" s="6910" t="s">
        <v>53</v>
      </c>
      <c r="R3379" s="6919">
        <v>5</v>
      </c>
      <c r="S3379" s="6920">
        <f>ROUND(K3375,2)*R3379</f>
        <v>200.95</v>
      </c>
    </row>
    <row r="3380" spans="1:19" ht="45" customHeight="1" x14ac:dyDescent="0.25">
      <c r="A3380" s="7451"/>
      <c r="B3380" s="7451"/>
      <c r="C3380" s="7451"/>
      <c r="D3380" s="7451"/>
      <c r="E3380" s="7451"/>
      <c r="F3380" s="7451"/>
      <c r="G3380" s="7451"/>
      <c r="H3380" s="7451"/>
      <c r="I3380" s="7451"/>
      <c r="J3380" s="7451"/>
      <c r="K3380" s="7451"/>
      <c r="L3380" s="7451"/>
      <c r="M3380" s="7451"/>
      <c r="N3380" s="7451"/>
      <c r="O3380" s="7451"/>
      <c r="P3380" s="6910" t="s">
        <v>54</v>
      </c>
      <c r="Q3380" s="6910" t="s">
        <v>55</v>
      </c>
      <c r="R3380" s="6921">
        <v>5</v>
      </c>
      <c r="S3380" s="6922">
        <f>ROUND(K3375,2)*R3380</f>
        <v>200.95</v>
      </c>
    </row>
    <row r="3381" spans="1:19" ht="45" customHeight="1" x14ac:dyDescent="0.25">
      <c r="A3381" s="7451"/>
      <c r="B3381" s="7451"/>
      <c r="C3381" s="7451"/>
      <c r="D3381" s="7451"/>
      <c r="E3381" s="7451"/>
      <c r="F3381" s="7451"/>
      <c r="G3381" s="7451"/>
      <c r="H3381" s="7451"/>
      <c r="I3381" s="7451"/>
      <c r="J3381" s="7451"/>
      <c r="K3381" s="7451"/>
      <c r="L3381" s="7451"/>
      <c r="M3381" s="7451"/>
      <c r="N3381" s="7451"/>
      <c r="O3381" s="7451"/>
      <c r="P3381" s="6910" t="s">
        <v>56</v>
      </c>
      <c r="Q3381" s="6910" t="s">
        <v>57</v>
      </c>
      <c r="R3381" s="6923">
        <v>5</v>
      </c>
      <c r="S3381" s="6924">
        <f>ROUND(K3375,2)*R3381</f>
        <v>200.95</v>
      </c>
    </row>
    <row r="3382" spans="1:19" ht="45" customHeight="1" x14ac:dyDescent="0.25">
      <c r="A3382" s="7451"/>
      <c r="B3382" s="7451"/>
      <c r="C3382" s="7451"/>
      <c r="D3382" s="7451"/>
      <c r="E3382" s="7451"/>
      <c r="F3382" s="7451"/>
      <c r="G3382" s="7451"/>
      <c r="H3382" s="7451"/>
      <c r="I3382" s="7451"/>
      <c r="J3382" s="7451"/>
      <c r="K3382" s="7451"/>
      <c r="L3382" s="7451"/>
      <c r="M3382" s="7451"/>
      <c r="N3382" s="7451"/>
      <c r="O3382" s="7451"/>
      <c r="P3382" s="6910" t="s">
        <v>58</v>
      </c>
      <c r="Q3382" s="6910" t="s">
        <v>59</v>
      </c>
      <c r="R3382" s="6925">
        <v>5</v>
      </c>
      <c r="S3382" s="6926">
        <f>ROUND(K3375,2)*R3382</f>
        <v>200.95</v>
      </c>
    </row>
    <row r="3383" spans="1:19" ht="45" customHeight="1" x14ac:dyDescent="0.25">
      <c r="A3383" s="7451"/>
      <c r="B3383" s="7451"/>
      <c r="C3383" s="7451"/>
      <c r="D3383" s="7451"/>
      <c r="E3383" s="7451"/>
      <c r="F3383" s="7451"/>
      <c r="G3383" s="7451"/>
      <c r="H3383" s="7451"/>
      <c r="I3383" s="7451"/>
      <c r="J3383" s="7451"/>
      <c r="K3383" s="7451"/>
      <c r="L3383" s="7451"/>
      <c r="M3383" s="7451"/>
      <c r="N3383" s="7451"/>
      <c r="O3383" s="7451"/>
      <c r="P3383" s="6910" t="s">
        <v>60</v>
      </c>
      <c r="Q3383" s="6910" t="s">
        <v>61</v>
      </c>
      <c r="R3383" s="6927">
        <v>5</v>
      </c>
      <c r="S3383" s="6928">
        <f>ROUND(K3375,2)*R3383</f>
        <v>200.95</v>
      </c>
    </row>
    <row r="3384" spans="1:19" ht="45" customHeight="1" x14ac:dyDescent="0.25">
      <c r="A3384" s="7451"/>
      <c r="B3384" s="7451"/>
      <c r="C3384" s="7451"/>
      <c r="D3384" s="7451"/>
      <c r="E3384" s="7451"/>
      <c r="F3384" s="7451"/>
      <c r="G3384" s="7451"/>
      <c r="H3384" s="7451"/>
      <c r="I3384" s="7451"/>
      <c r="J3384" s="7451"/>
      <c r="K3384" s="7451"/>
      <c r="L3384" s="7451"/>
      <c r="M3384" s="7451"/>
      <c r="N3384" s="7451"/>
      <c r="O3384" s="7451"/>
      <c r="P3384" s="6910" t="s">
        <v>62</v>
      </c>
      <c r="Q3384" s="6910" t="s">
        <v>63</v>
      </c>
      <c r="R3384" s="6929">
        <v>5</v>
      </c>
      <c r="S3384" s="6930">
        <f>ROUND(K3375,2)*R3384</f>
        <v>200.95</v>
      </c>
    </row>
    <row r="3385" spans="1:19" ht="45" customHeight="1" x14ac:dyDescent="0.25">
      <c r="A3385" s="7451"/>
      <c r="B3385" s="7451"/>
      <c r="C3385" s="7451"/>
      <c r="D3385" s="7451"/>
      <c r="E3385" s="7451"/>
      <c r="F3385" s="7451"/>
      <c r="G3385" s="7451"/>
      <c r="H3385" s="7451"/>
      <c r="I3385" s="7451"/>
      <c r="J3385" s="7451"/>
      <c r="K3385" s="7451"/>
      <c r="L3385" s="7451"/>
      <c r="M3385" s="7451"/>
      <c r="N3385" s="7451"/>
      <c r="O3385" s="7451"/>
      <c r="P3385" s="6910" t="s">
        <v>64</v>
      </c>
      <c r="Q3385" s="6910" t="s">
        <v>65</v>
      </c>
      <c r="R3385" s="6931">
        <v>5</v>
      </c>
      <c r="S3385" s="6932">
        <f>ROUND(K3375,2)*R3385</f>
        <v>200.95</v>
      </c>
    </row>
    <row r="3386" spans="1:19" ht="45" customHeight="1" x14ac:dyDescent="0.25">
      <c r="A3386" s="7451"/>
      <c r="B3386" s="7451"/>
      <c r="C3386" s="7451"/>
      <c r="D3386" s="7451"/>
      <c r="E3386" s="7451"/>
      <c r="F3386" s="7451"/>
      <c r="G3386" s="7451"/>
      <c r="H3386" s="7451"/>
      <c r="I3386" s="7451"/>
      <c r="J3386" s="7451"/>
      <c r="K3386" s="7451"/>
      <c r="L3386" s="7451"/>
      <c r="M3386" s="7451"/>
      <c r="N3386" s="7451"/>
      <c r="O3386" s="7451"/>
      <c r="P3386" s="6910" t="s">
        <v>66</v>
      </c>
      <c r="Q3386" s="6910" t="s">
        <v>67</v>
      </c>
      <c r="R3386" s="6933">
        <v>5</v>
      </c>
      <c r="S3386" s="6934">
        <f>ROUND(K3375,2)*R3386</f>
        <v>200.95</v>
      </c>
    </row>
    <row r="3387" spans="1:19" ht="45" customHeight="1" x14ac:dyDescent="0.25">
      <c r="A3387" s="7451"/>
      <c r="B3387" s="7451"/>
      <c r="C3387" s="7451"/>
      <c r="D3387" s="7451"/>
      <c r="E3387" s="7451"/>
      <c r="F3387" s="7451"/>
      <c r="G3387" s="7451"/>
      <c r="H3387" s="7451"/>
      <c r="I3387" s="7451"/>
      <c r="J3387" s="7451"/>
      <c r="K3387" s="7451"/>
      <c r="L3387" s="7451"/>
      <c r="M3387" s="7451"/>
      <c r="N3387" s="7451"/>
      <c r="O3387" s="7451"/>
      <c r="P3387" s="6910" t="s">
        <v>68</v>
      </c>
      <c r="Q3387" s="6910" t="s">
        <v>69</v>
      </c>
      <c r="R3387" s="6935">
        <v>5</v>
      </c>
      <c r="S3387" s="6936">
        <f>ROUND(K3375,2)*R3387</f>
        <v>200.95</v>
      </c>
    </row>
    <row r="3388" spans="1:19" ht="45" customHeight="1" x14ac:dyDescent="0.25">
      <c r="A3388" s="7451"/>
      <c r="B3388" s="7451"/>
      <c r="C3388" s="7451"/>
      <c r="D3388" s="7451"/>
      <c r="E3388" s="7451"/>
      <c r="F3388" s="7451"/>
      <c r="G3388" s="7451"/>
      <c r="H3388" s="7451"/>
      <c r="I3388" s="7451"/>
      <c r="J3388" s="7451"/>
      <c r="K3388" s="7451"/>
      <c r="L3388" s="7451"/>
      <c r="M3388" s="7451"/>
      <c r="N3388" s="7451"/>
      <c r="O3388" s="7451"/>
      <c r="P3388" s="6910" t="s">
        <v>70</v>
      </c>
      <c r="Q3388" s="6910" t="s">
        <v>71</v>
      </c>
      <c r="R3388" s="6937">
        <v>5</v>
      </c>
      <c r="S3388" s="6938">
        <f>ROUND(K3375,2)*R3388</f>
        <v>200.95</v>
      </c>
    </row>
    <row r="3389" spans="1:19" ht="45" customHeight="1" x14ac:dyDescent="0.25">
      <c r="A3389" s="7451"/>
      <c r="B3389" s="7451"/>
      <c r="C3389" s="7451"/>
      <c r="D3389" s="7451"/>
      <c r="E3389" s="7451"/>
      <c r="F3389" s="7451"/>
      <c r="G3389" s="7451"/>
      <c r="H3389" s="7451"/>
      <c r="I3389" s="7451"/>
      <c r="J3389" s="7451"/>
      <c r="K3389" s="7451"/>
      <c r="L3389" s="7451"/>
      <c r="M3389" s="7451"/>
      <c r="N3389" s="7451"/>
      <c r="O3389" s="7451"/>
      <c r="P3389" s="6910" t="s">
        <v>72</v>
      </c>
      <c r="Q3389" s="6910" t="s">
        <v>73</v>
      </c>
      <c r="R3389" s="6939">
        <v>5</v>
      </c>
      <c r="S3389" s="6940">
        <f>ROUND(K3375,2)*R3389</f>
        <v>200.95</v>
      </c>
    </row>
    <row r="3390" spans="1:19" ht="45" customHeight="1" x14ac:dyDescent="0.25">
      <c r="A3390" s="7451"/>
      <c r="B3390" s="7451"/>
      <c r="C3390" s="7451"/>
      <c r="D3390" s="7451"/>
      <c r="E3390" s="7451"/>
      <c r="F3390" s="7451"/>
      <c r="G3390" s="7451"/>
      <c r="H3390" s="7451"/>
      <c r="I3390" s="7451"/>
      <c r="J3390" s="7451"/>
      <c r="K3390" s="7451"/>
      <c r="L3390" s="7451"/>
      <c r="M3390" s="7451"/>
      <c r="N3390" s="7451"/>
      <c r="O3390" s="7451"/>
      <c r="P3390" s="6910" t="s">
        <v>74</v>
      </c>
      <c r="Q3390" s="6910" t="s">
        <v>75</v>
      </c>
      <c r="R3390" s="6941">
        <v>5</v>
      </c>
      <c r="S3390" s="6942">
        <f>ROUND(K3375,2)*R3390</f>
        <v>200.95</v>
      </c>
    </row>
    <row r="3391" spans="1:19" ht="45" customHeight="1" x14ac:dyDescent="0.25">
      <c r="A3391" s="7451"/>
      <c r="B3391" s="7451"/>
      <c r="C3391" s="7451"/>
      <c r="D3391" s="7451"/>
      <c r="E3391" s="7451"/>
      <c r="F3391" s="7451"/>
      <c r="G3391" s="7451"/>
      <c r="H3391" s="7451"/>
      <c r="I3391" s="7451"/>
      <c r="J3391" s="7451"/>
      <c r="K3391" s="7451"/>
      <c r="L3391" s="7451"/>
      <c r="M3391" s="7451"/>
      <c r="N3391" s="7451"/>
      <c r="O3391" s="7451"/>
      <c r="P3391" s="6910" t="s">
        <v>76</v>
      </c>
      <c r="Q3391" s="6910" t="s">
        <v>77</v>
      </c>
      <c r="R3391" s="6943">
        <v>5</v>
      </c>
      <c r="S3391" s="6944">
        <f>ROUND(K3375,2)*R3391</f>
        <v>200.95</v>
      </c>
    </row>
    <row r="3392" spans="1:19" ht="45" customHeight="1" x14ac:dyDescent="0.25">
      <c r="A3392" s="7451"/>
      <c r="B3392" s="7451"/>
      <c r="C3392" s="7451"/>
      <c r="D3392" s="7451"/>
      <c r="E3392" s="7451"/>
      <c r="F3392" s="7451"/>
      <c r="G3392" s="7451"/>
      <c r="H3392" s="7451"/>
      <c r="I3392" s="7451"/>
      <c r="J3392" s="7451"/>
      <c r="K3392" s="7451"/>
      <c r="L3392" s="7451"/>
      <c r="M3392" s="7451"/>
      <c r="N3392" s="7451"/>
      <c r="O3392" s="7451"/>
      <c r="P3392" s="6910" t="s">
        <v>78</v>
      </c>
      <c r="Q3392" s="6910" t="s">
        <v>79</v>
      </c>
      <c r="R3392" s="6945">
        <v>5</v>
      </c>
      <c r="S3392" s="6946">
        <f>ROUND(K3375,2)*R3392</f>
        <v>200.95</v>
      </c>
    </row>
    <row r="3393" spans="1:19" ht="45" customHeight="1" x14ac:dyDescent="0.25">
      <c r="A3393" s="7451"/>
      <c r="B3393" s="7451"/>
      <c r="C3393" s="7451"/>
      <c r="D3393" s="7451"/>
      <c r="E3393" s="7451"/>
      <c r="F3393" s="7451"/>
      <c r="G3393" s="7451"/>
      <c r="H3393" s="7451"/>
      <c r="I3393" s="7451"/>
      <c r="J3393" s="7451"/>
      <c r="K3393" s="7451"/>
      <c r="L3393" s="7451"/>
      <c r="M3393" s="7451"/>
      <c r="N3393" s="7451"/>
      <c r="O3393" s="7451"/>
      <c r="P3393" s="6910" t="s">
        <v>80</v>
      </c>
      <c r="Q3393" s="6910" t="s">
        <v>81</v>
      </c>
      <c r="R3393" s="6947">
        <v>5</v>
      </c>
      <c r="S3393" s="6948">
        <f>ROUND(K3375,2)*R3393</f>
        <v>200.95</v>
      </c>
    </row>
    <row r="3394" spans="1:19" ht="45" customHeight="1" x14ac:dyDescent="0.25">
      <c r="A3394" s="7451"/>
      <c r="B3394" s="7451"/>
      <c r="C3394" s="7451"/>
      <c r="D3394" s="7451"/>
      <c r="E3394" s="7451"/>
      <c r="F3394" s="7451"/>
      <c r="G3394" s="7451"/>
      <c r="H3394" s="7451"/>
      <c r="I3394" s="7451"/>
      <c r="J3394" s="7451"/>
      <c r="K3394" s="7451"/>
      <c r="L3394" s="7451"/>
      <c r="M3394" s="7451"/>
      <c r="N3394" s="7451"/>
      <c r="O3394" s="7451"/>
      <c r="P3394" s="6910" t="s">
        <v>82</v>
      </c>
      <c r="Q3394" s="6910" t="s">
        <v>83</v>
      </c>
      <c r="R3394" s="6949">
        <v>5</v>
      </c>
      <c r="S3394" s="6950">
        <f>ROUND(K3375,2)*R3394</f>
        <v>200.95</v>
      </c>
    </row>
    <row r="3395" spans="1:19" ht="45" customHeight="1" x14ac:dyDescent="0.25">
      <c r="A3395" s="7451"/>
      <c r="B3395" s="7451"/>
      <c r="C3395" s="7451"/>
      <c r="D3395" s="7451"/>
      <c r="E3395" s="7451"/>
      <c r="F3395" s="7451"/>
      <c r="G3395" s="7451"/>
      <c r="H3395" s="7451"/>
      <c r="I3395" s="7451"/>
      <c r="J3395" s="7451"/>
      <c r="K3395" s="7451"/>
      <c r="L3395" s="7451"/>
      <c r="M3395" s="7451"/>
      <c r="N3395" s="7451"/>
      <c r="O3395" s="7451"/>
      <c r="P3395" s="6910" t="s">
        <v>84</v>
      </c>
      <c r="Q3395" s="6910" t="s">
        <v>85</v>
      </c>
      <c r="R3395" s="6951">
        <v>5</v>
      </c>
      <c r="S3395" s="6952">
        <f>ROUND(K3375,2)*R3395</f>
        <v>200.95</v>
      </c>
    </row>
    <row r="3396" spans="1:19" ht="45" customHeight="1" x14ac:dyDescent="0.25">
      <c r="A3396" s="7451"/>
      <c r="B3396" s="7451"/>
      <c r="C3396" s="7451"/>
      <c r="D3396" s="7451"/>
      <c r="E3396" s="7451"/>
      <c r="F3396" s="7451"/>
      <c r="G3396" s="7451"/>
      <c r="H3396" s="7451"/>
      <c r="I3396" s="7451"/>
      <c r="J3396" s="7451"/>
      <c r="K3396" s="7451"/>
      <c r="L3396" s="7451"/>
      <c r="M3396" s="7451"/>
      <c r="N3396" s="7451"/>
      <c r="O3396" s="7451"/>
      <c r="P3396" s="6910" t="s">
        <v>86</v>
      </c>
      <c r="Q3396" s="6910" t="s">
        <v>87</v>
      </c>
      <c r="R3396" s="6953">
        <v>5</v>
      </c>
      <c r="S3396" s="6954">
        <f>ROUND(K3375,2)*R3396</f>
        <v>200.95</v>
      </c>
    </row>
    <row r="3397" spans="1:19" ht="45" customHeight="1" x14ac:dyDescent="0.25">
      <c r="A3397" s="7451"/>
      <c r="B3397" s="7451"/>
      <c r="C3397" s="7451"/>
      <c r="D3397" s="7451"/>
      <c r="E3397" s="7451"/>
      <c r="F3397" s="7451"/>
      <c r="G3397" s="7451"/>
      <c r="H3397" s="7451"/>
      <c r="I3397" s="7451"/>
      <c r="J3397" s="7451"/>
      <c r="K3397" s="7451"/>
      <c r="L3397" s="7451"/>
      <c r="M3397" s="7451"/>
      <c r="N3397" s="7451"/>
      <c r="O3397" s="7451"/>
      <c r="P3397" s="6910" t="s">
        <v>88</v>
      </c>
      <c r="Q3397" s="6910" t="s">
        <v>89</v>
      </c>
      <c r="R3397" s="6955">
        <v>5</v>
      </c>
      <c r="S3397" s="6956">
        <f>ROUND(K3375,2)*R3397</f>
        <v>200.95</v>
      </c>
    </row>
    <row r="3398" spans="1:19" ht="45" customHeight="1" x14ac:dyDescent="0.25">
      <c r="A3398" s="7451"/>
      <c r="B3398" s="7451"/>
      <c r="C3398" s="7451"/>
      <c r="D3398" s="7451"/>
      <c r="E3398" s="7451"/>
      <c r="F3398" s="7451"/>
      <c r="G3398" s="7451"/>
      <c r="H3398" s="7451"/>
      <c r="I3398" s="7451"/>
      <c r="J3398" s="7451"/>
      <c r="K3398" s="7451"/>
      <c r="L3398" s="7451"/>
      <c r="M3398" s="7451"/>
      <c r="N3398" s="7451"/>
      <c r="O3398" s="7451"/>
      <c r="P3398" s="6910" t="s">
        <v>90</v>
      </c>
      <c r="Q3398" s="6910" t="s">
        <v>91</v>
      </c>
      <c r="R3398" s="6957">
        <v>5</v>
      </c>
      <c r="S3398" s="6958">
        <f>ROUND(K3375,2)*R3398</f>
        <v>200.95</v>
      </c>
    </row>
    <row r="3399" spans="1:19" ht="45" customHeight="1" x14ac:dyDescent="0.25">
      <c r="A3399" s="7451"/>
      <c r="B3399" s="7451"/>
      <c r="C3399" s="7451"/>
      <c r="D3399" s="7451"/>
      <c r="E3399" s="7451"/>
      <c r="F3399" s="7451"/>
      <c r="G3399" s="7451"/>
      <c r="H3399" s="7451"/>
      <c r="I3399" s="7451"/>
      <c r="J3399" s="7451"/>
      <c r="K3399" s="7451"/>
      <c r="L3399" s="7451"/>
      <c r="M3399" s="7451"/>
      <c r="N3399" s="7451"/>
      <c r="O3399" s="7451"/>
      <c r="P3399" s="6910" t="s">
        <v>92</v>
      </c>
      <c r="Q3399" s="6910" t="s">
        <v>93</v>
      </c>
      <c r="R3399" s="6959">
        <v>5</v>
      </c>
      <c r="S3399" s="6960">
        <f>ROUND(K3375,2)*R3399</f>
        <v>200.95</v>
      </c>
    </row>
    <row r="3400" spans="1:19" ht="45" customHeight="1" x14ac:dyDescent="0.25">
      <c r="A3400" s="7514" t="s">
        <v>23</v>
      </c>
      <c r="B3400" s="7514" t="s">
        <v>514</v>
      </c>
      <c r="C3400" s="7514" t="s">
        <v>25</v>
      </c>
      <c r="D3400" s="7514" t="s">
        <v>515</v>
      </c>
      <c r="E3400" s="7514" t="s">
        <v>516</v>
      </c>
      <c r="F3400" s="7515">
        <f>R3400+R3401+R3402+R3403+R3404+R3405+R3406+R3407+R3408+R3409+R3410+R3411+R3412+R3413+R3414+R3415+R3416+R3417+R3418+R3419+R3420+R3421+R3422+R3423+R3424</f>
        <v>25</v>
      </c>
      <c r="G3400" s="7514" t="s">
        <v>36</v>
      </c>
      <c r="H3400" s="7516">
        <v>39.47</v>
      </c>
      <c r="I3400" s="7517">
        <v>39.47</v>
      </c>
      <c r="J3400" s="7518">
        <v>0.21579999999999999</v>
      </c>
      <c r="K3400" s="7519">
        <f>ROUND(I3400,2)+(ROUND(I3400,2)*J3400)</f>
        <v>47.987625999999999</v>
      </c>
      <c r="L3400" s="7520">
        <f>ROUND(S3400,2)+ROUND(S3401,2)+ROUND(S3402,2)+ROUND(S3403,2)+ROUND(S3404,2)+ROUND(S3405,2)+ROUND(S3406,2)+ROUND(S3407,2)+ROUND(S3408,2)+ROUND(S3409,2)+ROUND(S3410,2)+ROUND(S3411,2)+ROUND(S3412,2)+ROUND(S3413,2)+ROUND(S3414,2)+ROUND(S3415,2)+ROUND(S3416,2)+ROUND(S3417,2)+ROUND(S3418,2)+ROUND(S3419,2)+ROUND(S3420,2)+ROUND(S3421,2)+ROUND(S3422,2)+ROUND(S3423,2)+ROUND(S3424,2)</f>
        <v>1199.75</v>
      </c>
      <c r="M3400" s="7514"/>
      <c r="N3400" s="7514" t="s">
        <v>80</v>
      </c>
      <c r="O3400" s="7514" t="s">
        <v>444</v>
      </c>
      <c r="P3400" s="6961" t="s">
        <v>20</v>
      </c>
      <c r="Q3400" s="6961" t="s">
        <v>29</v>
      </c>
      <c r="R3400" s="6962">
        <v>1</v>
      </c>
      <c r="S3400" s="6963">
        <f>ROUND(K3400,2)*R3400</f>
        <v>47.99</v>
      </c>
    </row>
    <row r="3401" spans="1:19" ht="45" customHeight="1" x14ac:dyDescent="0.25">
      <c r="A3401" s="7451"/>
      <c r="B3401" s="7451"/>
      <c r="C3401" s="7451"/>
      <c r="D3401" s="7451"/>
      <c r="E3401" s="7451"/>
      <c r="F3401" s="7451"/>
      <c r="G3401" s="7451"/>
      <c r="H3401" s="7451"/>
      <c r="I3401" s="7451"/>
      <c r="J3401" s="7451"/>
      <c r="K3401" s="7451"/>
      <c r="L3401" s="7451"/>
      <c r="M3401" s="7451"/>
      <c r="N3401" s="7451"/>
      <c r="O3401" s="7451"/>
      <c r="P3401" s="6961" t="s">
        <v>30</v>
      </c>
      <c r="Q3401" s="6961" t="s">
        <v>48</v>
      </c>
      <c r="R3401" s="6964">
        <v>1</v>
      </c>
      <c r="S3401" s="6965">
        <f>ROUND(K3400,2)*R3401</f>
        <v>47.99</v>
      </c>
    </row>
    <row r="3402" spans="1:19" ht="45" customHeight="1" x14ac:dyDescent="0.25">
      <c r="A3402" s="7451"/>
      <c r="B3402" s="7451"/>
      <c r="C3402" s="7451"/>
      <c r="D3402" s="7451"/>
      <c r="E3402" s="7451"/>
      <c r="F3402" s="7451"/>
      <c r="G3402" s="7451"/>
      <c r="H3402" s="7451"/>
      <c r="I3402" s="7451"/>
      <c r="J3402" s="7451"/>
      <c r="K3402" s="7451"/>
      <c r="L3402" s="7451"/>
      <c r="M3402" s="7451"/>
      <c r="N3402" s="7451"/>
      <c r="O3402" s="7451"/>
      <c r="P3402" s="6961" t="s">
        <v>43</v>
      </c>
      <c r="Q3402" s="6961" t="s">
        <v>49</v>
      </c>
      <c r="R3402" s="6966">
        <v>1</v>
      </c>
      <c r="S3402" s="6967">
        <f>ROUND(K3400,2)*R3402</f>
        <v>47.99</v>
      </c>
    </row>
    <row r="3403" spans="1:19" ht="45" customHeight="1" x14ac:dyDescent="0.25">
      <c r="A3403" s="7451"/>
      <c r="B3403" s="7451"/>
      <c r="C3403" s="7451"/>
      <c r="D3403" s="7451"/>
      <c r="E3403" s="7451"/>
      <c r="F3403" s="7451"/>
      <c r="G3403" s="7451"/>
      <c r="H3403" s="7451"/>
      <c r="I3403" s="7451"/>
      <c r="J3403" s="7451"/>
      <c r="K3403" s="7451"/>
      <c r="L3403" s="7451"/>
      <c r="M3403" s="7451"/>
      <c r="N3403" s="7451"/>
      <c r="O3403" s="7451"/>
      <c r="P3403" s="6961" t="s">
        <v>50</v>
      </c>
      <c r="Q3403" s="6961" t="s">
        <v>51</v>
      </c>
      <c r="R3403" s="6968">
        <v>1</v>
      </c>
      <c r="S3403" s="6969">
        <f>ROUND(K3400,2)*R3403</f>
        <v>47.99</v>
      </c>
    </row>
    <row r="3404" spans="1:19" ht="45" customHeight="1" x14ac:dyDescent="0.25">
      <c r="A3404" s="7451"/>
      <c r="B3404" s="7451"/>
      <c r="C3404" s="7451"/>
      <c r="D3404" s="7451"/>
      <c r="E3404" s="7451"/>
      <c r="F3404" s="7451"/>
      <c r="G3404" s="7451"/>
      <c r="H3404" s="7451"/>
      <c r="I3404" s="7451"/>
      <c r="J3404" s="7451"/>
      <c r="K3404" s="7451"/>
      <c r="L3404" s="7451"/>
      <c r="M3404" s="7451"/>
      <c r="N3404" s="7451"/>
      <c r="O3404" s="7451"/>
      <c r="P3404" s="6961" t="s">
        <v>52</v>
      </c>
      <c r="Q3404" s="6961" t="s">
        <v>53</v>
      </c>
      <c r="R3404" s="6970">
        <v>1</v>
      </c>
      <c r="S3404" s="6971">
        <f>ROUND(K3400,2)*R3404</f>
        <v>47.99</v>
      </c>
    </row>
    <row r="3405" spans="1:19" ht="45" customHeight="1" x14ac:dyDescent="0.25">
      <c r="A3405" s="7451"/>
      <c r="B3405" s="7451"/>
      <c r="C3405" s="7451"/>
      <c r="D3405" s="7451"/>
      <c r="E3405" s="7451"/>
      <c r="F3405" s="7451"/>
      <c r="G3405" s="7451"/>
      <c r="H3405" s="7451"/>
      <c r="I3405" s="7451"/>
      <c r="J3405" s="7451"/>
      <c r="K3405" s="7451"/>
      <c r="L3405" s="7451"/>
      <c r="M3405" s="7451"/>
      <c r="N3405" s="7451"/>
      <c r="O3405" s="7451"/>
      <c r="P3405" s="6961" t="s">
        <v>54</v>
      </c>
      <c r="Q3405" s="6961" t="s">
        <v>55</v>
      </c>
      <c r="R3405" s="6972">
        <v>1</v>
      </c>
      <c r="S3405" s="6973">
        <f>ROUND(K3400,2)*R3405</f>
        <v>47.99</v>
      </c>
    </row>
    <row r="3406" spans="1:19" ht="45" customHeight="1" x14ac:dyDescent="0.25">
      <c r="A3406" s="7451"/>
      <c r="B3406" s="7451"/>
      <c r="C3406" s="7451"/>
      <c r="D3406" s="7451"/>
      <c r="E3406" s="7451"/>
      <c r="F3406" s="7451"/>
      <c r="G3406" s="7451"/>
      <c r="H3406" s="7451"/>
      <c r="I3406" s="7451"/>
      <c r="J3406" s="7451"/>
      <c r="K3406" s="7451"/>
      <c r="L3406" s="7451"/>
      <c r="M3406" s="7451"/>
      <c r="N3406" s="7451"/>
      <c r="O3406" s="7451"/>
      <c r="P3406" s="6961" t="s">
        <v>56</v>
      </c>
      <c r="Q3406" s="6961" t="s">
        <v>57</v>
      </c>
      <c r="R3406" s="6974">
        <v>1</v>
      </c>
      <c r="S3406" s="6975">
        <f>ROUND(K3400,2)*R3406</f>
        <v>47.99</v>
      </c>
    </row>
    <row r="3407" spans="1:19" ht="45" customHeight="1" x14ac:dyDescent="0.25">
      <c r="A3407" s="7451"/>
      <c r="B3407" s="7451"/>
      <c r="C3407" s="7451"/>
      <c r="D3407" s="7451"/>
      <c r="E3407" s="7451"/>
      <c r="F3407" s="7451"/>
      <c r="G3407" s="7451"/>
      <c r="H3407" s="7451"/>
      <c r="I3407" s="7451"/>
      <c r="J3407" s="7451"/>
      <c r="K3407" s="7451"/>
      <c r="L3407" s="7451"/>
      <c r="M3407" s="7451"/>
      <c r="N3407" s="7451"/>
      <c r="O3407" s="7451"/>
      <c r="P3407" s="6961" t="s">
        <v>58</v>
      </c>
      <c r="Q3407" s="6961" t="s">
        <v>59</v>
      </c>
      <c r="R3407" s="6976">
        <v>1</v>
      </c>
      <c r="S3407" s="6977">
        <f>ROUND(K3400,2)*R3407</f>
        <v>47.99</v>
      </c>
    </row>
    <row r="3408" spans="1:19" ht="45" customHeight="1" x14ac:dyDescent="0.25">
      <c r="A3408" s="7451"/>
      <c r="B3408" s="7451"/>
      <c r="C3408" s="7451"/>
      <c r="D3408" s="7451"/>
      <c r="E3408" s="7451"/>
      <c r="F3408" s="7451"/>
      <c r="G3408" s="7451"/>
      <c r="H3408" s="7451"/>
      <c r="I3408" s="7451"/>
      <c r="J3408" s="7451"/>
      <c r="K3408" s="7451"/>
      <c r="L3408" s="7451"/>
      <c r="M3408" s="7451"/>
      <c r="N3408" s="7451"/>
      <c r="O3408" s="7451"/>
      <c r="P3408" s="6961" t="s">
        <v>60</v>
      </c>
      <c r="Q3408" s="6961" t="s">
        <v>61</v>
      </c>
      <c r="R3408" s="6978">
        <v>1</v>
      </c>
      <c r="S3408" s="6979">
        <f>ROUND(K3400,2)*R3408</f>
        <v>47.99</v>
      </c>
    </row>
    <row r="3409" spans="1:19" ht="45" customHeight="1" x14ac:dyDescent="0.25">
      <c r="A3409" s="7451"/>
      <c r="B3409" s="7451"/>
      <c r="C3409" s="7451"/>
      <c r="D3409" s="7451"/>
      <c r="E3409" s="7451"/>
      <c r="F3409" s="7451"/>
      <c r="G3409" s="7451"/>
      <c r="H3409" s="7451"/>
      <c r="I3409" s="7451"/>
      <c r="J3409" s="7451"/>
      <c r="K3409" s="7451"/>
      <c r="L3409" s="7451"/>
      <c r="M3409" s="7451"/>
      <c r="N3409" s="7451"/>
      <c r="O3409" s="7451"/>
      <c r="P3409" s="6961" t="s">
        <v>62</v>
      </c>
      <c r="Q3409" s="6961" t="s">
        <v>63</v>
      </c>
      <c r="R3409" s="6980">
        <v>1</v>
      </c>
      <c r="S3409" s="6981">
        <f>ROUND(K3400,2)*R3409</f>
        <v>47.99</v>
      </c>
    </row>
    <row r="3410" spans="1:19" ht="45" customHeight="1" x14ac:dyDescent="0.25">
      <c r="A3410" s="7451"/>
      <c r="B3410" s="7451"/>
      <c r="C3410" s="7451"/>
      <c r="D3410" s="7451"/>
      <c r="E3410" s="7451"/>
      <c r="F3410" s="7451"/>
      <c r="G3410" s="7451"/>
      <c r="H3410" s="7451"/>
      <c r="I3410" s="7451"/>
      <c r="J3410" s="7451"/>
      <c r="K3410" s="7451"/>
      <c r="L3410" s="7451"/>
      <c r="M3410" s="7451"/>
      <c r="N3410" s="7451"/>
      <c r="O3410" s="7451"/>
      <c r="P3410" s="6961" t="s">
        <v>64</v>
      </c>
      <c r="Q3410" s="6961" t="s">
        <v>65</v>
      </c>
      <c r="R3410" s="6982">
        <v>1</v>
      </c>
      <c r="S3410" s="6983">
        <f>ROUND(K3400,2)*R3410</f>
        <v>47.99</v>
      </c>
    </row>
    <row r="3411" spans="1:19" ht="45" customHeight="1" x14ac:dyDescent="0.25">
      <c r="A3411" s="7451"/>
      <c r="B3411" s="7451"/>
      <c r="C3411" s="7451"/>
      <c r="D3411" s="7451"/>
      <c r="E3411" s="7451"/>
      <c r="F3411" s="7451"/>
      <c r="G3411" s="7451"/>
      <c r="H3411" s="7451"/>
      <c r="I3411" s="7451"/>
      <c r="J3411" s="7451"/>
      <c r="K3411" s="7451"/>
      <c r="L3411" s="7451"/>
      <c r="M3411" s="7451"/>
      <c r="N3411" s="7451"/>
      <c r="O3411" s="7451"/>
      <c r="P3411" s="6961" t="s">
        <v>66</v>
      </c>
      <c r="Q3411" s="6961" t="s">
        <v>67</v>
      </c>
      <c r="R3411" s="6984">
        <v>1</v>
      </c>
      <c r="S3411" s="6985">
        <f>ROUND(K3400,2)*R3411</f>
        <v>47.99</v>
      </c>
    </row>
    <row r="3412" spans="1:19" ht="45" customHeight="1" x14ac:dyDescent="0.25">
      <c r="A3412" s="7451"/>
      <c r="B3412" s="7451"/>
      <c r="C3412" s="7451"/>
      <c r="D3412" s="7451"/>
      <c r="E3412" s="7451"/>
      <c r="F3412" s="7451"/>
      <c r="G3412" s="7451"/>
      <c r="H3412" s="7451"/>
      <c r="I3412" s="7451"/>
      <c r="J3412" s="7451"/>
      <c r="K3412" s="7451"/>
      <c r="L3412" s="7451"/>
      <c r="M3412" s="7451"/>
      <c r="N3412" s="7451"/>
      <c r="O3412" s="7451"/>
      <c r="P3412" s="6961" t="s">
        <v>68</v>
      </c>
      <c r="Q3412" s="6961" t="s">
        <v>69</v>
      </c>
      <c r="R3412" s="6986">
        <v>1</v>
      </c>
      <c r="S3412" s="6987">
        <f>ROUND(K3400,2)*R3412</f>
        <v>47.99</v>
      </c>
    </row>
    <row r="3413" spans="1:19" ht="45" customHeight="1" x14ac:dyDescent="0.25">
      <c r="A3413" s="7451"/>
      <c r="B3413" s="7451"/>
      <c r="C3413" s="7451"/>
      <c r="D3413" s="7451"/>
      <c r="E3413" s="7451"/>
      <c r="F3413" s="7451"/>
      <c r="G3413" s="7451"/>
      <c r="H3413" s="7451"/>
      <c r="I3413" s="7451"/>
      <c r="J3413" s="7451"/>
      <c r="K3413" s="7451"/>
      <c r="L3413" s="7451"/>
      <c r="M3413" s="7451"/>
      <c r="N3413" s="7451"/>
      <c r="O3413" s="7451"/>
      <c r="P3413" s="6961" t="s">
        <v>70</v>
      </c>
      <c r="Q3413" s="6961" t="s">
        <v>71</v>
      </c>
      <c r="R3413" s="6988">
        <v>1</v>
      </c>
      <c r="S3413" s="6989">
        <f>ROUND(K3400,2)*R3413</f>
        <v>47.99</v>
      </c>
    </row>
    <row r="3414" spans="1:19" ht="45" customHeight="1" x14ac:dyDescent="0.25">
      <c r="A3414" s="7451"/>
      <c r="B3414" s="7451"/>
      <c r="C3414" s="7451"/>
      <c r="D3414" s="7451"/>
      <c r="E3414" s="7451"/>
      <c r="F3414" s="7451"/>
      <c r="G3414" s="7451"/>
      <c r="H3414" s="7451"/>
      <c r="I3414" s="7451"/>
      <c r="J3414" s="7451"/>
      <c r="K3414" s="7451"/>
      <c r="L3414" s="7451"/>
      <c r="M3414" s="7451"/>
      <c r="N3414" s="7451"/>
      <c r="O3414" s="7451"/>
      <c r="P3414" s="6961" t="s">
        <v>72</v>
      </c>
      <c r="Q3414" s="6961" t="s">
        <v>73</v>
      </c>
      <c r="R3414" s="6990">
        <v>1</v>
      </c>
      <c r="S3414" s="6991">
        <f>ROUND(K3400,2)*R3414</f>
        <v>47.99</v>
      </c>
    </row>
    <row r="3415" spans="1:19" ht="45" customHeight="1" x14ac:dyDescent="0.25">
      <c r="A3415" s="7451"/>
      <c r="B3415" s="7451"/>
      <c r="C3415" s="7451"/>
      <c r="D3415" s="7451"/>
      <c r="E3415" s="7451"/>
      <c r="F3415" s="7451"/>
      <c r="G3415" s="7451"/>
      <c r="H3415" s="7451"/>
      <c r="I3415" s="7451"/>
      <c r="J3415" s="7451"/>
      <c r="K3415" s="7451"/>
      <c r="L3415" s="7451"/>
      <c r="M3415" s="7451"/>
      <c r="N3415" s="7451"/>
      <c r="O3415" s="7451"/>
      <c r="P3415" s="6961" t="s">
        <v>74</v>
      </c>
      <c r="Q3415" s="6961" t="s">
        <v>75</v>
      </c>
      <c r="R3415" s="6992">
        <v>1</v>
      </c>
      <c r="S3415" s="6993">
        <f>ROUND(K3400,2)*R3415</f>
        <v>47.99</v>
      </c>
    </row>
    <row r="3416" spans="1:19" ht="45" customHeight="1" x14ac:dyDescent="0.25">
      <c r="A3416" s="7451"/>
      <c r="B3416" s="7451"/>
      <c r="C3416" s="7451"/>
      <c r="D3416" s="7451"/>
      <c r="E3416" s="7451"/>
      <c r="F3416" s="7451"/>
      <c r="G3416" s="7451"/>
      <c r="H3416" s="7451"/>
      <c r="I3416" s="7451"/>
      <c r="J3416" s="7451"/>
      <c r="K3416" s="7451"/>
      <c r="L3416" s="7451"/>
      <c r="M3416" s="7451"/>
      <c r="N3416" s="7451"/>
      <c r="O3416" s="7451"/>
      <c r="P3416" s="6961" t="s">
        <v>76</v>
      </c>
      <c r="Q3416" s="6961" t="s">
        <v>77</v>
      </c>
      <c r="R3416" s="6994">
        <v>1</v>
      </c>
      <c r="S3416" s="6995">
        <f>ROUND(K3400,2)*R3416</f>
        <v>47.99</v>
      </c>
    </row>
    <row r="3417" spans="1:19" ht="45" customHeight="1" x14ac:dyDescent="0.25">
      <c r="A3417" s="7451"/>
      <c r="B3417" s="7451"/>
      <c r="C3417" s="7451"/>
      <c r="D3417" s="7451"/>
      <c r="E3417" s="7451"/>
      <c r="F3417" s="7451"/>
      <c r="G3417" s="7451"/>
      <c r="H3417" s="7451"/>
      <c r="I3417" s="7451"/>
      <c r="J3417" s="7451"/>
      <c r="K3417" s="7451"/>
      <c r="L3417" s="7451"/>
      <c r="M3417" s="7451"/>
      <c r="N3417" s="7451"/>
      <c r="O3417" s="7451"/>
      <c r="P3417" s="6961" t="s">
        <v>78</v>
      </c>
      <c r="Q3417" s="6961" t="s">
        <v>79</v>
      </c>
      <c r="R3417" s="6996">
        <v>1</v>
      </c>
      <c r="S3417" s="6997">
        <f>ROUND(K3400,2)*R3417</f>
        <v>47.99</v>
      </c>
    </row>
    <row r="3418" spans="1:19" ht="45" customHeight="1" x14ac:dyDescent="0.25">
      <c r="A3418" s="7451"/>
      <c r="B3418" s="7451"/>
      <c r="C3418" s="7451"/>
      <c r="D3418" s="7451"/>
      <c r="E3418" s="7451"/>
      <c r="F3418" s="7451"/>
      <c r="G3418" s="7451"/>
      <c r="H3418" s="7451"/>
      <c r="I3418" s="7451"/>
      <c r="J3418" s="7451"/>
      <c r="K3418" s="7451"/>
      <c r="L3418" s="7451"/>
      <c r="M3418" s="7451"/>
      <c r="N3418" s="7451"/>
      <c r="O3418" s="7451"/>
      <c r="P3418" s="6961" t="s">
        <v>80</v>
      </c>
      <c r="Q3418" s="6961" t="s">
        <v>81</v>
      </c>
      <c r="R3418" s="6998">
        <v>1</v>
      </c>
      <c r="S3418" s="6999">
        <f>ROUND(K3400,2)*R3418</f>
        <v>47.99</v>
      </c>
    </row>
    <row r="3419" spans="1:19" ht="45" customHeight="1" x14ac:dyDescent="0.25">
      <c r="A3419" s="7451"/>
      <c r="B3419" s="7451"/>
      <c r="C3419" s="7451"/>
      <c r="D3419" s="7451"/>
      <c r="E3419" s="7451"/>
      <c r="F3419" s="7451"/>
      <c r="G3419" s="7451"/>
      <c r="H3419" s="7451"/>
      <c r="I3419" s="7451"/>
      <c r="J3419" s="7451"/>
      <c r="K3419" s="7451"/>
      <c r="L3419" s="7451"/>
      <c r="M3419" s="7451"/>
      <c r="N3419" s="7451"/>
      <c r="O3419" s="7451"/>
      <c r="P3419" s="6961" t="s">
        <v>82</v>
      </c>
      <c r="Q3419" s="6961" t="s">
        <v>83</v>
      </c>
      <c r="R3419" s="7000">
        <v>1</v>
      </c>
      <c r="S3419" s="7001">
        <f>ROUND(K3400,2)*R3419</f>
        <v>47.99</v>
      </c>
    </row>
    <row r="3420" spans="1:19" ht="45" customHeight="1" x14ac:dyDescent="0.25">
      <c r="A3420" s="7451"/>
      <c r="B3420" s="7451"/>
      <c r="C3420" s="7451"/>
      <c r="D3420" s="7451"/>
      <c r="E3420" s="7451"/>
      <c r="F3420" s="7451"/>
      <c r="G3420" s="7451"/>
      <c r="H3420" s="7451"/>
      <c r="I3420" s="7451"/>
      <c r="J3420" s="7451"/>
      <c r="K3420" s="7451"/>
      <c r="L3420" s="7451"/>
      <c r="M3420" s="7451"/>
      <c r="N3420" s="7451"/>
      <c r="O3420" s="7451"/>
      <c r="P3420" s="6961" t="s">
        <v>84</v>
      </c>
      <c r="Q3420" s="6961" t="s">
        <v>85</v>
      </c>
      <c r="R3420" s="7002">
        <v>1</v>
      </c>
      <c r="S3420" s="7003">
        <f>ROUND(K3400,2)*R3420</f>
        <v>47.99</v>
      </c>
    </row>
    <row r="3421" spans="1:19" ht="45" customHeight="1" x14ac:dyDescent="0.25">
      <c r="A3421" s="7451"/>
      <c r="B3421" s="7451"/>
      <c r="C3421" s="7451"/>
      <c r="D3421" s="7451"/>
      <c r="E3421" s="7451"/>
      <c r="F3421" s="7451"/>
      <c r="G3421" s="7451"/>
      <c r="H3421" s="7451"/>
      <c r="I3421" s="7451"/>
      <c r="J3421" s="7451"/>
      <c r="K3421" s="7451"/>
      <c r="L3421" s="7451"/>
      <c r="M3421" s="7451"/>
      <c r="N3421" s="7451"/>
      <c r="O3421" s="7451"/>
      <c r="P3421" s="6961" t="s">
        <v>86</v>
      </c>
      <c r="Q3421" s="6961" t="s">
        <v>87</v>
      </c>
      <c r="R3421" s="7004">
        <v>1</v>
      </c>
      <c r="S3421" s="7005">
        <f>ROUND(K3400,2)*R3421</f>
        <v>47.99</v>
      </c>
    </row>
    <row r="3422" spans="1:19" ht="45" customHeight="1" x14ac:dyDescent="0.25">
      <c r="A3422" s="7451"/>
      <c r="B3422" s="7451"/>
      <c r="C3422" s="7451"/>
      <c r="D3422" s="7451"/>
      <c r="E3422" s="7451"/>
      <c r="F3422" s="7451"/>
      <c r="G3422" s="7451"/>
      <c r="H3422" s="7451"/>
      <c r="I3422" s="7451"/>
      <c r="J3422" s="7451"/>
      <c r="K3422" s="7451"/>
      <c r="L3422" s="7451"/>
      <c r="M3422" s="7451"/>
      <c r="N3422" s="7451"/>
      <c r="O3422" s="7451"/>
      <c r="P3422" s="6961" t="s">
        <v>88</v>
      </c>
      <c r="Q3422" s="6961" t="s">
        <v>89</v>
      </c>
      <c r="R3422" s="7006">
        <v>1</v>
      </c>
      <c r="S3422" s="7007">
        <f>ROUND(K3400,2)*R3422</f>
        <v>47.99</v>
      </c>
    </row>
    <row r="3423" spans="1:19" ht="45" customHeight="1" x14ac:dyDescent="0.25">
      <c r="A3423" s="7451"/>
      <c r="B3423" s="7451"/>
      <c r="C3423" s="7451"/>
      <c r="D3423" s="7451"/>
      <c r="E3423" s="7451"/>
      <c r="F3423" s="7451"/>
      <c r="G3423" s="7451"/>
      <c r="H3423" s="7451"/>
      <c r="I3423" s="7451"/>
      <c r="J3423" s="7451"/>
      <c r="K3423" s="7451"/>
      <c r="L3423" s="7451"/>
      <c r="M3423" s="7451"/>
      <c r="N3423" s="7451"/>
      <c r="O3423" s="7451"/>
      <c r="P3423" s="6961" t="s">
        <v>90</v>
      </c>
      <c r="Q3423" s="6961" t="s">
        <v>91</v>
      </c>
      <c r="R3423" s="7008">
        <v>1</v>
      </c>
      <c r="S3423" s="7009">
        <f>ROUND(K3400,2)*R3423</f>
        <v>47.99</v>
      </c>
    </row>
    <row r="3424" spans="1:19" ht="45" customHeight="1" x14ac:dyDescent="0.25">
      <c r="A3424" s="7451"/>
      <c r="B3424" s="7451"/>
      <c r="C3424" s="7451"/>
      <c r="D3424" s="7451"/>
      <c r="E3424" s="7451"/>
      <c r="F3424" s="7451"/>
      <c r="G3424" s="7451"/>
      <c r="H3424" s="7451"/>
      <c r="I3424" s="7451"/>
      <c r="J3424" s="7451"/>
      <c r="K3424" s="7451"/>
      <c r="L3424" s="7451"/>
      <c r="M3424" s="7451"/>
      <c r="N3424" s="7451"/>
      <c r="O3424" s="7451"/>
      <c r="P3424" s="6961" t="s">
        <v>92</v>
      </c>
      <c r="Q3424" s="6961" t="s">
        <v>93</v>
      </c>
      <c r="R3424" s="7010">
        <v>1</v>
      </c>
      <c r="S3424" s="7011">
        <f>ROUND(K3400,2)*R3424</f>
        <v>47.99</v>
      </c>
    </row>
    <row r="3425" spans="1:19" ht="45" customHeight="1" x14ac:dyDescent="0.25">
      <c r="A3425" s="7493" t="s">
        <v>23</v>
      </c>
      <c r="B3425" s="7493" t="s">
        <v>517</v>
      </c>
      <c r="C3425" s="7493" t="s">
        <v>25</v>
      </c>
      <c r="D3425" s="7493" t="s">
        <v>518</v>
      </c>
      <c r="E3425" s="7493" t="s">
        <v>519</v>
      </c>
      <c r="F3425" s="7494">
        <f>R3425+R3426+R3427+R3428+R3429+R3430+R3431+R3432+R3433+R3434+R3435+R3436+R3437+R3438+R3439+R3440+R3441+R3442+R3443+R3444+R3445+R3446+R3447+R3448+R3449</f>
        <v>150</v>
      </c>
      <c r="G3425" s="7493" t="s">
        <v>36</v>
      </c>
      <c r="H3425" s="7495">
        <v>55.18</v>
      </c>
      <c r="I3425" s="7496">
        <v>55.18</v>
      </c>
      <c r="J3425" s="7497">
        <v>0.21579999999999999</v>
      </c>
      <c r="K3425" s="7498">
        <f>ROUND(I3425,2)+(ROUND(I3425,2)*J3425)</f>
        <v>67.087844000000004</v>
      </c>
      <c r="L3425" s="7499">
        <f>ROUND(S3425,2)+ROUND(S3426,2)+ROUND(S3427,2)+ROUND(S3428,2)+ROUND(S3429,2)+ROUND(S3430,2)+ROUND(S3431,2)+ROUND(S3432,2)+ROUND(S3433,2)+ROUND(S3434,2)+ROUND(S3435,2)+ROUND(S3436,2)+ROUND(S3437,2)+ROUND(S3438,2)+ROUND(S3439,2)+ROUND(S3440,2)+ROUND(S3441,2)+ROUND(S3442,2)+ROUND(S3443,2)+ROUND(S3444,2)+ROUND(S3445,2)+ROUND(S3446,2)+ROUND(S3447,2)+ROUND(S3448,2)+ROUND(S3449,2)</f>
        <v>10063.500000000004</v>
      </c>
      <c r="M3425" s="7493"/>
      <c r="N3425" s="7493" t="s">
        <v>80</v>
      </c>
      <c r="O3425" s="7493" t="s">
        <v>444</v>
      </c>
      <c r="P3425" s="7012" t="s">
        <v>20</v>
      </c>
      <c r="Q3425" s="7012" t="s">
        <v>29</v>
      </c>
      <c r="R3425" s="7013">
        <v>6</v>
      </c>
      <c r="S3425" s="7014">
        <f>ROUND(K3425,2)*R3425</f>
        <v>402.54</v>
      </c>
    </row>
    <row r="3426" spans="1:19" ht="45" customHeight="1" x14ac:dyDescent="0.25">
      <c r="A3426" s="7451"/>
      <c r="B3426" s="7451"/>
      <c r="C3426" s="7451"/>
      <c r="D3426" s="7451"/>
      <c r="E3426" s="7451"/>
      <c r="F3426" s="7451"/>
      <c r="G3426" s="7451"/>
      <c r="H3426" s="7451"/>
      <c r="I3426" s="7451"/>
      <c r="J3426" s="7451"/>
      <c r="K3426" s="7451"/>
      <c r="L3426" s="7451"/>
      <c r="M3426" s="7451"/>
      <c r="N3426" s="7451"/>
      <c r="O3426" s="7451"/>
      <c r="P3426" s="7012" t="s">
        <v>30</v>
      </c>
      <c r="Q3426" s="7012" t="s">
        <v>48</v>
      </c>
      <c r="R3426" s="7015">
        <v>6</v>
      </c>
      <c r="S3426" s="7016">
        <f>ROUND(K3425,2)*R3426</f>
        <v>402.54</v>
      </c>
    </row>
    <row r="3427" spans="1:19" ht="45" customHeight="1" x14ac:dyDescent="0.25">
      <c r="A3427" s="7451"/>
      <c r="B3427" s="7451"/>
      <c r="C3427" s="7451"/>
      <c r="D3427" s="7451"/>
      <c r="E3427" s="7451"/>
      <c r="F3427" s="7451"/>
      <c r="G3427" s="7451"/>
      <c r="H3427" s="7451"/>
      <c r="I3427" s="7451"/>
      <c r="J3427" s="7451"/>
      <c r="K3427" s="7451"/>
      <c r="L3427" s="7451"/>
      <c r="M3427" s="7451"/>
      <c r="N3427" s="7451"/>
      <c r="O3427" s="7451"/>
      <c r="P3427" s="7012" t="s">
        <v>43</v>
      </c>
      <c r="Q3427" s="7012" t="s">
        <v>49</v>
      </c>
      <c r="R3427" s="7017">
        <v>6</v>
      </c>
      <c r="S3427" s="7018">
        <f>ROUND(K3425,2)*R3427</f>
        <v>402.54</v>
      </c>
    </row>
    <row r="3428" spans="1:19" ht="45" customHeight="1" x14ac:dyDescent="0.25">
      <c r="A3428" s="7451"/>
      <c r="B3428" s="7451"/>
      <c r="C3428" s="7451"/>
      <c r="D3428" s="7451"/>
      <c r="E3428" s="7451"/>
      <c r="F3428" s="7451"/>
      <c r="G3428" s="7451"/>
      <c r="H3428" s="7451"/>
      <c r="I3428" s="7451"/>
      <c r="J3428" s="7451"/>
      <c r="K3428" s="7451"/>
      <c r="L3428" s="7451"/>
      <c r="M3428" s="7451"/>
      <c r="N3428" s="7451"/>
      <c r="O3428" s="7451"/>
      <c r="P3428" s="7012" t="s">
        <v>50</v>
      </c>
      <c r="Q3428" s="7012" t="s">
        <v>51</v>
      </c>
      <c r="R3428" s="7019">
        <v>6</v>
      </c>
      <c r="S3428" s="7020">
        <f>ROUND(K3425,2)*R3428</f>
        <v>402.54</v>
      </c>
    </row>
    <row r="3429" spans="1:19" ht="45" customHeight="1" x14ac:dyDescent="0.25">
      <c r="A3429" s="7451"/>
      <c r="B3429" s="7451"/>
      <c r="C3429" s="7451"/>
      <c r="D3429" s="7451"/>
      <c r="E3429" s="7451"/>
      <c r="F3429" s="7451"/>
      <c r="G3429" s="7451"/>
      <c r="H3429" s="7451"/>
      <c r="I3429" s="7451"/>
      <c r="J3429" s="7451"/>
      <c r="K3429" s="7451"/>
      <c r="L3429" s="7451"/>
      <c r="M3429" s="7451"/>
      <c r="N3429" s="7451"/>
      <c r="O3429" s="7451"/>
      <c r="P3429" s="7012" t="s">
        <v>52</v>
      </c>
      <c r="Q3429" s="7012" t="s">
        <v>53</v>
      </c>
      <c r="R3429" s="7021">
        <v>6</v>
      </c>
      <c r="S3429" s="7022">
        <f>ROUND(K3425,2)*R3429</f>
        <v>402.54</v>
      </c>
    </row>
    <row r="3430" spans="1:19" ht="45" customHeight="1" x14ac:dyDescent="0.25">
      <c r="A3430" s="7451"/>
      <c r="B3430" s="7451"/>
      <c r="C3430" s="7451"/>
      <c r="D3430" s="7451"/>
      <c r="E3430" s="7451"/>
      <c r="F3430" s="7451"/>
      <c r="G3430" s="7451"/>
      <c r="H3430" s="7451"/>
      <c r="I3430" s="7451"/>
      <c r="J3430" s="7451"/>
      <c r="K3430" s="7451"/>
      <c r="L3430" s="7451"/>
      <c r="M3430" s="7451"/>
      <c r="N3430" s="7451"/>
      <c r="O3430" s="7451"/>
      <c r="P3430" s="7012" t="s">
        <v>54</v>
      </c>
      <c r="Q3430" s="7012" t="s">
        <v>55</v>
      </c>
      <c r="R3430" s="7023">
        <v>6</v>
      </c>
      <c r="S3430" s="7024">
        <f>ROUND(K3425,2)*R3430</f>
        <v>402.54</v>
      </c>
    </row>
    <row r="3431" spans="1:19" ht="45" customHeight="1" x14ac:dyDescent="0.25">
      <c r="A3431" s="7451"/>
      <c r="B3431" s="7451"/>
      <c r="C3431" s="7451"/>
      <c r="D3431" s="7451"/>
      <c r="E3431" s="7451"/>
      <c r="F3431" s="7451"/>
      <c r="G3431" s="7451"/>
      <c r="H3431" s="7451"/>
      <c r="I3431" s="7451"/>
      <c r="J3431" s="7451"/>
      <c r="K3431" s="7451"/>
      <c r="L3431" s="7451"/>
      <c r="M3431" s="7451"/>
      <c r="N3431" s="7451"/>
      <c r="O3431" s="7451"/>
      <c r="P3431" s="7012" t="s">
        <v>56</v>
      </c>
      <c r="Q3431" s="7012" t="s">
        <v>57</v>
      </c>
      <c r="R3431" s="7025">
        <v>6</v>
      </c>
      <c r="S3431" s="7026">
        <f>ROUND(K3425,2)*R3431</f>
        <v>402.54</v>
      </c>
    </row>
    <row r="3432" spans="1:19" ht="45" customHeight="1" x14ac:dyDescent="0.25">
      <c r="A3432" s="7451"/>
      <c r="B3432" s="7451"/>
      <c r="C3432" s="7451"/>
      <c r="D3432" s="7451"/>
      <c r="E3432" s="7451"/>
      <c r="F3432" s="7451"/>
      <c r="G3432" s="7451"/>
      <c r="H3432" s="7451"/>
      <c r="I3432" s="7451"/>
      <c r="J3432" s="7451"/>
      <c r="K3432" s="7451"/>
      <c r="L3432" s="7451"/>
      <c r="M3432" s="7451"/>
      <c r="N3432" s="7451"/>
      <c r="O3432" s="7451"/>
      <c r="P3432" s="7012" t="s">
        <v>58</v>
      </c>
      <c r="Q3432" s="7012" t="s">
        <v>59</v>
      </c>
      <c r="R3432" s="7027">
        <v>6</v>
      </c>
      <c r="S3432" s="7028">
        <f>ROUND(K3425,2)*R3432</f>
        <v>402.54</v>
      </c>
    </row>
    <row r="3433" spans="1:19" ht="45" customHeight="1" x14ac:dyDescent="0.25">
      <c r="A3433" s="7451"/>
      <c r="B3433" s="7451"/>
      <c r="C3433" s="7451"/>
      <c r="D3433" s="7451"/>
      <c r="E3433" s="7451"/>
      <c r="F3433" s="7451"/>
      <c r="G3433" s="7451"/>
      <c r="H3433" s="7451"/>
      <c r="I3433" s="7451"/>
      <c r="J3433" s="7451"/>
      <c r="K3433" s="7451"/>
      <c r="L3433" s="7451"/>
      <c r="M3433" s="7451"/>
      <c r="N3433" s="7451"/>
      <c r="O3433" s="7451"/>
      <c r="P3433" s="7012" t="s">
        <v>60</v>
      </c>
      <c r="Q3433" s="7012" t="s">
        <v>61</v>
      </c>
      <c r="R3433" s="7029">
        <v>6</v>
      </c>
      <c r="S3433" s="7030">
        <f>ROUND(K3425,2)*R3433</f>
        <v>402.54</v>
      </c>
    </row>
    <row r="3434" spans="1:19" ht="45" customHeight="1" x14ac:dyDescent="0.25">
      <c r="A3434" s="7451"/>
      <c r="B3434" s="7451"/>
      <c r="C3434" s="7451"/>
      <c r="D3434" s="7451"/>
      <c r="E3434" s="7451"/>
      <c r="F3434" s="7451"/>
      <c r="G3434" s="7451"/>
      <c r="H3434" s="7451"/>
      <c r="I3434" s="7451"/>
      <c r="J3434" s="7451"/>
      <c r="K3434" s="7451"/>
      <c r="L3434" s="7451"/>
      <c r="M3434" s="7451"/>
      <c r="N3434" s="7451"/>
      <c r="O3434" s="7451"/>
      <c r="P3434" s="7012" t="s">
        <v>62</v>
      </c>
      <c r="Q3434" s="7012" t="s">
        <v>63</v>
      </c>
      <c r="R3434" s="7031">
        <v>6</v>
      </c>
      <c r="S3434" s="7032">
        <f>ROUND(K3425,2)*R3434</f>
        <v>402.54</v>
      </c>
    </row>
    <row r="3435" spans="1:19" ht="45" customHeight="1" x14ac:dyDescent="0.25">
      <c r="A3435" s="7451"/>
      <c r="B3435" s="7451"/>
      <c r="C3435" s="7451"/>
      <c r="D3435" s="7451"/>
      <c r="E3435" s="7451"/>
      <c r="F3435" s="7451"/>
      <c r="G3435" s="7451"/>
      <c r="H3435" s="7451"/>
      <c r="I3435" s="7451"/>
      <c r="J3435" s="7451"/>
      <c r="K3435" s="7451"/>
      <c r="L3435" s="7451"/>
      <c r="M3435" s="7451"/>
      <c r="N3435" s="7451"/>
      <c r="O3435" s="7451"/>
      <c r="P3435" s="7012" t="s">
        <v>64</v>
      </c>
      <c r="Q3435" s="7012" t="s">
        <v>65</v>
      </c>
      <c r="R3435" s="7033">
        <v>6</v>
      </c>
      <c r="S3435" s="7034">
        <f>ROUND(K3425,2)*R3435</f>
        <v>402.54</v>
      </c>
    </row>
    <row r="3436" spans="1:19" ht="45" customHeight="1" x14ac:dyDescent="0.25">
      <c r="A3436" s="7451"/>
      <c r="B3436" s="7451"/>
      <c r="C3436" s="7451"/>
      <c r="D3436" s="7451"/>
      <c r="E3436" s="7451"/>
      <c r="F3436" s="7451"/>
      <c r="G3436" s="7451"/>
      <c r="H3436" s="7451"/>
      <c r="I3436" s="7451"/>
      <c r="J3436" s="7451"/>
      <c r="K3436" s="7451"/>
      <c r="L3436" s="7451"/>
      <c r="M3436" s="7451"/>
      <c r="N3436" s="7451"/>
      <c r="O3436" s="7451"/>
      <c r="P3436" s="7012" t="s">
        <v>66</v>
      </c>
      <c r="Q3436" s="7012" t="s">
        <v>67</v>
      </c>
      <c r="R3436" s="7035">
        <v>6</v>
      </c>
      <c r="S3436" s="7036">
        <f>ROUND(K3425,2)*R3436</f>
        <v>402.54</v>
      </c>
    </row>
    <row r="3437" spans="1:19" ht="45" customHeight="1" x14ac:dyDescent="0.25">
      <c r="A3437" s="7451"/>
      <c r="B3437" s="7451"/>
      <c r="C3437" s="7451"/>
      <c r="D3437" s="7451"/>
      <c r="E3437" s="7451"/>
      <c r="F3437" s="7451"/>
      <c r="G3437" s="7451"/>
      <c r="H3437" s="7451"/>
      <c r="I3437" s="7451"/>
      <c r="J3437" s="7451"/>
      <c r="K3437" s="7451"/>
      <c r="L3437" s="7451"/>
      <c r="M3437" s="7451"/>
      <c r="N3437" s="7451"/>
      <c r="O3437" s="7451"/>
      <c r="P3437" s="7012" t="s">
        <v>68</v>
      </c>
      <c r="Q3437" s="7012" t="s">
        <v>69</v>
      </c>
      <c r="R3437" s="7037">
        <v>6</v>
      </c>
      <c r="S3437" s="7038">
        <f>ROUND(K3425,2)*R3437</f>
        <v>402.54</v>
      </c>
    </row>
    <row r="3438" spans="1:19" ht="45" customHeight="1" x14ac:dyDescent="0.25">
      <c r="A3438" s="7451"/>
      <c r="B3438" s="7451"/>
      <c r="C3438" s="7451"/>
      <c r="D3438" s="7451"/>
      <c r="E3438" s="7451"/>
      <c r="F3438" s="7451"/>
      <c r="G3438" s="7451"/>
      <c r="H3438" s="7451"/>
      <c r="I3438" s="7451"/>
      <c r="J3438" s="7451"/>
      <c r="K3438" s="7451"/>
      <c r="L3438" s="7451"/>
      <c r="M3438" s="7451"/>
      <c r="N3438" s="7451"/>
      <c r="O3438" s="7451"/>
      <c r="P3438" s="7012" t="s">
        <v>70</v>
      </c>
      <c r="Q3438" s="7012" t="s">
        <v>71</v>
      </c>
      <c r="R3438" s="7039">
        <v>6</v>
      </c>
      <c r="S3438" s="7040">
        <f>ROUND(K3425,2)*R3438</f>
        <v>402.54</v>
      </c>
    </row>
    <row r="3439" spans="1:19" ht="45" customHeight="1" x14ac:dyDescent="0.25">
      <c r="A3439" s="7451"/>
      <c r="B3439" s="7451"/>
      <c r="C3439" s="7451"/>
      <c r="D3439" s="7451"/>
      <c r="E3439" s="7451"/>
      <c r="F3439" s="7451"/>
      <c r="G3439" s="7451"/>
      <c r="H3439" s="7451"/>
      <c r="I3439" s="7451"/>
      <c r="J3439" s="7451"/>
      <c r="K3439" s="7451"/>
      <c r="L3439" s="7451"/>
      <c r="M3439" s="7451"/>
      <c r="N3439" s="7451"/>
      <c r="O3439" s="7451"/>
      <c r="P3439" s="7012" t="s">
        <v>72</v>
      </c>
      <c r="Q3439" s="7012" t="s">
        <v>73</v>
      </c>
      <c r="R3439" s="7041">
        <v>6</v>
      </c>
      <c r="S3439" s="7042">
        <f>ROUND(K3425,2)*R3439</f>
        <v>402.54</v>
      </c>
    </row>
    <row r="3440" spans="1:19" ht="45" customHeight="1" x14ac:dyDescent="0.25">
      <c r="A3440" s="7451"/>
      <c r="B3440" s="7451"/>
      <c r="C3440" s="7451"/>
      <c r="D3440" s="7451"/>
      <c r="E3440" s="7451"/>
      <c r="F3440" s="7451"/>
      <c r="G3440" s="7451"/>
      <c r="H3440" s="7451"/>
      <c r="I3440" s="7451"/>
      <c r="J3440" s="7451"/>
      <c r="K3440" s="7451"/>
      <c r="L3440" s="7451"/>
      <c r="M3440" s="7451"/>
      <c r="N3440" s="7451"/>
      <c r="O3440" s="7451"/>
      <c r="P3440" s="7012" t="s">
        <v>74</v>
      </c>
      <c r="Q3440" s="7012" t="s">
        <v>75</v>
      </c>
      <c r="R3440" s="7043">
        <v>6</v>
      </c>
      <c r="S3440" s="7044">
        <f>ROUND(K3425,2)*R3440</f>
        <v>402.54</v>
      </c>
    </row>
    <row r="3441" spans="1:19" ht="45" customHeight="1" x14ac:dyDescent="0.25">
      <c r="A3441" s="7451"/>
      <c r="B3441" s="7451"/>
      <c r="C3441" s="7451"/>
      <c r="D3441" s="7451"/>
      <c r="E3441" s="7451"/>
      <c r="F3441" s="7451"/>
      <c r="G3441" s="7451"/>
      <c r="H3441" s="7451"/>
      <c r="I3441" s="7451"/>
      <c r="J3441" s="7451"/>
      <c r="K3441" s="7451"/>
      <c r="L3441" s="7451"/>
      <c r="M3441" s="7451"/>
      <c r="N3441" s="7451"/>
      <c r="O3441" s="7451"/>
      <c r="P3441" s="7012" t="s">
        <v>76</v>
      </c>
      <c r="Q3441" s="7012" t="s">
        <v>77</v>
      </c>
      <c r="R3441" s="7045">
        <v>6</v>
      </c>
      <c r="S3441" s="7046">
        <f>ROUND(K3425,2)*R3441</f>
        <v>402.54</v>
      </c>
    </row>
    <row r="3442" spans="1:19" ht="45" customHeight="1" x14ac:dyDescent="0.25">
      <c r="A3442" s="7451"/>
      <c r="B3442" s="7451"/>
      <c r="C3442" s="7451"/>
      <c r="D3442" s="7451"/>
      <c r="E3442" s="7451"/>
      <c r="F3442" s="7451"/>
      <c r="G3442" s="7451"/>
      <c r="H3442" s="7451"/>
      <c r="I3442" s="7451"/>
      <c r="J3442" s="7451"/>
      <c r="K3442" s="7451"/>
      <c r="L3442" s="7451"/>
      <c r="M3442" s="7451"/>
      <c r="N3442" s="7451"/>
      <c r="O3442" s="7451"/>
      <c r="P3442" s="7012" t="s">
        <v>78</v>
      </c>
      <c r="Q3442" s="7012" t="s">
        <v>79</v>
      </c>
      <c r="R3442" s="7047">
        <v>6</v>
      </c>
      <c r="S3442" s="7048">
        <f>ROUND(K3425,2)*R3442</f>
        <v>402.54</v>
      </c>
    </row>
    <row r="3443" spans="1:19" ht="45" customHeight="1" x14ac:dyDescent="0.25">
      <c r="A3443" s="7451"/>
      <c r="B3443" s="7451"/>
      <c r="C3443" s="7451"/>
      <c r="D3443" s="7451"/>
      <c r="E3443" s="7451"/>
      <c r="F3443" s="7451"/>
      <c r="G3443" s="7451"/>
      <c r="H3443" s="7451"/>
      <c r="I3443" s="7451"/>
      <c r="J3443" s="7451"/>
      <c r="K3443" s="7451"/>
      <c r="L3443" s="7451"/>
      <c r="M3443" s="7451"/>
      <c r="N3443" s="7451"/>
      <c r="O3443" s="7451"/>
      <c r="P3443" s="7012" t="s">
        <v>80</v>
      </c>
      <c r="Q3443" s="7012" t="s">
        <v>81</v>
      </c>
      <c r="R3443" s="7049">
        <v>6</v>
      </c>
      <c r="S3443" s="7050">
        <f>ROUND(K3425,2)*R3443</f>
        <v>402.54</v>
      </c>
    </row>
    <row r="3444" spans="1:19" ht="45" customHeight="1" x14ac:dyDescent="0.25">
      <c r="A3444" s="7451"/>
      <c r="B3444" s="7451"/>
      <c r="C3444" s="7451"/>
      <c r="D3444" s="7451"/>
      <c r="E3444" s="7451"/>
      <c r="F3444" s="7451"/>
      <c r="G3444" s="7451"/>
      <c r="H3444" s="7451"/>
      <c r="I3444" s="7451"/>
      <c r="J3444" s="7451"/>
      <c r="K3444" s="7451"/>
      <c r="L3444" s="7451"/>
      <c r="M3444" s="7451"/>
      <c r="N3444" s="7451"/>
      <c r="O3444" s="7451"/>
      <c r="P3444" s="7012" t="s">
        <v>82</v>
      </c>
      <c r="Q3444" s="7012" t="s">
        <v>83</v>
      </c>
      <c r="R3444" s="7051">
        <v>6</v>
      </c>
      <c r="S3444" s="7052">
        <f>ROUND(K3425,2)*R3444</f>
        <v>402.54</v>
      </c>
    </row>
    <row r="3445" spans="1:19" ht="45" customHeight="1" x14ac:dyDescent="0.25">
      <c r="A3445" s="7451"/>
      <c r="B3445" s="7451"/>
      <c r="C3445" s="7451"/>
      <c r="D3445" s="7451"/>
      <c r="E3445" s="7451"/>
      <c r="F3445" s="7451"/>
      <c r="G3445" s="7451"/>
      <c r="H3445" s="7451"/>
      <c r="I3445" s="7451"/>
      <c r="J3445" s="7451"/>
      <c r="K3445" s="7451"/>
      <c r="L3445" s="7451"/>
      <c r="M3445" s="7451"/>
      <c r="N3445" s="7451"/>
      <c r="O3445" s="7451"/>
      <c r="P3445" s="7012" t="s">
        <v>84</v>
      </c>
      <c r="Q3445" s="7012" t="s">
        <v>85</v>
      </c>
      <c r="R3445" s="7053">
        <v>6</v>
      </c>
      <c r="S3445" s="7054">
        <f>ROUND(K3425,2)*R3445</f>
        <v>402.54</v>
      </c>
    </row>
    <row r="3446" spans="1:19" ht="45" customHeight="1" x14ac:dyDescent="0.25">
      <c r="A3446" s="7451"/>
      <c r="B3446" s="7451"/>
      <c r="C3446" s="7451"/>
      <c r="D3446" s="7451"/>
      <c r="E3446" s="7451"/>
      <c r="F3446" s="7451"/>
      <c r="G3446" s="7451"/>
      <c r="H3446" s="7451"/>
      <c r="I3446" s="7451"/>
      <c r="J3446" s="7451"/>
      <c r="K3446" s="7451"/>
      <c r="L3446" s="7451"/>
      <c r="M3446" s="7451"/>
      <c r="N3446" s="7451"/>
      <c r="O3446" s="7451"/>
      <c r="P3446" s="7012" t="s">
        <v>86</v>
      </c>
      <c r="Q3446" s="7012" t="s">
        <v>87</v>
      </c>
      <c r="R3446" s="7055">
        <v>6</v>
      </c>
      <c r="S3446" s="7056">
        <f>ROUND(K3425,2)*R3446</f>
        <v>402.54</v>
      </c>
    </row>
    <row r="3447" spans="1:19" ht="45" customHeight="1" x14ac:dyDescent="0.25">
      <c r="A3447" s="7451"/>
      <c r="B3447" s="7451"/>
      <c r="C3447" s="7451"/>
      <c r="D3447" s="7451"/>
      <c r="E3447" s="7451"/>
      <c r="F3447" s="7451"/>
      <c r="G3447" s="7451"/>
      <c r="H3447" s="7451"/>
      <c r="I3447" s="7451"/>
      <c r="J3447" s="7451"/>
      <c r="K3447" s="7451"/>
      <c r="L3447" s="7451"/>
      <c r="M3447" s="7451"/>
      <c r="N3447" s="7451"/>
      <c r="O3447" s="7451"/>
      <c r="P3447" s="7012" t="s">
        <v>88</v>
      </c>
      <c r="Q3447" s="7012" t="s">
        <v>89</v>
      </c>
      <c r="R3447" s="7057">
        <v>6</v>
      </c>
      <c r="S3447" s="7058">
        <f>ROUND(K3425,2)*R3447</f>
        <v>402.54</v>
      </c>
    </row>
    <row r="3448" spans="1:19" ht="45" customHeight="1" x14ac:dyDescent="0.25">
      <c r="A3448" s="7451"/>
      <c r="B3448" s="7451"/>
      <c r="C3448" s="7451"/>
      <c r="D3448" s="7451"/>
      <c r="E3448" s="7451"/>
      <c r="F3448" s="7451"/>
      <c r="G3448" s="7451"/>
      <c r="H3448" s="7451"/>
      <c r="I3448" s="7451"/>
      <c r="J3448" s="7451"/>
      <c r="K3448" s="7451"/>
      <c r="L3448" s="7451"/>
      <c r="M3448" s="7451"/>
      <c r="N3448" s="7451"/>
      <c r="O3448" s="7451"/>
      <c r="P3448" s="7012" t="s">
        <v>90</v>
      </c>
      <c r="Q3448" s="7012" t="s">
        <v>91</v>
      </c>
      <c r="R3448" s="7059">
        <v>6</v>
      </c>
      <c r="S3448" s="7060">
        <f>ROUND(K3425,2)*R3448</f>
        <v>402.54</v>
      </c>
    </row>
    <row r="3449" spans="1:19" ht="45" customHeight="1" x14ac:dyDescent="0.25">
      <c r="A3449" s="7451"/>
      <c r="B3449" s="7451"/>
      <c r="C3449" s="7451"/>
      <c r="D3449" s="7451"/>
      <c r="E3449" s="7451"/>
      <c r="F3449" s="7451"/>
      <c r="G3449" s="7451"/>
      <c r="H3449" s="7451"/>
      <c r="I3449" s="7451"/>
      <c r="J3449" s="7451"/>
      <c r="K3449" s="7451"/>
      <c r="L3449" s="7451"/>
      <c r="M3449" s="7451"/>
      <c r="N3449" s="7451"/>
      <c r="O3449" s="7451"/>
      <c r="P3449" s="7012" t="s">
        <v>92</v>
      </c>
      <c r="Q3449" s="7012" t="s">
        <v>93</v>
      </c>
      <c r="R3449" s="7061">
        <v>6</v>
      </c>
      <c r="S3449" s="7062">
        <f>ROUND(K3425,2)*R3449</f>
        <v>402.54</v>
      </c>
    </row>
    <row r="3450" spans="1:19" ht="45" customHeight="1" x14ac:dyDescent="0.25">
      <c r="A3450" s="7500" t="s">
        <v>23</v>
      </c>
      <c r="B3450" s="7500" t="s">
        <v>520</v>
      </c>
      <c r="C3450" s="7500" t="s">
        <v>25</v>
      </c>
      <c r="D3450" s="7500" t="s">
        <v>521</v>
      </c>
      <c r="E3450" s="7500" t="s">
        <v>522</v>
      </c>
      <c r="F3450" s="7501">
        <f>R3450+R3451+R3452+R3453+R3454+R3455+R3456+R3457+R3458+R3459+R3460+R3461+R3462+R3463+R3464+R3465+R3466+R3467+R3468+R3469+R3470+R3471+R3472+R3473+R3474</f>
        <v>25</v>
      </c>
      <c r="G3450" s="7500" t="s">
        <v>36</v>
      </c>
      <c r="H3450" s="7502">
        <v>1765.63</v>
      </c>
      <c r="I3450" s="7503">
        <v>1765.63</v>
      </c>
      <c r="J3450" s="7504">
        <v>0.21579999999999999</v>
      </c>
      <c r="K3450" s="7505">
        <f>ROUND(I3450,2)+(ROUND(I3450,2)*J3450)</f>
        <v>2146.6529540000001</v>
      </c>
      <c r="L3450" s="7506">
        <f>ROUND(S3450,2)+ROUND(S3451,2)+ROUND(S3452,2)+ROUND(S3453,2)+ROUND(S3454,2)+ROUND(S3455,2)+ROUND(S3456,2)+ROUND(S3457,2)+ROUND(S3458,2)+ROUND(S3459,2)+ROUND(S3460,2)+ROUND(S3461,2)+ROUND(S3462,2)+ROUND(S3463,2)+ROUND(S3464,2)+ROUND(S3465,2)+ROUND(S3466,2)+ROUND(S3467,2)+ROUND(S3468,2)+ROUND(S3469,2)+ROUND(S3470,2)+ROUND(S3471,2)+ROUND(S3472,2)+ROUND(S3473,2)+ROUND(S3474,2)</f>
        <v>53666.250000000022</v>
      </c>
      <c r="M3450" s="7500"/>
      <c r="N3450" s="7500" t="s">
        <v>80</v>
      </c>
      <c r="O3450" s="7500" t="s">
        <v>444</v>
      </c>
      <c r="P3450" s="7063" t="s">
        <v>20</v>
      </c>
      <c r="Q3450" s="7063" t="s">
        <v>29</v>
      </c>
      <c r="R3450" s="7064">
        <v>1</v>
      </c>
      <c r="S3450" s="7065">
        <f>ROUND(K3450,2)*R3450</f>
        <v>2146.65</v>
      </c>
    </row>
    <row r="3451" spans="1:19" ht="45" customHeight="1" x14ac:dyDescent="0.25">
      <c r="A3451" s="7451"/>
      <c r="B3451" s="7451"/>
      <c r="C3451" s="7451"/>
      <c r="D3451" s="7451"/>
      <c r="E3451" s="7451"/>
      <c r="F3451" s="7451"/>
      <c r="G3451" s="7451"/>
      <c r="H3451" s="7451"/>
      <c r="I3451" s="7451"/>
      <c r="J3451" s="7451"/>
      <c r="K3451" s="7451"/>
      <c r="L3451" s="7451"/>
      <c r="M3451" s="7451"/>
      <c r="N3451" s="7451"/>
      <c r="O3451" s="7451"/>
      <c r="P3451" s="7063" t="s">
        <v>30</v>
      </c>
      <c r="Q3451" s="7063" t="s">
        <v>48</v>
      </c>
      <c r="R3451" s="7066">
        <v>1</v>
      </c>
      <c r="S3451" s="7067">
        <f>ROUND(K3450,2)*R3451</f>
        <v>2146.65</v>
      </c>
    </row>
    <row r="3452" spans="1:19" ht="45" customHeight="1" x14ac:dyDescent="0.25">
      <c r="A3452" s="7451"/>
      <c r="B3452" s="7451"/>
      <c r="C3452" s="7451"/>
      <c r="D3452" s="7451"/>
      <c r="E3452" s="7451"/>
      <c r="F3452" s="7451"/>
      <c r="G3452" s="7451"/>
      <c r="H3452" s="7451"/>
      <c r="I3452" s="7451"/>
      <c r="J3452" s="7451"/>
      <c r="K3452" s="7451"/>
      <c r="L3452" s="7451"/>
      <c r="M3452" s="7451"/>
      <c r="N3452" s="7451"/>
      <c r="O3452" s="7451"/>
      <c r="P3452" s="7063" t="s">
        <v>43</v>
      </c>
      <c r="Q3452" s="7063" t="s">
        <v>49</v>
      </c>
      <c r="R3452" s="7068">
        <v>1</v>
      </c>
      <c r="S3452" s="7069">
        <f>ROUND(K3450,2)*R3452</f>
        <v>2146.65</v>
      </c>
    </row>
    <row r="3453" spans="1:19" ht="45" customHeight="1" x14ac:dyDescent="0.25">
      <c r="A3453" s="7451"/>
      <c r="B3453" s="7451"/>
      <c r="C3453" s="7451"/>
      <c r="D3453" s="7451"/>
      <c r="E3453" s="7451"/>
      <c r="F3453" s="7451"/>
      <c r="G3453" s="7451"/>
      <c r="H3453" s="7451"/>
      <c r="I3453" s="7451"/>
      <c r="J3453" s="7451"/>
      <c r="K3453" s="7451"/>
      <c r="L3453" s="7451"/>
      <c r="M3453" s="7451"/>
      <c r="N3453" s="7451"/>
      <c r="O3453" s="7451"/>
      <c r="P3453" s="7063" t="s">
        <v>50</v>
      </c>
      <c r="Q3453" s="7063" t="s">
        <v>51</v>
      </c>
      <c r="R3453" s="7070">
        <v>1</v>
      </c>
      <c r="S3453" s="7071">
        <f>ROUND(K3450,2)*R3453</f>
        <v>2146.65</v>
      </c>
    </row>
    <row r="3454" spans="1:19" ht="45" customHeight="1" x14ac:dyDescent="0.25">
      <c r="A3454" s="7451"/>
      <c r="B3454" s="7451"/>
      <c r="C3454" s="7451"/>
      <c r="D3454" s="7451"/>
      <c r="E3454" s="7451"/>
      <c r="F3454" s="7451"/>
      <c r="G3454" s="7451"/>
      <c r="H3454" s="7451"/>
      <c r="I3454" s="7451"/>
      <c r="J3454" s="7451"/>
      <c r="K3454" s="7451"/>
      <c r="L3454" s="7451"/>
      <c r="M3454" s="7451"/>
      <c r="N3454" s="7451"/>
      <c r="O3454" s="7451"/>
      <c r="P3454" s="7063" t="s">
        <v>52</v>
      </c>
      <c r="Q3454" s="7063" t="s">
        <v>53</v>
      </c>
      <c r="R3454" s="7072">
        <v>1</v>
      </c>
      <c r="S3454" s="7073">
        <f>ROUND(K3450,2)*R3454</f>
        <v>2146.65</v>
      </c>
    </row>
    <row r="3455" spans="1:19" ht="45" customHeight="1" x14ac:dyDescent="0.25">
      <c r="A3455" s="7451"/>
      <c r="B3455" s="7451"/>
      <c r="C3455" s="7451"/>
      <c r="D3455" s="7451"/>
      <c r="E3455" s="7451"/>
      <c r="F3455" s="7451"/>
      <c r="G3455" s="7451"/>
      <c r="H3455" s="7451"/>
      <c r="I3455" s="7451"/>
      <c r="J3455" s="7451"/>
      <c r="K3455" s="7451"/>
      <c r="L3455" s="7451"/>
      <c r="M3455" s="7451"/>
      <c r="N3455" s="7451"/>
      <c r="O3455" s="7451"/>
      <c r="P3455" s="7063" t="s">
        <v>54</v>
      </c>
      <c r="Q3455" s="7063" t="s">
        <v>55</v>
      </c>
      <c r="R3455" s="7074">
        <v>1</v>
      </c>
      <c r="S3455" s="7075">
        <f>ROUND(K3450,2)*R3455</f>
        <v>2146.65</v>
      </c>
    </row>
    <row r="3456" spans="1:19" ht="45" customHeight="1" x14ac:dyDescent="0.25">
      <c r="A3456" s="7451"/>
      <c r="B3456" s="7451"/>
      <c r="C3456" s="7451"/>
      <c r="D3456" s="7451"/>
      <c r="E3456" s="7451"/>
      <c r="F3456" s="7451"/>
      <c r="G3456" s="7451"/>
      <c r="H3456" s="7451"/>
      <c r="I3456" s="7451"/>
      <c r="J3456" s="7451"/>
      <c r="K3456" s="7451"/>
      <c r="L3456" s="7451"/>
      <c r="M3456" s="7451"/>
      <c r="N3456" s="7451"/>
      <c r="O3456" s="7451"/>
      <c r="P3456" s="7063" t="s">
        <v>56</v>
      </c>
      <c r="Q3456" s="7063" t="s">
        <v>57</v>
      </c>
      <c r="R3456" s="7076">
        <v>1</v>
      </c>
      <c r="S3456" s="7077">
        <f>ROUND(K3450,2)*R3456</f>
        <v>2146.65</v>
      </c>
    </row>
    <row r="3457" spans="1:19" ht="45" customHeight="1" x14ac:dyDescent="0.25">
      <c r="A3457" s="7451"/>
      <c r="B3457" s="7451"/>
      <c r="C3457" s="7451"/>
      <c r="D3457" s="7451"/>
      <c r="E3457" s="7451"/>
      <c r="F3457" s="7451"/>
      <c r="G3457" s="7451"/>
      <c r="H3457" s="7451"/>
      <c r="I3457" s="7451"/>
      <c r="J3457" s="7451"/>
      <c r="K3457" s="7451"/>
      <c r="L3457" s="7451"/>
      <c r="M3457" s="7451"/>
      <c r="N3457" s="7451"/>
      <c r="O3457" s="7451"/>
      <c r="P3457" s="7063" t="s">
        <v>58</v>
      </c>
      <c r="Q3457" s="7063" t="s">
        <v>59</v>
      </c>
      <c r="R3457" s="7078">
        <v>1</v>
      </c>
      <c r="S3457" s="7079">
        <f>ROUND(K3450,2)*R3457</f>
        <v>2146.65</v>
      </c>
    </row>
    <row r="3458" spans="1:19" ht="45" customHeight="1" x14ac:dyDescent="0.25">
      <c r="A3458" s="7451"/>
      <c r="B3458" s="7451"/>
      <c r="C3458" s="7451"/>
      <c r="D3458" s="7451"/>
      <c r="E3458" s="7451"/>
      <c r="F3458" s="7451"/>
      <c r="G3458" s="7451"/>
      <c r="H3458" s="7451"/>
      <c r="I3458" s="7451"/>
      <c r="J3458" s="7451"/>
      <c r="K3458" s="7451"/>
      <c r="L3458" s="7451"/>
      <c r="M3458" s="7451"/>
      <c r="N3458" s="7451"/>
      <c r="O3458" s="7451"/>
      <c r="P3458" s="7063" t="s">
        <v>60</v>
      </c>
      <c r="Q3458" s="7063" t="s">
        <v>61</v>
      </c>
      <c r="R3458" s="7080">
        <v>1</v>
      </c>
      <c r="S3458" s="7081">
        <f>ROUND(K3450,2)*R3458</f>
        <v>2146.65</v>
      </c>
    </row>
    <row r="3459" spans="1:19" ht="45" customHeight="1" x14ac:dyDescent="0.25">
      <c r="A3459" s="7451"/>
      <c r="B3459" s="7451"/>
      <c r="C3459" s="7451"/>
      <c r="D3459" s="7451"/>
      <c r="E3459" s="7451"/>
      <c r="F3459" s="7451"/>
      <c r="G3459" s="7451"/>
      <c r="H3459" s="7451"/>
      <c r="I3459" s="7451"/>
      <c r="J3459" s="7451"/>
      <c r="K3459" s="7451"/>
      <c r="L3459" s="7451"/>
      <c r="M3459" s="7451"/>
      <c r="N3459" s="7451"/>
      <c r="O3459" s="7451"/>
      <c r="P3459" s="7063" t="s">
        <v>62</v>
      </c>
      <c r="Q3459" s="7063" t="s">
        <v>63</v>
      </c>
      <c r="R3459" s="7082">
        <v>1</v>
      </c>
      <c r="S3459" s="7083">
        <f>ROUND(K3450,2)*R3459</f>
        <v>2146.65</v>
      </c>
    </row>
    <row r="3460" spans="1:19" ht="45" customHeight="1" x14ac:dyDescent="0.25">
      <c r="A3460" s="7451"/>
      <c r="B3460" s="7451"/>
      <c r="C3460" s="7451"/>
      <c r="D3460" s="7451"/>
      <c r="E3460" s="7451"/>
      <c r="F3460" s="7451"/>
      <c r="G3460" s="7451"/>
      <c r="H3460" s="7451"/>
      <c r="I3460" s="7451"/>
      <c r="J3460" s="7451"/>
      <c r="K3460" s="7451"/>
      <c r="L3460" s="7451"/>
      <c r="M3460" s="7451"/>
      <c r="N3460" s="7451"/>
      <c r="O3460" s="7451"/>
      <c r="P3460" s="7063" t="s">
        <v>64</v>
      </c>
      <c r="Q3460" s="7063" t="s">
        <v>65</v>
      </c>
      <c r="R3460" s="7084">
        <v>1</v>
      </c>
      <c r="S3460" s="7085">
        <f>ROUND(K3450,2)*R3460</f>
        <v>2146.65</v>
      </c>
    </row>
    <row r="3461" spans="1:19" ht="45" customHeight="1" x14ac:dyDescent="0.25">
      <c r="A3461" s="7451"/>
      <c r="B3461" s="7451"/>
      <c r="C3461" s="7451"/>
      <c r="D3461" s="7451"/>
      <c r="E3461" s="7451"/>
      <c r="F3461" s="7451"/>
      <c r="G3461" s="7451"/>
      <c r="H3461" s="7451"/>
      <c r="I3461" s="7451"/>
      <c r="J3461" s="7451"/>
      <c r="K3461" s="7451"/>
      <c r="L3461" s="7451"/>
      <c r="M3461" s="7451"/>
      <c r="N3461" s="7451"/>
      <c r="O3461" s="7451"/>
      <c r="P3461" s="7063" t="s">
        <v>66</v>
      </c>
      <c r="Q3461" s="7063" t="s">
        <v>67</v>
      </c>
      <c r="R3461" s="7086">
        <v>1</v>
      </c>
      <c r="S3461" s="7087">
        <f>ROUND(K3450,2)*R3461</f>
        <v>2146.65</v>
      </c>
    </row>
    <row r="3462" spans="1:19" ht="45" customHeight="1" x14ac:dyDescent="0.25">
      <c r="A3462" s="7451"/>
      <c r="B3462" s="7451"/>
      <c r="C3462" s="7451"/>
      <c r="D3462" s="7451"/>
      <c r="E3462" s="7451"/>
      <c r="F3462" s="7451"/>
      <c r="G3462" s="7451"/>
      <c r="H3462" s="7451"/>
      <c r="I3462" s="7451"/>
      <c r="J3462" s="7451"/>
      <c r="K3462" s="7451"/>
      <c r="L3462" s="7451"/>
      <c r="M3462" s="7451"/>
      <c r="N3462" s="7451"/>
      <c r="O3462" s="7451"/>
      <c r="P3462" s="7063" t="s">
        <v>68</v>
      </c>
      <c r="Q3462" s="7063" t="s">
        <v>69</v>
      </c>
      <c r="R3462" s="7088">
        <v>1</v>
      </c>
      <c r="S3462" s="7089">
        <f>ROUND(K3450,2)*R3462</f>
        <v>2146.65</v>
      </c>
    </row>
    <row r="3463" spans="1:19" ht="45" customHeight="1" x14ac:dyDescent="0.25">
      <c r="A3463" s="7451"/>
      <c r="B3463" s="7451"/>
      <c r="C3463" s="7451"/>
      <c r="D3463" s="7451"/>
      <c r="E3463" s="7451"/>
      <c r="F3463" s="7451"/>
      <c r="G3463" s="7451"/>
      <c r="H3463" s="7451"/>
      <c r="I3463" s="7451"/>
      <c r="J3463" s="7451"/>
      <c r="K3463" s="7451"/>
      <c r="L3463" s="7451"/>
      <c r="M3463" s="7451"/>
      <c r="N3463" s="7451"/>
      <c r="O3463" s="7451"/>
      <c r="P3463" s="7063" t="s">
        <v>70</v>
      </c>
      <c r="Q3463" s="7063" t="s">
        <v>71</v>
      </c>
      <c r="R3463" s="7090">
        <v>1</v>
      </c>
      <c r="S3463" s="7091">
        <f>ROUND(K3450,2)*R3463</f>
        <v>2146.65</v>
      </c>
    </row>
    <row r="3464" spans="1:19" ht="45" customHeight="1" x14ac:dyDescent="0.25">
      <c r="A3464" s="7451"/>
      <c r="B3464" s="7451"/>
      <c r="C3464" s="7451"/>
      <c r="D3464" s="7451"/>
      <c r="E3464" s="7451"/>
      <c r="F3464" s="7451"/>
      <c r="G3464" s="7451"/>
      <c r="H3464" s="7451"/>
      <c r="I3464" s="7451"/>
      <c r="J3464" s="7451"/>
      <c r="K3464" s="7451"/>
      <c r="L3464" s="7451"/>
      <c r="M3464" s="7451"/>
      <c r="N3464" s="7451"/>
      <c r="O3464" s="7451"/>
      <c r="P3464" s="7063" t="s">
        <v>72</v>
      </c>
      <c r="Q3464" s="7063" t="s">
        <v>73</v>
      </c>
      <c r="R3464" s="7092">
        <v>1</v>
      </c>
      <c r="S3464" s="7093">
        <f>ROUND(K3450,2)*R3464</f>
        <v>2146.65</v>
      </c>
    </row>
    <row r="3465" spans="1:19" ht="45" customHeight="1" x14ac:dyDescent="0.25">
      <c r="A3465" s="7451"/>
      <c r="B3465" s="7451"/>
      <c r="C3465" s="7451"/>
      <c r="D3465" s="7451"/>
      <c r="E3465" s="7451"/>
      <c r="F3465" s="7451"/>
      <c r="G3465" s="7451"/>
      <c r="H3465" s="7451"/>
      <c r="I3465" s="7451"/>
      <c r="J3465" s="7451"/>
      <c r="K3465" s="7451"/>
      <c r="L3465" s="7451"/>
      <c r="M3465" s="7451"/>
      <c r="N3465" s="7451"/>
      <c r="O3465" s="7451"/>
      <c r="P3465" s="7063" t="s">
        <v>74</v>
      </c>
      <c r="Q3465" s="7063" t="s">
        <v>75</v>
      </c>
      <c r="R3465" s="7094">
        <v>1</v>
      </c>
      <c r="S3465" s="7095">
        <f>ROUND(K3450,2)*R3465</f>
        <v>2146.65</v>
      </c>
    </row>
    <row r="3466" spans="1:19" ht="45" customHeight="1" x14ac:dyDescent="0.25">
      <c r="A3466" s="7451"/>
      <c r="B3466" s="7451"/>
      <c r="C3466" s="7451"/>
      <c r="D3466" s="7451"/>
      <c r="E3466" s="7451"/>
      <c r="F3466" s="7451"/>
      <c r="G3466" s="7451"/>
      <c r="H3466" s="7451"/>
      <c r="I3466" s="7451"/>
      <c r="J3466" s="7451"/>
      <c r="K3466" s="7451"/>
      <c r="L3466" s="7451"/>
      <c r="M3466" s="7451"/>
      <c r="N3466" s="7451"/>
      <c r="O3466" s="7451"/>
      <c r="P3466" s="7063" t="s">
        <v>76</v>
      </c>
      <c r="Q3466" s="7063" t="s">
        <v>77</v>
      </c>
      <c r="R3466" s="7096">
        <v>1</v>
      </c>
      <c r="S3466" s="7097">
        <f>ROUND(K3450,2)*R3466</f>
        <v>2146.65</v>
      </c>
    </row>
    <row r="3467" spans="1:19" ht="45" customHeight="1" x14ac:dyDescent="0.25">
      <c r="A3467" s="7451"/>
      <c r="B3467" s="7451"/>
      <c r="C3467" s="7451"/>
      <c r="D3467" s="7451"/>
      <c r="E3467" s="7451"/>
      <c r="F3467" s="7451"/>
      <c r="G3467" s="7451"/>
      <c r="H3467" s="7451"/>
      <c r="I3467" s="7451"/>
      <c r="J3467" s="7451"/>
      <c r="K3467" s="7451"/>
      <c r="L3467" s="7451"/>
      <c r="M3467" s="7451"/>
      <c r="N3467" s="7451"/>
      <c r="O3467" s="7451"/>
      <c r="P3467" s="7063" t="s">
        <v>78</v>
      </c>
      <c r="Q3467" s="7063" t="s">
        <v>79</v>
      </c>
      <c r="R3467" s="7098">
        <v>1</v>
      </c>
      <c r="S3467" s="7099">
        <f>ROUND(K3450,2)*R3467</f>
        <v>2146.65</v>
      </c>
    </row>
    <row r="3468" spans="1:19" ht="45" customHeight="1" x14ac:dyDescent="0.25">
      <c r="A3468" s="7451"/>
      <c r="B3468" s="7451"/>
      <c r="C3468" s="7451"/>
      <c r="D3468" s="7451"/>
      <c r="E3468" s="7451"/>
      <c r="F3468" s="7451"/>
      <c r="G3468" s="7451"/>
      <c r="H3468" s="7451"/>
      <c r="I3468" s="7451"/>
      <c r="J3468" s="7451"/>
      <c r="K3468" s="7451"/>
      <c r="L3468" s="7451"/>
      <c r="M3468" s="7451"/>
      <c r="N3468" s="7451"/>
      <c r="O3468" s="7451"/>
      <c r="P3468" s="7063" t="s">
        <v>80</v>
      </c>
      <c r="Q3468" s="7063" t="s">
        <v>81</v>
      </c>
      <c r="R3468" s="7100">
        <v>1</v>
      </c>
      <c r="S3468" s="7101">
        <f>ROUND(K3450,2)*R3468</f>
        <v>2146.65</v>
      </c>
    </row>
    <row r="3469" spans="1:19" ht="45" customHeight="1" x14ac:dyDescent="0.25">
      <c r="A3469" s="7451"/>
      <c r="B3469" s="7451"/>
      <c r="C3469" s="7451"/>
      <c r="D3469" s="7451"/>
      <c r="E3469" s="7451"/>
      <c r="F3469" s="7451"/>
      <c r="G3469" s="7451"/>
      <c r="H3469" s="7451"/>
      <c r="I3469" s="7451"/>
      <c r="J3469" s="7451"/>
      <c r="K3469" s="7451"/>
      <c r="L3469" s="7451"/>
      <c r="M3469" s="7451"/>
      <c r="N3469" s="7451"/>
      <c r="O3469" s="7451"/>
      <c r="P3469" s="7063" t="s">
        <v>82</v>
      </c>
      <c r="Q3469" s="7063" t="s">
        <v>83</v>
      </c>
      <c r="R3469" s="7102">
        <v>1</v>
      </c>
      <c r="S3469" s="7103">
        <f>ROUND(K3450,2)*R3469</f>
        <v>2146.65</v>
      </c>
    </row>
    <row r="3470" spans="1:19" ht="45" customHeight="1" x14ac:dyDescent="0.25">
      <c r="A3470" s="7451"/>
      <c r="B3470" s="7451"/>
      <c r="C3470" s="7451"/>
      <c r="D3470" s="7451"/>
      <c r="E3470" s="7451"/>
      <c r="F3470" s="7451"/>
      <c r="G3470" s="7451"/>
      <c r="H3470" s="7451"/>
      <c r="I3470" s="7451"/>
      <c r="J3470" s="7451"/>
      <c r="K3470" s="7451"/>
      <c r="L3470" s="7451"/>
      <c r="M3470" s="7451"/>
      <c r="N3470" s="7451"/>
      <c r="O3470" s="7451"/>
      <c r="P3470" s="7063" t="s">
        <v>84</v>
      </c>
      <c r="Q3470" s="7063" t="s">
        <v>85</v>
      </c>
      <c r="R3470" s="7104">
        <v>1</v>
      </c>
      <c r="S3470" s="7105">
        <f>ROUND(K3450,2)*R3470</f>
        <v>2146.65</v>
      </c>
    </row>
    <row r="3471" spans="1:19" ht="45" customHeight="1" x14ac:dyDescent="0.25">
      <c r="A3471" s="7451"/>
      <c r="B3471" s="7451"/>
      <c r="C3471" s="7451"/>
      <c r="D3471" s="7451"/>
      <c r="E3471" s="7451"/>
      <c r="F3471" s="7451"/>
      <c r="G3471" s="7451"/>
      <c r="H3471" s="7451"/>
      <c r="I3471" s="7451"/>
      <c r="J3471" s="7451"/>
      <c r="K3471" s="7451"/>
      <c r="L3471" s="7451"/>
      <c r="M3471" s="7451"/>
      <c r="N3471" s="7451"/>
      <c r="O3471" s="7451"/>
      <c r="P3471" s="7063" t="s">
        <v>86</v>
      </c>
      <c r="Q3471" s="7063" t="s">
        <v>87</v>
      </c>
      <c r="R3471" s="7106">
        <v>1</v>
      </c>
      <c r="S3471" s="7107">
        <f>ROUND(K3450,2)*R3471</f>
        <v>2146.65</v>
      </c>
    </row>
    <row r="3472" spans="1:19" ht="45" customHeight="1" x14ac:dyDescent="0.25">
      <c r="A3472" s="7451"/>
      <c r="B3472" s="7451"/>
      <c r="C3472" s="7451"/>
      <c r="D3472" s="7451"/>
      <c r="E3472" s="7451"/>
      <c r="F3472" s="7451"/>
      <c r="G3472" s="7451"/>
      <c r="H3472" s="7451"/>
      <c r="I3472" s="7451"/>
      <c r="J3472" s="7451"/>
      <c r="K3472" s="7451"/>
      <c r="L3472" s="7451"/>
      <c r="M3472" s="7451"/>
      <c r="N3472" s="7451"/>
      <c r="O3472" s="7451"/>
      <c r="P3472" s="7063" t="s">
        <v>88</v>
      </c>
      <c r="Q3472" s="7063" t="s">
        <v>89</v>
      </c>
      <c r="R3472" s="7108">
        <v>1</v>
      </c>
      <c r="S3472" s="7109">
        <f>ROUND(K3450,2)*R3472</f>
        <v>2146.65</v>
      </c>
    </row>
    <row r="3473" spans="1:19" ht="45" customHeight="1" x14ac:dyDescent="0.25">
      <c r="A3473" s="7451"/>
      <c r="B3473" s="7451"/>
      <c r="C3473" s="7451"/>
      <c r="D3473" s="7451"/>
      <c r="E3473" s="7451"/>
      <c r="F3473" s="7451"/>
      <c r="G3473" s="7451"/>
      <c r="H3473" s="7451"/>
      <c r="I3473" s="7451"/>
      <c r="J3473" s="7451"/>
      <c r="K3473" s="7451"/>
      <c r="L3473" s="7451"/>
      <c r="M3473" s="7451"/>
      <c r="N3473" s="7451"/>
      <c r="O3473" s="7451"/>
      <c r="P3473" s="7063" t="s">
        <v>90</v>
      </c>
      <c r="Q3473" s="7063" t="s">
        <v>91</v>
      </c>
      <c r="R3473" s="7110">
        <v>1</v>
      </c>
      <c r="S3473" s="7111">
        <f>ROUND(K3450,2)*R3473</f>
        <v>2146.65</v>
      </c>
    </row>
    <row r="3474" spans="1:19" ht="45" customHeight="1" x14ac:dyDescent="0.25">
      <c r="A3474" s="7451"/>
      <c r="B3474" s="7451"/>
      <c r="C3474" s="7451"/>
      <c r="D3474" s="7451"/>
      <c r="E3474" s="7451"/>
      <c r="F3474" s="7451"/>
      <c r="G3474" s="7451"/>
      <c r="H3474" s="7451"/>
      <c r="I3474" s="7451"/>
      <c r="J3474" s="7451"/>
      <c r="K3474" s="7451"/>
      <c r="L3474" s="7451"/>
      <c r="M3474" s="7451"/>
      <c r="N3474" s="7451"/>
      <c r="O3474" s="7451"/>
      <c r="P3474" s="7063" t="s">
        <v>92</v>
      </c>
      <c r="Q3474" s="7063" t="s">
        <v>93</v>
      </c>
      <c r="R3474" s="7112">
        <v>1</v>
      </c>
      <c r="S3474" s="7113">
        <f>ROUND(K3450,2)*R3474</f>
        <v>2146.65</v>
      </c>
    </row>
    <row r="3475" spans="1:19" ht="45" customHeight="1" x14ac:dyDescent="0.25">
      <c r="A3475" s="7479" t="s">
        <v>23</v>
      </c>
      <c r="B3475" s="7479" t="s">
        <v>523</v>
      </c>
      <c r="C3475" s="7479" t="s">
        <v>25</v>
      </c>
      <c r="D3475" s="7479" t="s">
        <v>524</v>
      </c>
      <c r="E3475" s="7479" t="s">
        <v>525</v>
      </c>
      <c r="F3475" s="7480">
        <f>R3475+R3476+R3477+R3478+R3479+R3480+R3481+R3482+R3483+R3484+R3485+R3486+R3487+R3488+R3489+R3490+R3491+R3492+R3493+R3494+R3495+R3496+R3497+R3498+R3499</f>
        <v>200</v>
      </c>
      <c r="G3475" s="7479" t="s">
        <v>36</v>
      </c>
      <c r="H3475" s="7481">
        <v>30.6</v>
      </c>
      <c r="I3475" s="7482">
        <v>30.6</v>
      </c>
      <c r="J3475" s="7483">
        <v>0.21579999999999999</v>
      </c>
      <c r="K3475" s="7484">
        <f>ROUND(I3475,2)+(ROUND(I3475,2)*J3475)</f>
        <v>37.203479999999999</v>
      </c>
      <c r="L3475" s="7485">
        <f>ROUND(S3475,2)+ROUND(S3476,2)+ROUND(S3477,2)+ROUND(S3478,2)+ROUND(S3479,2)+ROUND(S3480,2)+ROUND(S3481,2)+ROUND(S3482,2)+ROUND(S3483,2)+ROUND(S3484,2)+ROUND(S3485,2)+ROUND(S3486,2)+ROUND(S3487,2)+ROUND(S3488,2)+ROUND(S3489,2)+ROUND(S3490,2)+ROUND(S3491,2)+ROUND(S3492,2)+ROUND(S3493,2)+ROUND(S3494,2)+ROUND(S3495,2)+ROUND(S3496,2)+ROUND(S3497,2)+ROUND(S3498,2)+ROUND(S3499,2)</f>
        <v>7440.0000000000036</v>
      </c>
      <c r="M3475" s="7479"/>
      <c r="N3475" s="7479" t="s">
        <v>80</v>
      </c>
      <c r="O3475" s="7479" t="s">
        <v>444</v>
      </c>
      <c r="P3475" s="7114" t="s">
        <v>20</v>
      </c>
      <c r="Q3475" s="7114" t="s">
        <v>29</v>
      </c>
      <c r="R3475" s="7115">
        <v>8</v>
      </c>
      <c r="S3475" s="7116">
        <f>ROUND(K3475,2)*R3475</f>
        <v>297.60000000000002</v>
      </c>
    </row>
    <row r="3476" spans="1:19" ht="45" customHeight="1" x14ac:dyDescent="0.25">
      <c r="A3476" s="7451"/>
      <c r="B3476" s="7451"/>
      <c r="C3476" s="7451"/>
      <c r="D3476" s="7451"/>
      <c r="E3476" s="7451"/>
      <c r="F3476" s="7451"/>
      <c r="G3476" s="7451"/>
      <c r="H3476" s="7451"/>
      <c r="I3476" s="7451"/>
      <c r="J3476" s="7451"/>
      <c r="K3476" s="7451"/>
      <c r="L3476" s="7451"/>
      <c r="M3476" s="7451"/>
      <c r="N3476" s="7451"/>
      <c r="O3476" s="7451"/>
      <c r="P3476" s="7114" t="s">
        <v>30</v>
      </c>
      <c r="Q3476" s="7114" t="s">
        <v>48</v>
      </c>
      <c r="R3476" s="7117">
        <v>8</v>
      </c>
      <c r="S3476" s="7118">
        <f>ROUND(K3475,2)*R3476</f>
        <v>297.60000000000002</v>
      </c>
    </row>
    <row r="3477" spans="1:19" ht="45" customHeight="1" x14ac:dyDescent="0.25">
      <c r="A3477" s="7451"/>
      <c r="B3477" s="7451"/>
      <c r="C3477" s="7451"/>
      <c r="D3477" s="7451"/>
      <c r="E3477" s="7451"/>
      <c r="F3477" s="7451"/>
      <c r="G3477" s="7451"/>
      <c r="H3477" s="7451"/>
      <c r="I3477" s="7451"/>
      <c r="J3477" s="7451"/>
      <c r="K3477" s="7451"/>
      <c r="L3477" s="7451"/>
      <c r="M3477" s="7451"/>
      <c r="N3477" s="7451"/>
      <c r="O3477" s="7451"/>
      <c r="P3477" s="7114" t="s">
        <v>43</v>
      </c>
      <c r="Q3477" s="7114" t="s">
        <v>49</v>
      </c>
      <c r="R3477" s="7119">
        <v>8</v>
      </c>
      <c r="S3477" s="7120">
        <f>ROUND(K3475,2)*R3477</f>
        <v>297.60000000000002</v>
      </c>
    </row>
    <row r="3478" spans="1:19" ht="45" customHeight="1" x14ac:dyDescent="0.25">
      <c r="A3478" s="7451"/>
      <c r="B3478" s="7451"/>
      <c r="C3478" s="7451"/>
      <c r="D3478" s="7451"/>
      <c r="E3478" s="7451"/>
      <c r="F3478" s="7451"/>
      <c r="G3478" s="7451"/>
      <c r="H3478" s="7451"/>
      <c r="I3478" s="7451"/>
      <c r="J3478" s="7451"/>
      <c r="K3478" s="7451"/>
      <c r="L3478" s="7451"/>
      <c r="M3478" s="7451"/>
      <c r="N3478" s="7451"/>
      <c r="O3478" s="7451"/>
      <c r="P3478" s="7114" t="s">
        <v>50</v>
      </c>
      <c r="Q3478" s="7114" t="s">
        <v>51</v>
      </c>
      <c r="R3478" s="7121">
        <v>8</v>
      </c>
      <c r="S3478" s="7122">
        <f>ROUND(K3475,2)*R3478</f>
        <v>297.60000000000002</v>
      </c>
    </row>
    <row r="3479" spans="1:19" ht="45" customHeight="1" x14ac:dyDescent="0.25">
      <c r="A3479" s="7451"/>
      <c r="B3479" s="7451"/>
      <c r="C3479" s="7451"/>
      <c r="D3479" s="7451"/>
      <c r="E3479" s="7451"/>
      <c r="F3479" s="7451"/>
      <c r="G3479" s="7451"/>
      <c r="H3479" s="7451"/>
      <c r="I3479" s="7451"/>
      <c r="J3479" s="7451"/>
      <c r="K3479" s="7451"/>
      <c r="L3479" s="7451"/>
      <c r="M3479" s="7451"/>
      <c r="N3479" s="7451"/>
      <c r="O3479" s="7451"/>
      <c r="P3479" s="7114" t="s">
        <v>52</v>
      </c>
      <c r="Q3479" s="7114" t="s">
        <v>53</v>
      </c>
      <c r="R3479" s="7123">
        <v>8</v>
      </c>
      <c r="S3479" s="7124">
        <f>ROUND(K3475,2)*R3479</f>
        <v>297.60000000000002</v>
      </c>
    </row>
    <row r="3480" spans="1:19" ht="45" customHeight="1" x14ac:dyDescent="0.25">
      <c r="A3480" s="7451"/>
      <c r="B3480" s="7451"/>
      <c r="C3480" s="7451"/>
      <c r="D3480" s="7451"/>
      <c r="E3480" s="7451"/>
      <c r="F3480" s="7451"/>
      <c r="G3480" s="7451"/>
      <c r="H3480" s="7451"/>
      <c r="I3480" s="7451"/>
      <c r="J3480" s="7451"/>
      <c r="K3480" s="7451"/>
      <c r="L3480" s="7451"/>
      <c r="M3480" s="7451"/>
      <c r="N3480" s="7451"/>
      <c r="O3480" s="7451"/>
      <c r="P3480" s="7114" t="s">
        <v>54</v>
      </c>
      <c r="Q3480" s="7114" t="s">
        <v>55</v>
      </c>
      <c r="R3480" s="7125">
        <v>8</v>
      </c>
      <c r="S3480" s="7126">
        <f>ROUND(K3475,2)*R3480</f>
        <v>297.60000000000002</v>
      </c>
    </row>
    <row r="3481" spans="1:19" ht="45" customHeight="1" x14ac:dyDescent="0.25">
      <c r="A3481" s="7451"/>
      <c r="B3481" s="7451"/>
      <c r="C3481" s="7451"/>
      <c r="D3481" s="7451"/>
      <c r="E3481" s="7451"/>
      <c r="F3481" s="7451"/>
      <c r="G3481" s="7451"/>
      <c r="H3481" s="7451"/>
      <c r="I3481" s="7451"/>
      <c r="J3481" s="7451"/>
      <c r="K3481" s="7451"/>
      <c r="L3481" s="7451"/>
      <c r="M3481" s="7451"/>
      <c r="N3481" s="7451"/>
      <c r="O3481" s="7451"/>
      <c r="P3481" s="7114" t="s">
        <v>56</v>
      </c>
      <c r="Q3481" s="7114" t="s">
        <v>57</v>
      </c>
      <c r="R3481" s="7127">
        <v>8</v>
      </c>
      <c r="S3481" s="7128">
        <f>ROUND(K3475,2)*R3481</f>
        <v>297.60000000000002</v>
      </c>
    </row>
    <row r="3482" spans="1:19" ht="45" customHeight="1" x14ac:dyDescent="0.25">
      <c r="A3482" s="7451"/>
      <c r="B3482" s="7451"/>
      <c r="C3482" s="7451"/>
      <c r="D3482" s="7451"/>
      <c r="E3482" s="7451"/>
      <c r="F3482" s="7451"/>
      <c r="G3482" s="7451"/>
      <c r="H3482" s="7451"/>
      <c r="I3482" s="7451"/>
      <c r="J3482" s="7451"/>
      <c r="K3482" s="7451"/>
      <c r="L3482" s="7451"/>
      <c r="M3482" s="7451"/>
      <c r="N3482" s="7451"/>
      <c r="O3482" s="7451"/>
      <c r="P3482" s="7114" t="s">
        <v>58</v>
      </c>
      <c r="Q3482" s="7114" t="s">
        <v>59</v>
      </c>
      <c r="R3482" s="7129">
        <v>8</v>
      </c>
      <c r="S3482" s="7130">
        <f>ROUND(K3475,2)*R3482</f>
        <v>297.60000000000002</v>
      </c>
    </row>
    <row r="3483" spans="1:19" ht="45" customHeight="1" x14ac:dyDescent="0.25">
      <c r="A3483" s="7451"/>
      <c r="B3483" s="7451"/>
      <c r="C3483" s="7451"/>
      <c r="D3483" s="7451"/>
      <c r="E3483" s="7451"/>
      <c r="F3483" s="7451"/>
      <c r="G3483" s="7451"/>
      <c r="H3483" s="7451"/>
      <c r="I3483" s="7451"/>
      <c r="J3483" s="7451"/>
      <c r="K3483" s="7451"/>
      <c r="L3483" s="7451"/>
      <c r="M3483" s="7451"/>
      <c r="N3483" s="7451"/>
      <c r="O3483" s="7451"/>
      <c r="P3483" s="7114" t="s">
        <v>60</v>
      </c>
      <c r="Q3483" s="7114" t="s">
        <v>61</v>
      </c>
      <c r="R3483" s="7131">
        <v>8</v>
      </c>
      <c r="S3483" s="7132">
        <f>ROUND(K3475,2)*R3483</f>
        <v>297.60000000000002</v>
      </c>
    </row>
    <row r="3484" spans="1:19" ht="45" customHeight="1" x14ac:dyDescent="0.25">
      <c r="A3484" s="7451"/>
      <c r="B3484" s="7451"/>
      <c r="C3484" s="7451"/>
      <c r="D3484" s="7451"/>
      <c r="E3484" s="7451"/>
      <c r="F3484" s="7451"/>
      <c r="G3484" s="7451"/>
      <c r="H3484" s="7451"/>
      <c r="I3484" s="7451"/>
      <c r="J3484" s="7451"/>
      <c r="K3484" s="7451"/>
      <c r="L3484" s="7451"/>
      <c r="M3484" s="7451"/>
      <c r="N3484" s="7451"/>
      <c r="O3484" s="7451"/>
      <c r="P3484" s="7114" t="s">
        <v>62</v>
      </c>
      <c r="Q3484" s="7114" t="s">
        <v>63</v>
      </c>
      <c r="R3484" s="7133">
        <v>8</v>
      </c>
      <c r="S3484" s="7134">
        <f>ROUND(K3475,2)*R3484</f>
        <v>297.60000000000002</v>
      </c>
    </row>
    <row r="3485" spans="1:19" ht="45" customHeight="1" x14ac:dyDescent="0.25">
      <c r="A3485" s="7451"/>
      <c r="B3485" s="7451"/>
      <c r="C3485" s="7451"/>
      <c r="D3485" s="7451"/>
      <c r="E3485" s="7451"/>
      <c r="F3485" s="7451"/>
      <c r="G3485" s="7451"/>
      <c r="H3485" s="7451"/>
      <c r="I3485" s="7451"/>
      <c r="J3485" s="7451"/>
      <c r="K3485" s="7451"/>
      <c r="L3485" s="7451"/>
      <c r="M3485" s="7451"/>
      <c r="N3485" s="7451"/>
      <c r="O3485" s="7451"/>
      <c r="P3485" s="7114" t="s">
        <v>64</v>
      </c>
      <c r="Q3485" s="7114" t="s">
        <v>65</v>
      </c>
      <c r="R3485" s="7135">
        <v>8</v>
      </c>
      <c r="S3485" s="7136">
        <f>ROUND(K3475,2)*R3485</f>
        <v>297.60000000000002</v>
      </c>
    </row>
    <row r="3486" spans="1:19" ht="45" customHeight="1" x14ac:dyDescent="0.25">
      <c r="A3486" s="7451"/>
      <c r="B3486" s="7451"/>
      <c r="C3486" s="7451"/>
      <c r="D3486" s="7451"/>
      <c r="E3486" s="7451"/>
      <c r="F3486" s="7451"/>
      <c r="G3486" s="7451"/>
      <c r="H3486" s="7451"/>
      <c r="I3486" s="7451"/>
      <c r="J3486" s="7451"/>
      <c r="K3486" s="7451"/>
      <c r="L3486" s="7451"/>
      <c r="M3486" s="7451"/>
      <c r="N3486" s="7451"/>
      <c r="O3486" s="7451"/>
      <c r="P3486" s="7114" t="s">
        <v>66</v>
      </c>
      <c r="Q3486" s="7114" t="s">
        <v>67</v>
      </c>
      <c r="R3486" s="7137">
        <v>8</v>
      </c>
      <c r="S3486" s="7138">
        <f>ROUND(K3475,2)*R3486</f>
        <v>297.60000000000002</v>
      </c>
    </row>
    <row r="3487" spans="1:19" ht="45" customHeight="1" x14ac:dyDescent="0.25">
      <c r="A3487" s="7451"/>
      <c r="B3487" s="7451"/>
      <c r="C3487" s="7451"/>
      <c r="D3487" s="7451"/>
      <c r="E3487" s="7451"/>
      <c r="F3487" s="7451"/>
      <c r="G3487" s="7451"/>
      <c r="H3487" s="7451"/>
      <c r="I3487" s="7451"/>
      <c r="J3487" s="7451"/>
      <c r="K3487" s="7451"/>
      <c r="L3487" s="7451"/>
      <c r="M3487" s="7451"/>
      <c r="N3487" s="7451"/>
      <c r="O3487" s="7451"/>
      <c r="P3487" s="7114" t="s">
        <v>68</v>
      </c>
      <c r="Q3487" s="7114" t="s">
        <v>69</v>
      </c>
      <c r="R3487" s="7139">
        <v>8</v>
      </c>
      <c r="S3487" s="7140">
        <f>ROUND(K3475,2)*R3487</f>
        <v>297.60000000000002</v>
      </c>
    </row>
    <row r="3488" spans="1:19" ht="45" customHeight="1" x14ac:dyDescent="0.25">
      <c r="A3488" s="7451"/>
      <c r="B3488" s="7451"/>
      <c r="C3488" s="7451"/>
      <c r="D3488" s="7451"/>
      <c r="E3488" s="7451"/>
      <c r="F3488" s="7451"/>
      <c r="G3488" s="7451"/>
      <c r="H3488" s="7451"/>
      <c r="I3488" s="7451"/>
      <c r="J3488" s="7451"/>
      <c r="K3488" s="7451"/>
      <c r="L3488" s="7451"/>
      <c r="M3488" s="7451"/>
      <c r="N3488" s="7451"/>
      <c r="O3488" s="7451"/>
      <c r="P3488" s="7114" t="s">
        <v>70</v>
      </c>
      <c r="Q3488" s="7114" t="s">
        <v>71</v>
      </c>
      <c r="R3488" s="7141">
        <v>8</v>
      </c>
      <c r="S3488" s="7142">
        <f>ROUND(K3475,2)*R3488</f>
        <v>297.60000000000002</v>
      </c>
    </row>
    <row r="3489" spans="1:19" ht="45" customHeight="1" x14ac:dyDescent="0.25">
      <c r="A3489" s="7451"/>
      <c r="B3489" s="7451"/>
      <c r="C3489" s="7451"/>
      <c r="D3489" s="7451"/>
      <c r="E3489" s="7451"/>
      <c r="F3489" s="7451"/>
      <c r="G3489" s="7451"/>
      <c r="H3489" s="7451"/>
      <c r="I3489" s="7451"/>
      <c r="J3489" s="7451"/>
      <c r="K3489" s="7451"/>
      <c r="L3489" s="7451"/>
      <c r="M3489" s="7451"/>
      <c r="N3489" s="7451"/>
      <c r="O3489" s="7451"/>
      <c r="P3489" s="7114" t="s">
        <v>72</v>
      </c>
      <c r="Q3489" s="7114" t="s">
        <v>73</v>
      </c>
      <c r="R3489" s="7143">
        <v>8</v>
      </c>
      <c r="S3489" s="7144">
        <f>ROUND(K3475,2)*R3489</f>
        <v>297.60000000000002</v>
      </c>
    </row>
    <row r="3490" spans="1:19" ht="45" customHeight="1" x14ac:dyDescent="0.25">
      <c r="A3490" s="7451"/>
      <c r="B3490" s="7451"/>
      <c r="C3490" s="7451"/>
      <c r="D3490" s="7451"/>
      <c r="E3490" s="7451"/>
      <c r="F3490" s="7451"/>
      <c r="G3490" s="7451"/>
      <c r="H3490" s="7451"/>
      <c r="I3490" s="7451"/>
      <c r="J3490" s="7451"/>
      <c r="K3490" s="7451"/>
      <c r="L3490" s="7451"/>
      <c r="M3490" s="7451"/>
      <c r="N3490" s="7451"/>
      <c r="O3490" s="7451"/>
      <c r="P3490" s="7114" t="s">
        <v>74</v>
      </c>
      <c r="Q3490" s="7114" t="s">
        <v>75</v>
      </c>
      <c r="R3490" s="7145">
        <v>8</v>
      </c>
      <c r="S3490" s="7146">
        <f>ROUND(K3475,2)*R3490</f>
        <v>297.60000000000002</v>
      </c>
    </row>
    <row r="3491" spans="1:19" ht="45" customHeight="1" x14ac:dyDescent="0.25">
      <c r="A3491" s="7451"/>
      <c r="B3491" s="7451"/>
      <c r="C3491" s="7451"/>
      <c r="D3491" s="7451"/>
      <c r="E3491" s="7451"/>
      <c r="F3491" s="7451"/>
      <c r="G3491" s="7451"/>
      <c r="H3491" s="7451"/>
      <c r="I3491" s="7451"/>
      <c r="J3491" s="7451"/>
      <c r="K3491" s="7451"/>
      <c r="L3491" s="7451"/>
      <c r="M3491" s="7451"/>
      <c r="N3491" s="7451"/>
      <c r="O3491" s="7451"/>
      <c r="P3491" s="7114" t="s">
        <v>76</v>
      </c>
      <c r="Q3491" s="7114" t="s">
        <v>77</v>
      </c>
      <c r="R3491" s="7147">
        <v>8</v>
      </c>
      <c r="S3491" s="7148">
        <f>ROUND(K3475,2)*R3491</f>
        <v>297.60000000000002</v>
      </c>
    </row>
    <row r="3492" spans="1:19" ht="45" customHeight="1" x14ac:dyDescent="0.25">
      <c r="A3492" s="7451"/>
      <c r="B3492" s="7451"/>
      <c r="C3492" s="7451"/>
      <c r="D3492" s="7451"/>
      <c r="E3492" s="7451"/>
      <c r="F3492" s="7451"/>
      <c r="G3492" s="7451"/>
      <c r="H3492" s="7451"/>
      <c r="I3492" s="7451"/>
      <c r="J3492" s="7451"/>
      <c r="K3492" s="7451"/>
      <c r="L3492" s="7451"/>
      <c r="M3492" s="7451"/>
      <c r="N3492" s="7451"/>
      <c r="O3492" s="7451"/>
      <c r="P3492" s="7114" t="s">
        <v>78</v>
      </c>
      <c r="Q3492" s="7114" t="s">
        <v>79</v>
      </c>
      <c r="R3492" s="7149">
        <v>8</v>
      </c>
      <c r="S3492" s="7150">
        <f>ROUND(K3475,2)*R3492</f>
        <v>297.60000000000002</v>
      </c>
    </row>
    <row r="3493" spans="1:19" ht="45" customHeight="1" x14ac:dyDescent="0.25">
      <c r="A3493" s="7451"/>
      <c r="B3493" s="7451"/>
      <c r="C3493" s="7451"/>
      <c r="D3493" s="7451"/>
      <c r="E3493" s="7451"/>
      <c r="F3493" s="7451"/>
      <c r="G3493" s="7451"/>
      <c r="H3493" s="7451"/>
      <c r="I3493" s="7451"/>
      <c r="J3493" s="7451"/>
      <c r="K3493" s="7451"/>
      <c r="L3493" s="7451"/>
      <c r="M3493" s="7451"/>
      <c r="N3493" s="7451"/>
      <c r="O3493" s="7451"/>
      <c r="P3493" s="7114" t="s">
        <v>80</v>
      </c>
      <c r="Q3493" s="7114" t="s">
        <v>81</v>
      </c>
      <c r="R3493" s="7151">
        <v>8</v>
      </c>
      <c r="S3493" s="7152">
        <f>ROUND(K3475,2)*R3493</f>
        <v>297.60000000000002</v>
      </c>
    </row>
    <row r="3494" spans="1:19" ht="45" customHeight="1" x14ac:dyDescent="0.25">
      <c r="A3494" s="7451"/>
      <c r="B3494" s="7451"/>
      <c r="C3494" s="7451"/>
      <c r="D3494" s="7451"/>
      <c r="E3494" s="7451"/>
      <c r="F3494" s="7451"/>
      <c r="G3494" s="7451"/>
      <c r="H3494" s="7451"/>
      <c r="I3494" s="7451"/>
      <c r="J3494" s="7451"/>
      <c r="K3494" s="7451"/>
      <c r="L3494" s="7451"/>
      <c r="M3494" s="7451"/>
      <c r="N3494" s="7451"/>
      <c r="O3494" s="7451"/>
      <c r="P3494" s="7114" t="s">
        <v>82</v>
      </c>
      <c r="Q3494" s="7114" t="s">
        <v>83</v>
      </c>
      <c r="R3494" s="7153">
        <v>8</v>
      </c>
      <c r="S3494" s="7154">
        <f>ROUND(K3475,2)*R3494</f>
        <v>297.60000000000002</v>
      </c>
    </row>
    <row r="3495" spans="1:19" ht="45" customHeight="1" x14ac:dyDescent="0.25">
      <c r="A3495" s="7451"/>
      <c r="B3495" s="7451"/>
      <c r="C3495" s="7451"/>
      <c r="D3495" s="7451"/>
      <c r="E3495" s="7451"/>
      <c r="F3495" s="7451"/>
      <c r="G3495" s="7451"/>
      <c r="H3495" s="7451"/>
      <c r="I3495" s="7451"/>
      <c r="J3495" s="7451"/>
      <c r="K3495" s="7451"/>
      <c r="L3495" s="7451"/>
      <c r="M3495" s="7451"/>
      <c r="N3495" s="7451"/>
      <c r="O3495" s="7451"/>
      <c r="P3495" s="7114" t="s">
        <v>84</v>
      </c>
      <c r="Q3495" s="7114" t="s">
        <v>85</v>
      </c>
      <c r="R3495" s="7155">
        <v>8</v>
      </c>
      <c r="S3495" s="7156">
        <f>ROUND(K3475,2)*R3495</f>
        <v>297.60000000000002</v>
      </c>
    </row>
    <row r="3496" spans="1:19" ht="45" customHeight="1" x14ac:dyDescent="0.25">
      <c r="A3496" s="7451"/>
      <c r="B3496" s="7451"/>
      <c r="C3496" s="7451"/>
      <c r="D3496" s="7451"/>
      <c r="E3496" s="7451"/>
      <c r="F3496" s="7451"/>
      <c r="G3496" s="7451"/>
      <c r="H3496" s="7451"/>
      <c r="I3496" s="7451"/>
      <c r="J3496" s="7451"/>
      <c r="K3496" s="7451"/>
      <c r="L3496" s="7451"/>
      <c r="M3496" s="7451"/>
      <c r="N3496" s="7451"/>
      <c r="O3496" s="7451"/>
      <c r="P3496" s="7114" t="s">
        <v>86</v>
      </c>
      <c r="Q3496" s="7114" t="s">
        <v>87</v>
      </c>
      <c r="R3496" s="7157">
        <v>8</v>
      </c>
      <c r="S3496" s="7158">
        <f>ROUND(K3475,2)*R3496</f>
        <v>297.60000000000002</v>
      </c>
    </row>
    <row r="3497" spans="1:19" ht="45" customHeight="1" x14ac:dyDescent="0.25">
      <c r="A3497" s="7451"/>
      <c r="B3497" s="7451"/>
      <c r="C3497" s="7451"/>
      <c r="D3497" s="7451"/>
      <c r="E3497" s="7451"/>
      <c r="F3497" s="7451"/>
      <c r="G3497" s="7451"/>
      <c r="H3497" s="7451"/>
      <c r="I3497" s="7451"/>
      <c r="J3497" s="7451"/>
      <c r="K3497" s="7451"/>
      <c r="L3497" s="7451"/>
      <c r="M3497" s="7451"/>
      <c r="N3497" s="7451"/>
      <c r="O3497" s="7451"/>
      <c r="P3497" s="7114" t="s">
        <v>88</v>
      </c>
      <c r="Q3497" s="7114" t="s">
        <v>89</v>
      </c>
      <c r="R3497" s="7159">
        <v>8</v>
      </c>
      <c r="S3497" s="7160">
        <f>ROUND(K3475,2)*R3497</f>
        <v>297.60000000000002</v>
      </c>
    </row>
    <row r="3498" spans="1:19" ht="45" customHeight="1" x14ac:dyDescent="0.25">
      <c r="A3498" s="7451"/>
      <c r="B3498" s="7451"/>
      <c r="C3498" s="7451"/>
      <c r="D3498" s="7451"/>
      <c r="E3498" s="7451"/>
      <c r="F3498" s="7451"/>
      <c r="G3498" s="7451"/>
      <c r="H3498" s="7451"/>
      <c r="I3498" s="7451"/>
      <c r="J3498" s="7451"/>
      <c r="K3498" s="7451"/>
      <c r="L3498" s="7451"/>
      <c r="M3498" s="7451"/>
      <c r="N3498" s="7451"/>
      <c r="O3498" s="7451"/>
      <c r="P3498" s="7114" t="s">
        <v>90</v>
      </c>
      <c r="Q3498" s="7114" t="s">
        <v>91</v>
      </c>
      <c r="R3498" s="7161">
        <v>8</v>
      </c>
      <c r="S3498" s="7162">
        <f>ROUND(K3475,2)*R3498</f>
        <v>297.60000000000002</v>
      </c>
    </row>
    <row r="3499" spans="1:19" ht="45" customHeight="1" x14ac:dyDescent="0.25">
      <c r="A3499" s="7451"/>
      <c r="B3499" s="7451"/>
      <c r="C3499" s="7451"/>
      <c r="D3499" s="7451"/>
      <c r="E3499" s="7451"/>
      <c r="F3499" s="7451"/>
      <c r="G3499" s="7451"/>
      <c r="H3499" s="7451"/>
      <c r="I3499" s="7451"/>
      <c r="J3499" s="7451"/>
      <c r="K3499" s="7451"/>
      <c r="L3499" s="7451"/>
      <c r="M3499" s="7451"/>
      <c r="N3499" s="7451"/>
      <c r="O3499" s="7451"/>
      <c r="P3499" s="7114" t="s">
        <v>92</v>
      </c>
      <c r="Q3499" s="7114" t="s">
        <v>93</v>
      </c>
      <c r="R3499" s="7163">
        <v>8</v>
      </c>
      <c r="S3499" s="7164">
        <f>ROUND(K3475,2)*R3499</f>
        <v>297.60000000000002</v>
      </c>
    </row>
    <row r="3500" spans="1:19" ht="45" customHeight="1" x14ac:dyDescent="0.25">
      <c r="A3500" s="7165" t="s">
        <v>19</v>
      </c>
      <c r="B3500" s="7165" t="s">
        <v>82</v>
      </c>
      <c r="C3500" s="7165" t="s">
        <v>21</v>
      </c>
      <c r="D3500" s="7165" t="s">
        <v>21</v>
      </c>
      <c r="E3500" s="7165" t="s">
        <v>526</v>
      </c>
      <c r="F3500" s="7165" t="s">
        <v>21</v>
      </c>
      <c r="G3500" s="7165" t="s">
        <v>21</v>
      </c>
      <c r="H3500" s="7165" t="s">
        <v>21</v>
      </c>
      <c r="I3500" s="7165" t="s">
        <v>21</v>
      </c>
      <c r="J3500" s="7165" t="s">
        <v>21</v>
      </c>
      <c r="K3500" s="7165" t="s">
        <v>21</v>
      </c>
      <c r="L3500" s="7166">
        <f>ROUND(L3501,2)+ROUND(L3526,2)+ROUND(L3551,2)+ROUND(L3576,2)</f>
        <v>103652.25</v>
      </c>
      <c r="M3500" s="7165" t="s">
        <v>21</v>
      </c>
      <c r="N3500" s="7165" t="s">
        <v>21</v>
      </c>
      <c r="O3500" s="7165" t="s">
        <v>21</v>
      </c>
      <c r="P3500" s="7165" t="s">
        <v>21</v>
      </c>
      <c r="Q3500" s="7165" t="s">
        <v>21</v>
      </c>
      <c r="R3500" s="7165" t="s">
        <v>21</v>
      </c>
      <c r="S3500" s="7165" t="s">
        <v>21</v>
      </c>
    </row>
    <row r="3501" spans="1:19" ht="45" customHeight="1" x14ac:dyDescent="0.25">
      <c r="A3501" s="7486" t="s">
        <v>23</v>
      </c>
      <c r="B3501" s="7486" t="s">
        <v>527</v>
      </c>
      <c r="C3501" s="7486" t="s">
        <v>25</v>
      </c>
      <c r="D3501" s="7486" t="s">
        <v>528</v>
      </c>
      <c r="E3501" s="7486" t="s">
        <v>529</v>
      </c>
      <c r="F3501" s="7487">
        <f>R3501+R3502+R3503+R3504+R3505+R3506+R3507+R3508+R3509+R3510+R3511+R3512+R3513+R3514+R3515+R3516+R3517+R3518+R3519+R3520+R3521+R3522+R3523+R3524+R3525</f>
        <v>5161.2499999999973</v>
      </c>
      <c r="G3501" s="7486" t="s">
        <v>28</v>
      </c>
      <c r="H3501" s="7488">
        <v>4.74</v>
      </c>
      <c r="I3501" s="7489">
        <v>4.74</v>
      </c>
      <c r="J3501" s="7490">
        <v>0.21579999999999999</v>
      </c>
      <c r="K3501" s="7491">
        <f>ROUND(I3501,2)+(ROUND(I3501,2)*J3501)</f>
        <v>5.7628919999999999</v>
      </c>
      <c r="L3501" s="7492">
        <f>ROUND(S3501,2)+ROUND(S3502,2)+ROUND(S3503,2)+ROUND(S3504,2)+ROUND(S3505,2)+ROUND(S3506,2)+ROUND(S3507,2)+ROUND(S3508,2)+ROUND(S3509,2)+ROUND(S3510,2)+ROUND(S3511,2)+ROUND(S3512,2)+ROUND(S3513,2)+ROUND(S3514,2)+ROUND(S3515,2)+ROUND(S3516,2)+ROUND(S3517,2)+ROUND(S3518,2)+ROUND(S3519,2)+ROUND(S3520,2)+ROUND(S3521,2)+ROUND(S3522,2)+ROUND(S3523,2)+ROUND(S3524,2)+ROUND(S3525,2)</f>
        <v>29728.750000000015</v>
      </c>
      <c r="M3501" s="7486"/>
      <c r="N3501" s="7486" t="s">
        <v>82</v>
      </c>
      <c r="O3501" s="7486" t="s">
        <v>530</v>
      </c>
      <c r="P3501" s="7167" t="s">
        <v>20</v>
      </c>
      <c r="Q3501" s="7167" t="s">
        <v>29</v>
      </c>
      <c r="R3501" s="7168">
        <v>206.45</v>
      </c>
      <c r="S3501" s="7169">
        <f>ROUND(K3501,2)*R3501</f>
        <v>1189.1519999999998</v>
      </c>
    </row>
    <row r="3502" spans="1:19" ht="45" customHeight="1" x14ac:dyDescent="0.25">
      <c r="A3502" s="7451"/>
      <c r="B3502" s="7451"/>
      <c r="C3502" s="7451"/>
      <c r="D3502" s="7451"/>
      <c r="E3502" s="7451"/>
      <c r="F3502" s="7451"/>
      <c r="G3502" s="7451"/>
      <c r="H3502" s="7451"/>
      <c r="I3502" s="7451"/>
      <c r="J3502" s="7451"/>
      <c r="K3502" s="7451"/>
      <c r="L3502" s="7451"/>
      <c r="M3502" s="7451"/>
      <c r="N3502" s="7451"/>
      <c r="O3502" s="7451"/>
      <c r="P3502" s="7167" t="s">
        <v>30</v>
      </c>
      <c r="Q3502" s="7167" t="s">
        <v>48</v>
      </c>
      <c r="R3502" s="7170">
        <v>206.45</v>
      </c>
      <c r="S3502" s="7171">
        <f>ROUND(K3501,2)*R3502</f>
        <v>1189.1519999999998</v>
      </c>
    </row>
    <row r="3503" spans="1:19" ht="45" customHeight="1" x14ac:dyDescent="0.25">
      <c r="A3503" s="7451"/>
      <c r="B3503" s="7451"/>
      <c r="C3503" s="7451"/>
      <c r="D3503" s="7451"/>
      <c r="E3503" s="7451"/>
      <c r="F3503" s="7451"/>
      <c r="G3503" s="7451"/>
      <c r="H3503" s="7451"/>
      <c r="I3503" s="7451"/>
      <c r="J3503" s="7451"/>
      <c r="K3503" s="7451"/>
      <c r="L3503" s="7451"/>
      <c r="M3503" s="7451"/>
      <c r="N3503" s="7451"/>
      <c r="O3503" s="7451"/>
      <c r="P3503" s="7167" t="s">
        <v>43</v>
      </c>
      <c r="Q3503" s="7167" t="s">
        <v>49</v>
      </c>
      <c r="R3503" s="7172">
        <v>206.45</v>
      </c>
      <c r="S3503" s="7173">
        <f>ROUND(K3501,2)*R3503</f>
        <v>1189.1519999999998</v>
      </c>
    </row>
    <row r="3504" spans="1:19" ht="45" customHeight="1" x14ac:dyDescent="0.25">
      <c r="A3504" s="7451"/>
      <c r="B3504" s="7451"/>
      <c r="C3504" s="7451"/>
      <c r="D3504" s="7451"/>
      <c r="E3504" s="7451"/>
      <c r="F3504" s="7451"/>
      <c r="G3504" s="7451"/>
      <c r="H3504" s="7451"/>
      <c r="I3504" s="7451"/>
      <c r="J3504" s="7451"/>
      <c r="K3504" s="7451"/>
      <c r="L3504" s="7451"/>
      <c r="M3504" s="7451"/>
      <c r="N3504" s="7451"/>
      <c r="O3504" s="7451"/>
      <c r="P3504" s="7167" t="s">
        <v>50</v>
      </c>
      <c r="Q3504" s="7167" t="s">
        <v>51</v>
      </c>
      <c r="R3504" s="7174">
        <v>206.45</v>
      </c>
      <c r="S3504" s="7175">
        <f>ROUND(K3501,2)*R3504</f>
        <v>1189.1519999999998</v>
      </c>
    </row>
    <row r="3505" spans="1:19" ht="45" customHeight="1" x14ac:dyDescent="0.25">
      <c r="A3505" s="7451"/>
      <c r="B3505" s="7451"/>
      <c r="C3505" s="7451"/>
      <c r="D3505" s="7451"/>
      <c r="E3505" s="7451"/>
      <c r="F3505" s="7451"/>
      <c r="G3505" s="7451"/>
      <c r="H3505" s="7451"/>
      <c r="I3505" s="7451"/>
      <c r="J3505" s="7451"/>
      <c r="K3505" s="7451"/>
      <c r="L3505" s="7451"/>
      <c r="M3505" s="7451"/>
      <c r="N3505" s="7451"/>
      <c r="O3505" s="7451"/>
      <c r="P3505" s="7167" t="s">
        <v>52</v>
      </c>
      <c r="Q3505" s="7167" t="s">
        <v>53</v>
      </c>
      <c r="R3505" s="7176">
        <v>206.45</v>
      </c>
      <c r="S3505" s="7177">
        <f>ROUND(K3501,2)*R3505</f>
        <v>1189.1519999999998</v>
      </c>
    </row>
    <row r="3506" spans="1:19" ht="45" customHeight="1" x14ac:dyDescent="0.25">
      <c r="A3506" s="7451"/>
      <c r="B3506" s="7451"/>
      <c r="C3506" s="7451"/>
      <c r="D3506" s="7451"/>
      <c r="E3506" s="7451"/>
      <c r="F3506" s="7451"/>
      <c r="G3506" s="7451"/>
      <c r="H3506" s="7451"/>
      <c r="I3506" s="7451"/>
      <c r="J3506" s="7451"/>
      <c r="K3506" s="7451"/>
      <c r="L3506" s="7451"/>
      <c r="M3506" s="7451"/>
      <c r="N3506" s="7451"/>
      <c r="O3506" s="7451"/>
      <c r="P3506" s="7167" t="s">
        <v>54</v>
      </c>
      <c r="Q3506" s="7167" t="s">
        <v>55</v>
      </c>
      <c r="R3506" s="7178">
        <v>206.45</v>
      </c>
      <c r="S3506" s="7179">
        <f>ROUND(K3501,2)*R3506</f>
        <v>1189.1519999999998</v>
      </c>
    </row>
    <row r="3507" spans="1:19" ht="45" customHeight="1" x14ac:dyDescent="0.25">
      <c r="A3507" s="7451"/>
      <c r="B3507" s="7451"/>
      <c r="C3507" s="7451"/>
      <c r="D3507" s="7451"/>
      <c r="E3507" s="7451"/>
      <c r="F3507" s="7451"/>
      <c r="G3507" s="7451"/>
      <c r="H3507" s="7451"/>
      <c r="I3507" s="7451"/>
      <c r="J3507" s="7451"/>
      <c r="K3507" s="7451"/>
      <c r="L3507" s="7451"/>
      <c r="M3507" s="7451"/>
      <c r="N3507" s="7451"/>
      <c r="O3507" s="7451"/>
      <c r="P3507" s="7167" t="s">
        <v>56</v>
      </c>
      <c r="Q3507" s="7167" t="s">
        <v>57</v>
      </c>
      <c r="R3507" s="7180">
        <v>206.45</v>
      </c>
      <c r="S3507" s="7181">
        <f>ROUND(K3501,2)*R3507</f>
        <v>1189.1519999999998</v>
      </c>
    </row>
    <row r="3508" spans="1:19" ht="45" customHeight="1" x14ac:dyDescent="0.25">
      <c r="A3508" s="7451"/>
      <c r="B3508" s="7451"/>
      <c r="C3508" s="7451"/>
      <c r="D3508" s="7451"/>
      <c r="E3508" s="7451"/>
      <c r="F3508" s="7451"/>
      <c r="G3508" s="7451"/>
      <c r="H3508" s="7451"/>
      <c r="I3508" s="7451"/>
      <c r="J3508" s="7451"/>
      <c r="K3508" s="7451"/>
      <c r="L3508" s="7451"/>
      <c r="M3508" s="7451"/>
      <c r="N3508" s="7451"/>
      <c r="O3508" s="7451"/>
      <c r="P3508" s="7167" t="s">
        <v>58</v>
      </c>
      <c r="Q3508" s="7167" t="s">
        <v>59</v>
      </c>
      <c r="R3508" s="7182">
        <v>206.45</v>
      </c>
      <c r="S3508" s="7183">
        <f>ROUND(K3501,2)*R3508</f>
        <v>1189.1519999999998</v>
      </c>
    </row>
    <row r="3509" spans="1:19" ht="45" customHeight="1" x14ac:dyDescent="0.25">
      <c r="A3509" s="7451"/>
      <c r="B3509" s="7451"/>
      <c r="C3509" s="7451"/>
      <c r="D3509" s="7451"/>
      <c r="E3509" s="7451"/>
      <c r="F3509" s="7451"/>
      <c r="G3509" s="7451"/>
      <c r="H3509" s="7451"/>
      <c r="I3509" s="7451"/>
      <c r="J3509" s="7451"/>
      <c r="K3509" s="7451"/>
      <c r="L3509" s="7451"/>
      <c r="M3509" s="7451"/>
      <c r="N3509" s="7451"/>
      <c r="O3509" s="7451"/>
      <c r="P3509" s="7167" t="s">
        <v>60</v>
      </c>
      <c r="Q3509" s="7167" t="s">
        <v>61</v>
      </c>
      <c r="R3509" s="7184">
        <v>206.45</v>
      </c>
      <c r="S3509" s="7185">
        <f>ROUND(K3501,2)*R3509</f>
        <v>1189.1519999999998</v>
      </c>
    </row>
    <row r="3510" spans="1:19" ht="45" customHeight="1" x14ac:dyDescent="0.25">
      <c r="A3510" s="7451"/>
      <c r="B3510" s="7451"/>
      <c r="C3510" s="7451"/>
      <c r="D3510" s="7451"/>
      <c r="E3510" s="7451"/>
      <c r="F3510" s="7451"/>
      <c r="G3510" s="7451"/>
      <c r="H3510" s="7451"/>
      <c r="I3510" s="7451"/>
      <c r="J3510" s="7451"/>
      <c r="K3510" s="7451"/>
      <c r="L3510" s="7451"/>
      <c r="M3510" s="7451"/>
      <c r="N3510" s="7451"/>
      <c r="O3510" s="7451"/>
      <c r="P3510" s="7167" t="s">
        <v>62</v>
      </c>
      <c r="Q3510" s="7167" t="s">
        <v>63</v>
      </c>
      <c r="R3510" s="7186">
        <v>206.45</v>
      </c>
      <c r="S3510" s="7187">
        <f>ROUND(K3501,2)*R3510</f>
        <v>1189.1519999999998</v>
      </c>
    </row>
    <row r="3511" spans="1:19" ht="45" customHeight="1" x14ac:dyDescent="0.25">
      <c r="A3511" s="7451"/>
      <c r="B3511" s="7451"/>
      <c r="C3511" s="7451"/>
      <c r="D3511" s="7451"/>
      <c r="E3511" s="7451"/>
      <c r="F3511" s="7451"/>
      <c r="G3511" s="7451"/>
      <c r="H3511" s="7451"/>
      <c r="I3511" s="7451"/>
      <c r="J3511" s="7451"/>
      <c r="K3511" s="7451"/>
      <c r="L3511" s="7451"/>
      <c r="M3511" s="7451"/>
      <c r="N3511" s="7451"/>
      <c r="O3511" s="7451"/>
      <c r="P3511" s="7167" t="s">
        <v>64</v>
      </c>
      <c r="Q3511" s="7167" t="s">
        <v>65</v>
      </c>
      <c r="R3511" s="7188">
        <v>206.45</v>
      </c>
      <c r="S3511" s="7189">
        <f>ROUND(K3501,2)*R3511</f>
        <v>1189.1519999999998</v>
      </c>
    </row>
    <row r="3512" spans="1:19" ht="45" customHeight="1" x14ac:dyDescent="0.25">
      <c r="A3512" s="7451"/>
      <c r="B3512" s="7451"/>
      <c r="C3512" s="7451"/>
      <c r="D3512" s="7451"/>
      <c r="E3512" s="7451"/>
      <c r="F3512" s="7451"/>
      <c r="G3512" s="7451"/>
      <c r="H3512" s="7451"/>
      <c r="I3512" s="7451"/>
      <c r="J3512" s="7451"/>
      <c r="K3512" s="7451"/>
      <c r="L3512" s="7451"/>
      <c r="M3512" s="7451"/>
      <c r="N3512" s="7451"/>
      <c r="O3512" s="7451"/>
      <c r="P3512" s="7167" t="s">
        <v>66</v>
      </c>
      <c r="Q3512" s="7167" t="s">
        <v>67</v>
      </c>
      <c r="R3512" s="7190">
        <v>206.45</v>
      </c>
      <c r="S3512" s="7191">
        <f>ROUND(K3501,2)*R3512</f>
        <v>1189.1519999999998</v>
      </c>
    </row>
    <row r="3513" spans="1:19" ht="45" customHeight="1" x14ac:dyDescent="0.25">
      <c r="A3513" s="7451"/>
      <c r="B3513" s="7451"/>
      <c r="C3513" s="7451"/>
      <c r="D3513" s="7451"/>
      <c r="E3513" s="7451"/>
      <c r="F3513" s="7451"/>
      <c r="G3513" s="7451"/>
      <c r="H3513" s="7451"/>
      <c r="I3513" s="7451"/>
      <c r="J3513" s="7451"/>
      <c r="K3513" s="7451"/>
      <c r="L3513" s="7451"/>
      <c r="M3513" s="7451"/>
      <c r="N3513" s="7451"/>
      <c r="O3513" s="7451"/>
      <c r="P3513" s="7167" t="s">
        <v>68</v>
      </c>
      <c r="Q3513" s="7167" t="s">
        <v>69</v>
      </c>
      <c r="R3513" s="7192">
        <v>206.45</v>
      </c>
      <c r="S3513" s="7193">
        <f>ROUND(K3501,2)*R3513</f>
        <v>1189.1519999999998</v>
      </c>
    </row>
    <row r="3514" spans="1:19" ht="45" customHeight="1" x14ac:dyDescent="0.25">
      <c r="A3514" s="7451"/>
      <c r="B3514" s="7451"/>
      <c r="C3514" s="7451"/>
      <c r="D3514" s="7451"/>
      <c r="E3514" s="7451"/>
      <c r="F3514" s="7451"/>
      <c r="G3514" s="7451"/>
      <c r="H3514" s="7451"/>
      <c r="I3514" s="7451"/>
      <c r="J3514" s="7451"/>
      <c r="K3514" s="7451"/>
      <c r="L3514" s="7451"/>
      <c r="M3514" s="7451"/>
      <c r="N3514" s="7451"/>
      <c r="O3514" s="7451"/>
      <c r="P3514" s="7167" t="s">
        <v>70</v>
      </c>
      <c r="Q3514" s="7167" t="s">
        <v>71</v>
      </c>
      <c r="R3514" s="7194">
        <v>206.45</v>
      </c>
      <c r="S3514" s="7195">
        <f>ROUND(K3501,2)*R3514</f>
        <v>1189.1519999999998</v>
      </c>
    </row>
    <row r="3515" spans="1:19" ht="45" customHeight="1" x14ac:dyDescent="0.25">
      <c r="A3515" s="7451"/>
      <c r="B3515" s="7451"/>
      <c r="C3515" s="7451"/>
      <c r="D3515" s="7451"/>
      <c r="E3515" s="7451"/>
      <c r="F3515" s="7451"/>
      <c r="G3515" s="7451"/>
      <c r="H3515" s="7451"/>
      <c r="I3515" s="7451"/>
      <c r="J3515" s="7451"/>
      <c r="K3515" s="7451"/>
      <c r="L3515" s="7451"/>
      <c r="M3515" s="7451"/>
      <c r="N3515" s="7451"/>
      <c r="O3515" s="7451"/>
      <c r="P3515" s="7167" t="s">
        <v>72</v>
      </c>
      <c r="Q3515" s="7167" t="s">
        <v>73</v>
      </c>
      <c r="R3515" s="7196">
        <v>206.45</v>
      </c>
      <c r="S3515" s="7197">
        <f>ROUND(K3501,2)*R3515</f>
        <v>1189.1519999999998</v>
      </c>
    </row>
    <row r="3516" spans="1:19" ht="45" customHeight="1" x14ac:dyDescent="0.25">
      <c r="A3516" s="7451"/>
      <c r="B3516" s="7451"/>
      <c r="C3516" s="7451"/>
      <c r="D3516" s="7451"/>
      <c r="E3516" s="7451"/>
      <c r="F3516" s="7451"/>
      <c r="G3516" s="7451"/>
      <c r="H3516" s="7451"/>
      <c r="I3516" s="7451"/>
      <c r="J3516" s="7451"/>
      <c r="K3516" s="7451"/>
      <c r="L3516" s="7451"/>
      <c r="M3516" s="7451"/>
      <c r="N3516" s="7451"/>
      <c r="O3516" s="7451"/>
      <c r="P3516" s="7167" t="s">
        <v>74</v>
      </c>
      <c r="Q3516" s="7167" t="s">
        <v>75</v>
      </c>
      <c r="R3516" s="7198">
        <v>206.45</v>
      </c>
      <c r="S3516" s="7199">
        <f>ROUND(K3501,2)*R3516</f>
        <v>1189.1519999999998</v>
      </c>
    </row>
    <row r="3517" spans="1:19" ht="45" customHeight="1" x14ac:dyDescent="0.25">
      <c r="A3517" s="7451"/>
      <c r="B3517" s="7451"/>
      <c r="C3517" s="7451"/>
      <c r="D3517" s="7451"/>
      <c r="E3517" s="7451"/>
      <c r="F3517" s="7451"/>
      <c r="G3517" s="7451"/>
      <c r="H3517" s="7451"/>
      <c r="I3517" s="7451"/>
      <c r="J3517" s="7451"/>
      <c r="K3517" s="7451"/>
      <c r="L3517" s="7451"/>
      <c r="M3517" s="7451"/>
      <c r="N3517" s="7451"/>
      <c r="O3517" s="7451"/>
      <c r="P3517" s="7167" t="s">
        <v>76</v>
      </c>
      <c r="Q3517" s="7167" t="s">
        <v>77</v>
      </c>
      <c r="R3517" s="7200">
        <v>206.45</v>
      </c>
      <c r="S3517" s="7201">
        <f>ROUND(K3501,2)*R3517</f>
        <v>1189.1519999999998</v>
      </c>
    </row>
    <row r="3518" spans="1:19" ht="45" customHeight="1" x14ac:dyDescent="0.25">
      <c r="A3518" s="7451"/>
      <c r="B3518" s="7451"/>
      <c r="C3518" s="7451"/>
      <c r="D3518" s="7451"/>
      <c r="E3518" s="7451"/>
      <c r="F3518" s="7451"/>
      <c r="G3518" s="7451"/>
      <c r="H3518" s="7451"/>
      <c r="I3518" s="7451"/>
      <c r="J3518" s="7451"/>
      <c r="K3518" s="7451"/>
      <c r="L3518" s="7451"/>
      <c r="M3518" s="7451"/>
      <c r="N3518" s="7451"/>
      <c r="O3518" s="7451"/>
      <c r="P3518" s="7167" t="s">
        <v>78</v>
      </c>
      <c r="Q3518" s="7167" t="s">
        <v>79</v>
      </c>
      <c r="R3518" s="7202">
        <v>206.45</v>
      </c>
      <c r="S3518" s="7203">
        <f>ROUND(K3501,2)*R3518</f>
        <v>1189.1519999999998</v>
      </c>
    </row>
    <row r="3519" spans="1:19" ht="45" customHeight="1" x14ac:dyDescent="0.25">
      <c r="A3519" s="7451"/>
      <c r="B3519" s="7451"/>
      <c r="C3519" s="7451"/>
      <c r="D3519" s="7451"/>
      <c r="E3519" s="7451"/>
      <c r="F3519" s="7451"/>
      <c r="G3519" s="7451"/>
      <c r="H3519" s="7451"/>
      <c r="I3519" s="7451"/>
      <c r="J3519" s="7451"/>
      <c r="K3519" s="7451"/>
      <c r="L3519" s="7451"/>
      <c r="M3519" s="7451"/>
      <c r="N3519" s="7451"/>
      <c r="O3519" s="7451"/>
      <c r="P3519" s="7167" t="s">
        <v>80</v>
      </c>
      <c r="Q3519" s="7167" t="s">
        <v>81</v>
      </c>
      <c r="R3519" s="7204">
        <v>206.45</v>
      </c>
      <c r="S3519" s="7205">
        <f>ROUND(K3501,2)*R3519</f>
        <v>1189.1519999999998</v>
      </c>
    </row>
    <row r="3520" spans="1:19" ht="45" customHeight="1" x14ac:dyDescent="0.25">
      <c r="A3520" s="7451"/>
      <c r="B3520" s="7451"/>
      <c r="C3520" s="7451"/>
      <c r="D3520" s="7451"/>
      <c r="E3520" s="7451"/>
      <c r="F3520" s="7451"/>
      <c r="G3520" s="7451"/>
      <c r="H3520" s="7451"/>
      <c r="I3520" s="7451"/>
      <c r="J3520" s="7451"/>
      <c r="K3520" s="7451"/>
      <c r="L3520" s="7451"/>
      <c r="M3520" s="7451"/>
      <c r="N3520" s="7451"/>
      <c r="O3520" s="7451"/>
      <c r="P3520" s="7167" t="s">
        <v>82</v>
      </c>
      <c r="Q3520" s="7167" t="s">
        <v>83</v>
      </c>
      <c r="R3520" s="7206">
        <v>206.45</v>
      </c>
      <c r="S3520" s="7207">
        <f>ROUND(K3501,2)*R3520</f>
        <v>1189.1519999999998</v>
      </c>
    </row>
    <row r="3521" spans="1:19" ht="45" customHeight="1" x14ac:dyDescent="0.25">
      <c r="A3521" s="7451"/>
      <c r="B3521" s="7451"/>
      <c r="C3521" s="7451"/>
      <c r="D3521" s="7451"/>
      <c r="E3521" s="7451"/>
      <c r="F3521" s="7451"/>
      <c r="G3521" s="7451"/>
      <c r="H3521" s="7451"/>
      <c r="I3521" s="7451"/>
      <c r="J3521" s="7451"/>
      <c r="K3521" s="7451"/>
      <c r="L3521" s="7451"/>
      <c r="M3521" s="7451"/>
      <c r="N3521" s="7451"/>
      <c r="O3521" s="7451"/>
      <c r="P3521" s="7167" t="s">
        <v>84</v>
      </c>
      <c r="Q3521" s="7167" t="s">
        <v>85</v>
      </c>
      <c r="R3521" s="7208">
        <v>206.45</v>
      </c>
      <c r="S3521" s="7209">
        <f>ROUND(K3501,2)*R3521</f>
        <v>1189.1519999999998</v>
      </c>
    </row>
    <row r="3522" spans="1:19" ht="45" customHeight="1" x14ac:dyDescent="0.25">
      <c r="A3522" s="7451"/>
      <c r="B3522" s="7451"/>
      <c r="C3522" s="7451"/>
      <c r="D3522" s="7451"/>
      <c r="E3522" s="7451"/>
      <c r="F3522" s="7451"/>
      <c r="G3522" s="7451"/>
      <c r="H3522" s="7451"/>
      <c r="I3522" s="7451"/>
      <c r="J3522" s="7451"/>
      <c r="K3522" s="7451"/>
      <c r="L3522" s="7451"/>
      <c r="M3522" s="7451"/>
      <c r="N3522" s="7451"/>
      <c r="O3522" s="7451"/>
      <c r="P3522" s="7167" t="s">
        <v>86</v>
      </c>
      <c r="Q3522" s="7167" t="s">
        <v>87</v>
      </c>
      <c r="R3522" s="7210">
        <v>206.45</v>
      </c>
      <c r="S3522" s="7211">
        <f>ROUND(K3501,2)*R3522</f>
        <v>1189.1519999999998</v>
      </c>
    </row>
    <row r="3523" spans="1:19" ht="45" customHeight="1" x14ac:dyDescent="0.25">
      <c r="A3523" s="7451"/>
      <c r="B3523" s="7451"/>
      <c r="C3523" s="7451"/>
      <c r="D3523" s="7451"/>
      <c r="E3523" s="7451"/>
      <c r="F3523" s="7451"/>
      <c r="G3523" s="7451"/>
      <c r="H3523" s="7451"/>
      <c r="I3523" s="7451"/>
      <c r="J3523" s="7451"/>
      <c r="K3523" s="7451"/>
      <c r="L3523" s="7451"/>
      <c r="M3523" s="7451"/>
      <c r="N3523" s="7451"/>
      <c r="O3523" s="7451"/>
      <c r="P3523" s="7167" t="s">
        <v>88</v>
      </c>
      <c r="Q3523" s="7167" t="s">
        <v>89</v>
      </c>
      <c r="R3523" s="7212">
        <v>206.45</v>
      </c>
      <c r="S3523" s="7213">
        <f>ROUND(K3501,2)*R3523</f>
        <v>1189.1519999999998</v>
      </c>
    </row>
    <row r="3524" spans="1:19" ht="45" customHeight="1" x14ac:dyDescent="0.25">
      <c r="A3524" s="7451"/>
      <c r="B3524" s="7451"/>
      <c r="C3524" s="7451"/>
      <c r="D3524" s="7451"/>
      <c r="E3524" s="7451"/>
      <c r="F3524" s="7451"/>
      <c r="G3524" s="7451"/>
      <c r="H3524" s="7451"/>
      <c r="I3524" s="7451"/>
      <c r="J3524" s="7451"/>
      <c r="K3524" s="7451"/>
      <c r="L3524" s="7451"/>
      <c r="M3524" s="7451"/>
      <c r="N3524" s="7451"/>
      <c r="O3524" s="7451"/>
      <c r="P3524" s="7167" t="s">
        <v>90</v>
      </c>
      <c r="Q3524" s="7167" t="s">
        <v>91</v>
      </c>
      <c r="R3524" s="7214">
        <v>206.45</v>
      </c>
      <c r="S3524" s="7215">
        <f>ROUND(K3501,2)*R3524</f>
        <v>1189.1519999999998</v>
      </c>
    </row>
    <row r="3525" spans="1:19" ht="45" customHeight="1" x14ac:dyDescent="0.25">
      <c r="A3525" s="7451"/>
      <c r="B3525" s="7451"/>
      <c r="C3525" s="7451"/>
      <c r="D3525" s="7451"/>
      <c r="E3525" s="7451"/>
      <c r="F3525" s="7451"/>
      <c r="G3525" s="7451"/>
      <c r="H3525" s="7451"/>
      <c r="I3525" s="7451"/>
      <c r="J3525" s="7451"/>
      <c r="K3525" s="7451"/>
      <c r="L3525" s="7451"/>
      <c r="M3525" s="7451"/>
      <c r="N3525" s="7451"/>
      <c r="O3525" s="7451"/>
      <c r="P3525" s="7167" t="s">
        <v>92</v>
      </c>
      <c r="Q3525" s="7167" t="s">
        <v>93</v>
      </c>
      <c r="R3525" s="7216">
        <v>206.45</v>
      </c>
      <c r="S3525" s="7217">
        <f>ROUND(K3501,2)*R3525</f>
        <v>1189.1519999999998</v>
      </c>
    </row>
    <row r="3526" spans="1:19" ht="45" customHeight="1" x14ac:dyDescent="0.25">
      <c r="A3526" s="7465" t="s">
        <v>23</v>
      </c>
      <c r="B3526" s="7465" t="s">
        <v>531</v>
      </c>
      <c r="C3526" s="7465" t="s">
        <v>25</v>
      </c>
      <c r="D3526" s="7465" t="s">
        <v>532</v>
      </c>
      <c r="E3526" s="7465" t="s">
        <v>533</v>
      </c>
      <c r="F3526" s="7466">
        <f>R3526+R3527+R3528+R3529+R3530+R3531+R3532+R3533+R3534+R3535+R3536+R3537+R3538+R3539+R3540+R3541+R3542+R3543+R3544+R3545+R3546+R3547+R3548+R3549+R3550</f>
        <v>125.75000000000001</v>
      </c>
      <c r="G3526" s="7465" t="s">
        <v>28</v>
      </c>
      <c r="H3526" s="7467">
        <v>5.79</v>
      </c>
      <c r="I3526" s="7468">
        <v>5.79</v>
      </c>
      <c r="J3526" s="7469">
        <v>0.21579999999999999</v>
      </c>
      <c r="K3526" s="7470">
        <f>ROUND(I3526,2)+(ROUND(I3526,2)*J3526)</f>
        <v>7.0394819999999996</v>
      </c>
      <c r="L3526" s="7471">
        <f>ROUND(S3526,2)+ROUND(S3527,2)+ROUND(S3528,2)+ROUND(S3529,2)+ROUND(S3530,2)+ROUND(S3531,2)+ROUND(S3532,2)+ROUND(S3533,2)+ROUND(S3534,2)+ROUND(S3535,2)+ROUND(S3536,2)+ROUND(S3537,2)+ROUND(S3538,2)+ROUND(S3539,2)+ROUND(S3540,2)+ROUND(S3541,2)+ROUND(S3542,2)+ROUND(S3543,2)+ROUND(S3544,2)+ROUND(S3545,2)+ROUND(S3546,2)+ROUND(S3547,2)+ROUND(S3548,2)+ROUND(S3549,2)+ROUND(S3550,2)</f>
        <v>885.24999999999943</v>
      </c>
      <c r="M3526" s="7465"/>
      <c r="N3526" s="7465" t="s">
        <v>82</v>
      </c>
      <c r="O3526" s="7465" t="s">
        <v>530</v>
      </c>
      <c r="P3526" s="7218" t="s">
        <v>20</v>
      </c>
      <c r="Q3526" s="7218" t="s">
        <v>29</v>
      </c>
      <c r="R3526" s="7219">
        <v>5.03</v>
      </c>
      <c r="S3526" s="7220">
        <f>ROUND(K3526,2)*R3526</f>
        <v>35.411200000000001</v>
      </c>
    </row>
    <row r="3527" spans="1:19" ht="45" customHeight="1" x14ac:dyDescent="0.25">
      <c r="A3527" s="7451"/>
      <c r="B3527" s="7451"/>
      <c r="C3527" s="7451"/>
      <c r="D3527" s="7451"/>
      <c r="E3527" s="7451"/>
      <c r="F3527" s="7451"/>
      <c r="G3527" s="7451"/>
      <c r="H3527" s="7451"/>
      <c r="I3527" s="7451"/>
      <c r="J3527" s="7451"/>
      <c r="K3527" s="7451"/>
      <c r="L3527" s="7451"/>
      <c r="M3527" s="7451"/>
      <c r="N3527" s="7451"/>
      <c r="O3527" s="7451"/>
      <c r="P3527" s="7218" t="s">
        <v>30</v>
      </c>
      <c r="Q3527" s="7218" t="s">
        <v>48</v>
      </c>
      <c r="R3527" s="7221">
        <v>5.03</v>
      </c>
      <c r="S3527" s="7222">
        <f>ROUND(K3526,2)*R3527</f>
        <v>35.411200000000001</v>
      </c>
    </row>
    <row r="3528" spans="1:19" ht="45" customHeight="1" x14ac:dyDescent="0.25">
      <c r="A3528" s="7451"/>
      <c r="B3528" s="7451"/>
      <c r="C3528" s="7451"/>
      <c r="D3528" s="7451"/>
      <c r="E3528" s="7451"/>
      <c r="F3528" s="7451"/>
      <c r="G3528" s="7451"/>
      <c r="H3528" s="7451"/>
      <c r="I3528" s="7451"/>
      <c r="J3528" s="7451"/>
      <c r="K3528" s="7451"/>
      <c r="L3528" s="7451"/>
      <c r="M3528" s="7451"/>
      <c r="N3528" s="7451"/>
      <c r="O3528" s="7451"/>
      <c r="P3528" s="7218" t="s">
        <v>43</v>
      </c>
      <c r="Q3528" s="7218" t="s">
        <v>49</v>
      </c>
      <c r="R3528" s="7223">
        <v>5.03</v>
      </c>
      <c r="S3528" s="7224">
        <f>ROUND(K3526,2)*R3528</f>
        <v>35.411200000000001</v>
      </c>
    </row>
    <row r="3529" spans="1:19" ht="45" customHeight="1" x14ac:dyDescent="0.25">
      <c r="A3529" s="7451"/>
      <c r="B3529" s="7451"/>
      <c r="C3529" s="7451"/>
      <c r="D3529" s="7451"/>
      <c r="E3529" s="7451"/>
      <c r="F3529" s="7451"/>
      <c r="G3529" s="7451"/>
      <c r="H3529" s="7451"/>
      <c r="I3529" s="7451"/>
      <c r="J3529" s="7451"/>
      <c r="K3529" s="7451"/>
      <c r="L3529" s="7451"/>
      <c r="M3529" s="7451"/>
      <c r="N3529" s="7451"/>
      <c r="O3529" s="7451"/>
      <c r="P3529" s="7218" t="s">
        <v>50</v>
      </c>
      <c r="Q3529" s="7218" t="s">
        <v>51</v>
      </c>
      <c r="R3529" s="7225">
        <v>5.03</v>
      </c>
      <c r="S3529" s="7226">
        <f>ROUND(K3526,2)*R3529</f>
        <v>35.411200000000001</v>
      </c>
    </row>
    <row r="3530" spans="1:19" ht="45" customHeight="1" x14ac:dyDescent="0.25">
      <c r="A3530" s="7451"/>
      <c r="B3530" s="7451"/>
      <c r="C3530" s="7451"/>
      <c r="D3530" s="7451"/>
      <c r="E3530" s="7451"/>
      <c r="F3530" s="7451"/>
      <c r="G3530" s="7451"/>
      <c r="H3530" s="7451"/>
      <c r="I3530" s="7451"/>
      <c r="J3530" s="7451"/>
      <c r="K3530" s="7451"/>
      <c r="L3530" s="7451"/>
      <c r="M3530" s="7451"/>
      <c r="N3530" s="7451"/>
      <c r="O3530" s="7451"/>
      <c r="P3530" s="7218" t="s">
        <v>52</v>
      </c>
      <c r="Q3530" s="7218" t="s">
        <v>53</v>
      </c>
      <c r="R3530" s="7227">
        <v>5.03</v>
      </c>
      <c r="S3530" s="7228">
        <f>ROUND(K3526,2)*R3530</f>
        <v>35.411200000000001</v>
      </c>
    </row>
    <row r="3531" spans="1:19" ht="45" customHeight="1" x14ac:dyDescent="0.25">
      <c r="A3531" s="7451"/>
      <c r="B3531" s="7451"/>
      <c r="C3531" s="7451"/>
      <c r="D3531" s="7451"/>
      <c r="E3531" s="7451"/>
      <c r="F3531" s="7451"/>
      <c r="G3531" s="7451"/>
      <c r="H3531" s="7451"/>
      <c r="I3531" s="7451"/>
      <c r="J3531" s="7451"/>
      <c r="K3531" s="7451"/>
      <c r="L3531" s="7451"/>
      <c r="M3531" s="7451"/>
      <c r="N3531" s="7451"/>
      <c r="O3531" s="7451"/>
      <c r="P3531" s="7218" t="s">
        <v>54</v>
      </c>
      <c r="Q3531" s="7218" t="s">
        <v>55</v>
      </c>
      <c r="R3531" s="7229">
        <v>5.03</v>
      </c>
      <c r="S3531" s="7230">
        <f>ROUND(K3526,2)*R3531</f>
        <v>35.411200000000001</v>
      </c>
    </row>
    <row r="3532" spans="1:19" ht="45" customHeight="1" x14ac:dyDescent="0.25">
      <c r="A3532" s="7451"/>
      <c r="B3532" s="7451"/>
      <c r="C3532" s="7451"/>
      <c r="D3532" s="7451"/>
      <c r="E3532" s="7451"/>
      <c r="F3532" s="7451"/>
      <c r="G3532" s="7451"/>
      <c r="H3532" s="7451"/>
      <c r="I3532" s="7451"/>
      <c r="J3532" s="7451"/>
      <c r="K3532" s="7451"/>
      <c r="L3532" s="7451"/>
      <c r="M3532" s="7451"/>
      <c r="N3532" s="7451"/>
      <c r="O3532" s="7451"/>
      <c r="P3532" s="7218" t="s">
        <v>56</v>
      </c>
      <c r="Q3532" s="7218" t="s">
        <v>57</v>
      </c>
      <c r="R3532" s="7231">
        <v>5.03</v>
      </c>
      <c r="S3532" s="7232">
        <f>ROUND(K3526,2)*R3532</f>
        <v>35.411200000000001</v>
      </c>
    </row>
    <row r="3533" spans="1:19" ht="45" customHeight="1" x14ac:dyDescent="0.25">
      <c r="A3533" s="7451"/>
      <c r="B3533" s="7451"/>
      <c r="C3533" s="7451"/>
      <c r="D3533" s="7451"/>
      <c r="E3533" s="7451"/>
      <c r="F3533" s="7451"/>
      <c r="G3533" s="7451"/>
      <c r="H3533" s="7451"/>
      <c r="I3533" s="7451"/>
      <c r="J3533" s="7451"/>
      <c r="K3533" s="7451"/>
      <c r="L3533" s="7451"/>
      <c r="M3533" s="7451"/>
      <c r="N3533" s="7451"/>
      <c r="O3533" s="7451"/>
      <c r="P3533" s="7218" t="s">
        <v>58</v>
      </c>
      <c r="Q3533" s="7218" t="s">
        <v>59</v>
      </c>
      <c r="R3533" s="7233">
        <v>5.03</v>
      </c>
      <c r="S3533" s="7234">
        <f>ROUND(K3526,2)*R3533</f>
        <v>35.411200000000001</v>
      </c>
    </row>
    <row r="3534" spans="1:19" ht="45" customHeight="1" x14ac:dyDescent="0.25">
      <c r="A3534" s="7451"/>
      <c r="B3534" s="7451"/>
      <c r="C3534" s="7451"/>
      <c r="D3534" s="7451"/>
      <c r="E3534" s="7451"/>
      <c r="F3534" s="7451"/>
      <c r="G3534" s="7451"/>
      <c r="H3534" s="7451"/>
      <c r="I3534" s="7451"/>
      <c r="J3534" s="7451"/>
      <c r="K3534" s="7451"/>
      <c r="L3534" s="7451"/>
      <c r="M3534" s="7451"/>
      <c r="N3534" s="7451"/>
      <c r="O3534" s="7451"/>
      <c r="P3534" s="7218" t="s">
        <v>60</v>
      </c>
      <c r="Q3534" s="7218" t="s">
        <v>61</v>
      </c>
      <c r="R3534" s="7235">
        <v>5.03</v>
      </c>
      <c r="S3534" s="7236">
        <f>ROUND(K3526,2)*R3534</f>
        <v>35.411200000000001</v>
      </c>
    </row>
    <row r="3535" spans="1:19" ht="45" customHeight="1" x14ac:dyDescent="0.25">
      <c r="A3535" s="7451"/>
      <c r="B3535" s="7451"/>
      <c r="C3535" s="7451"/>
      <c r="D3535" s="7451"/>
      <c r="E3535" s="7451"/>
      <c r="F3535" s="7451"/>
      <c r="G3535" s="7451"/>
      <c r="H3535" s="7451"/>
      <c r="I3535" s="7451"/>
      <c r="J3535" s="7451"/>
      <c r="K3535" s="7451"/>
      <c r="L3535" s="7451"/>
      <c r="M3535" s="7451"/>
      <c r="N3535" s="7451"/>
      <c r="O3535" s="7451"/>
      <c r="P3535" s="7218" t="s">
        <v>62</v>
      </c>
      <c r="Q3535" s="7218" t="s">
        <v>63</v>
      </c>
      <c r="R3535" s="7237">
        <v>5.03</v>
      </c>
      <c r="S3535" s="7238">
        <f>ROUND(K3526,2)*R3535</f>
        <v>35.411200000000001</v>
      </c>
    </row>
    <row r="3536" spans="1:19" ht="45" customHeight="1" x14ac:dyDescent="0.25">
      <c r="A3536" s="7451"/>
      <c r="B3536" s="7451"/>
      <c r="C3536" s="7451"/>
      <c r="D3536" s="7451"/>
      <c r="E3536" s="7451"/>
      <c r="F3536" s="7451"/>
      <c r="G3536" s="7451"/>
      <c r="H3536" s="7451"/>
      <c r="I3536" s="7451"/>
      <c r="J3536" s="7451"/>
      <c r="K3536" s="7451"/>
      <c r="L3536" s="7451"/>
      <c r="M3536" s="7451"/>
      <c r="N3536" s="7451"/>
      <c r="O3536" s="7451"/>
      <c r="P3536" s="7218" t="s">
        <v>64</v>
      </c>
      <c r="Q3536" s="7218" t="s">
        <v>65</v>
      </c>
      <c r="R3536" s="7239">
        <v>5.03</v>
      </c>
      <c r="S3536" s="7240">
        <f>ROUND(K3526,2)*R3536</f>
        <v>35.411200000000001</v>
      </c>
    </row>
    <row r="3537" spans="1:19" ht="45" customHeight="1" x14ac:dyDescent="0.25">
      <c r="A3537" s="7451"/>
      <c r="B3537" s="7451"/>
      <c r="C3537" s="7451"/>
      <c r="D3537" s="7451"/>
      <c r="E3537" s="7451"/>
      <c r="F3537" s="7451"/>
      <c r="G3537" s="7451"/>
      <c r="H3537" s="7451"/>
      <c r="I3537" s="7451"/>
      <c r="J3537" s="7451"/>
      <c r="K3537" s="7451"/>
      <c r="L3537" s="7451"/>
      <c r="M3537" s="7451"/>
      <c r="N3537" s="7451"/>
      <c r="O3537" s="7451"/>
      <c r="P3537" s="7218" t="s">
        <v>66</v>
      </c>
      <c r="Q3537" s="7218" t="s">
        <v>67</v>
      </c>
      <c r="R3537" s="7241">
        <v>5.03</v>
      </c>
      <c r="S3537" s="7242">
        <f>ROUND(K3526,2)*R3537</f>
        <v>35.411200000000001</v>
      </c>
    </row>
    <row r="3538" spans="1:19" ht="45" customHeight="1" x14ac:dyDescent="0.25">
      <c r="A3538" s="7451"/>
      <c r="B3538" s="7451"/>
      <c r="C3538" s="7451"/>
      <c r="D3538" s="7451"/>
      <c r="E3538" s="7451"/>
      <c r="F3538" s="7451"/>
      <c r="G3538" s="7451"/>
      <c r="H3538" s="7451"/>
      <c r="I3538" s="7451"/>
      <c r="J3538" s="7451"/>
      <c r="K3538" s="7451"/>
      <c r="L3538" s="7451"/>
      <c r="M3538" s="7451"/>
      <c r="N3538" s="7451"/>
      <c r="O3538" s="7451"/>
      <c r="P3538" s="7218" t="s">
        <v>68</v>
      </c>
      <c r="Q3538" s="7218" t="s">
        <v>69</v>
      </c>
      <c r="R3538" s="7243">
        <v>5.03</v>
      </c>
      <c r="S3538" s="7244">
        <f>ROUND(K3526,2)*R3538</f>
        <v>35.411200000000001</v>
      </c>
    </row>
    <row r="3539" spans="1:19" ht="45" customHeight="1" x14ac:dyDescent="0.25">
      <c r="A3539" s="7451"/>
      <c r="B3539" s="7451"/>
      <c r="C3539" s="7451"/>
      <c r="D3539" s="7451"/>
      <c r="E3539" s="7451"/>
      <c r="F3539" s="7451"/>
      <c r="G3539" s="7451"/>
      <c r="H3539" s="7451"/>
      <c r="I3539" s="7451"/>
      <c r="J3539" s="7451"/>
      <c r="K3539" s="7451"/>
      <c r="L3539" s="7451"/>
      <c r="M3539" s="7451"/>
      <c r="N3539" s="7451"/>
      <c r="O3539" s="7451"/>
      <c r="P3539" s="7218" t="s">
        <v>70</v>
      </c>
      <c r="Q3539" s="7218" t="s">
        <v>71</v>
      </c>
      <c r="R3539" s="7245">
        <v>5.03</v>
      </c>
      <c r="S3539" s="7246">
        <f>ROUND(K3526,2)*R3539</f>
        <v>35.411200000000001</v>
      </c>
    </row>
    <row r="3540" spans="1:19" ht="45" customHeight="1" x14ac:dyDescent="0.25">
      <c r="A3540" s="7451"/>
      <c r="B3540" s="7451"/>
      <c r="C3540" s="7451"/>
      <c r="D3540" s="7451"/>
      <c r="E3540" s="7451"/>
      <c r="F3540" s="7451"/>
      <c r="G3540" s="7451"/>
      <c r="H3540" s="7451"/>
      <c r="I3540" s="7451"/>
      <c r="J3540" s="7451"/>
      <c r="K3540" s="7451"/>
      <c r="L3540" s="7451"/>
      <c r="M3540" s="7451"/>
      <c r="N3540" s="7451"/>
      <c r="O3540" s="7451"/>
      <c r="P3540" s="7218" t="s">
        <v>72</v>
      </c>
      <c r="Q3540" s="7218" t="s">
        <v>73</v>
      </c>
      <c r="R3540" s="7247">
        <v>5.03</v>
      </c>
      <c r="S3540" s="7248">
        <f>ROUND(K3526,2)*R3540</f>
        <v>35.411200000000001</v>
      </c>
    </row>
    <row r="3541" spans="1:19" ht="45" customHeight="1" x14ac:dyDescent="0.25">
      <c r="A3541" s="7451"/>
      <c r="B3541" s="7451"/>
      <c r="C3541" s="7451"/>
      <c r="D3541" s="7451"/>
      <c r="E3541" s="7451"/>
      <c r="F3541" s="7451"/>
      <c r="G3541" s="7451"/>
      <c r="H3541" s="7451"/>
      <c r="I3541" s="7451"/>
      <c r="J3541" s="7451"/>
      <c r="K3541" s="7451"/>
      <c r="L3541" s="7451"/>
      <c r="M3541" s="7451"/>
      <c r="N3541" s="7451"/>
      <c r="O3541" s="7451"/>
      <c r="P3541" s="7218" t="s">
        <v>74</v>
      </c>
      <c r="Q3541" s="7218" t="s">
        <v>75</v>
      </c>
      <c r="R3541" s="7249">
        <v>5.03</v>
      </c>
      <c r="S3541" s="7250">
        <f>ROUND(K3526,2)*R3541</f>
        <v>35.411200000000001</v>
      </c>
    </row>
    <row r="3542" spans="1:19" ht="45" customHeight="1" x14ac:dyDescent="0.25">
      <c r="A3542" s="7451"/>
      <c r="B3542" s="7451"/>
      <c r="C3542" s="7451"/>
      <c r="D3542" s="7451"/>
      <c r="E3542" s="7451"/>
      <c r="F3542" s="7451"/>
      <c r="G3542" s="7451"/>
      <c r="H3542" s="7451"/>
      <c r="I3542" s="7451"/>
      <c r="J3542" s="7451"/>
      <c r="K3542" s="7451"/>
      <c r="L3542" s="7451"/>
      <c r="M3542" s="7451"/>
      <c r="N3542" s="7451"/>
      <c r="O3542" s="7451"/>
      <c r="P3542" s="7218" t="s">
        <v>76</v>
      </c>
      <c r="Q3542" s="7218" t="s">
        <v>77</v>
      </c>
      <c r="R3542" s="7251">
        <v>5.03</v>
      </c>
      <c r="S3542" s="7252">
        <f>ROUND(K3526,2)*R3542</f>
        <v>35.411200000000001</v>
      </c>
    </row>
    <row r="3543" spans="1:19" ht="45" customHeight="1" x14ac:dyDescent="0.25">
      <c r="A3543" s="7451"/>
      <c r="B3543" s="7451"/>
      <c r="C3543" s="7451"/>
      <c r="D3543" s="7451"/>
      <c r="E3543" s="7451"/>
      <c r="F3543" s="7451"/>
      <c r="G3543" s="7451"/>
      <c r="H3543" s="7451"/>
      <c r="I3543" s="7451"/>
      <c r="J3543" s="7451"/>
      <c r="K3543" s="7451"/>
      <c r="L3543" s="7451"/>
      <c r="M3543" s="7451"/>
      <c r="N3543" s="7451"/>
      <c r="O3543" s="7451"/>
      <c r="P3543" s="7218" t="s">
        <v>78</v>
      </c>
      <c r="Q3543" s="7218" t="s">
        <v>79</v>
      </c>
      <c r="R3543" s="7253">
        <v>5.03</v>
      </c>
      <c r="S3543" s="7254">
        <f>ROUND(K3526,2)*R3543</f>
        <v>35.411200000000001</v>
      </c>
    </row>
    <row r="3544" spans="1:19" ht="45" customHeight="1" x14ac:dyDescent="0.25">
      <c r="A3544" s="7451"/>
      <c r="B3544" s="7451"/>
      <c r="C3544" s="7451"/>
      <c r="D3544" s="7451"/>
      <c r="E3544" s="7451"/>
      <c r="F3544" s="7451"/>
      <c r="G3544" s="7451"/>
      <c r="H3544" s="7451"/>
      <c r="I3544" s="7451"/>
      <c r="J3544" s="7451"/>
      <c r="K3544" s="7451"/>
      <c r="L3544" s="7451"/>
      <c r="M3544" s="7451"/>
      <c r="N3544" s="7451"/>
      <c r="O3544" s="7451"/>
      <c r="P3544" s="7218" t="s">
        <v>80</v>
      </c>
      <c r="Q3544" s="7218" t="s">
        <v>81</v>
      </c>
      <c r="R3544" s="7255">
        <v>5.03</v>
      </c>
      <c r="S3544" s="7256">
        <f>ROUND(K3526,2)*R3544</f>
        <v>35.411200000000001</v>
      </c>
    </row>
    <row r="3545" spans="1:19" ht="45" customHeight="1" x14ac:dyDescent="0.25">
      <c r="A3545" s="7451"/>
      <c r="B3545" s="7451"/>
      <c r="C3545" s="7451"/>
      <c r="D3545" s="7451"/>
      <c r="E3545" s="7451"/>
      <c r="F3545" s="7451"/>
      <c r="G3545" s="7451"/>
      <c r="H3545" s="7451"/>
      <c r="I3545" s="7451"/>
      <c r="J3545" s="7451"/>
      <c r="K3545" s="7451"/>
      <c r="L3545" s="7451"/>
      <c r="M3545" s="7451"/>
      <c r="N3545" s="7451"/>
      <c r="O3545" s="7451"/>
      <c r="P3545" s="7218" t="s">
        <v>82</v>
      </c>
      <c r="Q3545" s="7218" t="s">
        <v>83</v>
      </c>
      <c r="R3545" s="7257">
        <v>5.03</v>
      </c>
      <c r="S3545" s="7258">
        <f>ROUND(K3526,2)*R3545</f>
        <v>35.411200000000001</v>
      </c>
    </row>
    <row r="3546" spans="1:19" ht="45" customHeight="1" x14ac:dyDescent="0.25">
      <c r="A3546" s="7451"/>
      <c r="B3546" s="7451"/>
      <c r="C3546" s="7451"/>
      <c r="D3546" s="7451"/>
      <c r="E3546" s="7451"/>
      <c r="F3546" s="7451"/>
      <c r="G3546" s="7451"/>
      <c r="H3546" s="7451"/>
      <c r="I3546" s="7451"/>
      <c r="J3546" s="7451"/>
      <c r="K3546" s="7451"/>
      <c r="L3546" s="7451"/>
      <c r="M3546" s="7451"/>
      <c r="N3546" s="7451"/>
      <c r="O3546" s="7451"/>
      <c r="P3546" s="7218" t="s">
        <v>84</v>
      </c>
      <c r="Q3546" s="7218" t="s">
        <v>85</v>
      </c>
      <c r="R3546" s="7259">
        <v>5.03</v>
      </c>
      <c r="S3546" s="7260">
        <f>ROUND(K3526,2)*R3546</f>
        <v>35.411200000000001</v>
      </c>
    </row>
    <row r="3547" spans="1:19" ht="45" customHeight="1" x14ac:dyDescent="0.25">
      <c r="A3547" s="7451"/>
      <c r="B3547" s="7451"/>
      <c r="C3547" s="7451"/>
      <c r="D3547" s="7451"/>
      <c r="E3547" s="7451"/>
      <c r="F3547" s="7451"/>
      <c r="G3547" s="7451"/>
      <c r="H3547" s="7451"/>
      <c r="I3547" s="7451"/>
      <c r="J3547" s="7451"/>
      <c r="K3547" s="7451"/>
      <c r="L3547" s="7451"/>
      <c r="M3547" s="7451"/>
      <c r="N3547" s="7451"/>
      <c r="O3547" s="7451"/>
      <c r="P3547" s="7218" t="s">
        <v>86</v>
      </c>
      <c r="Q3547" s="7218" t="s">
        <v>87</v>
      </c>
      <c r="R3547" s="7261">
        <v>5.03</v>
      </c>
      <c r="S3547" s="7262">
        <f>ROUND(K3526,2)*R3547</f>
        <v>35.411200000000001</v>
      </c>
    </row>
    <row r="3548" spans="1:19" ht="45" customHeight="1" x14ac:dyDescent="0.25">
      <c r="A3548" s="7451"/>
      <c r="B3548" s="7451"/>
      <c r="C3548" s="7451"/>
      <c r="D3548" s="7451"/>
      <c r="E3548" s="7451"/>
      <c r="F3548" s="7451"/>
      <c r="G3548" s="7451"/>
      <c r="H3548" s="7451"/>
      <c r="I3548" s="7451"/>
      <c r="J3548" s="7451"/>
      <c r="K3548" s="7451"/>
      <c r="L3548" s="7451"/>
      <c r="M3548" s="7451"/>
      <c r="N3548" s="7451"/>
      <c r="O3548" s="7451"/>
      <c r="P3548" s="7218" t="s">
        <v>88</v>
      </c>
      <c r="Q3548" s="7218" t="s">
        <v>89</v>
      </c>
      <c r="R3548" s="7263">
        <v>5.03</v>
      </c>
      <c r="S3548" s="7264">
        <f>ROUND(K3526,2)*R3548</f>
        <v>35.411200000000001</v>
      </c>
    </row>
    <row r="3549" spans="1:19" ht="45" customHeight="1" x14ac:dyDescent="0.25">
      <c r="A3549" s="7451"/>
      <c r="B3549" s="7451"/>
      <c r="C3549" s="7451"/>
      <c r="D3549" s="7451"/>
      <c r="E3549" s="7451"/>
      <c r="F3549" s="7451"/>
      <c r="G3549" s="7451"/>
      <c r="H3549" s="7451"/>
      <c r="I3549" s="7451"/>
      <c r="J3549" s="7451"/>
      <c r="K3549" s="7451"/>
      <c r="L3549" s="7451"/>
      <c r="M3549" s="7451"/>
      <c r="N3549" s="7451"/>
      <c r="O3549" s="7451"/>
      <c r="P3549" s="7218" t="s">
        <v>90</v>
      </c>
      <c r="Q3549" s="7218" t="s">
        <v>91</v>
      </c>
      <c r="R3549" s="7265">
        <v>5.03</v>
      </c>
      <c r="S3549" s="7266">
        <f>ROUND(K3526,2)*R3549</f>
        <v>35.411200000000001</v>
      </c>
    </row>
    <row r="3550" spans="1:19" ht="45" customHeight="1" x14ac:dyDescent="0.25">
      <c r="A3550" s="7451"/>
      <c r="B3550" s="7451"/>
      <c r="C3550" s="7451"/>
      <c r="D3550" s="7451"/>
      <c r="E3550" s="7451"/>
      <c r="F3550" s="7451"/>
      <c r="G3550" s="7451"/>
      <c r="H3550" s="7451"/>
      <c r="I3550" s="7451"/>
      <c r="J3550" s="7451"/>
      <c r="K3550" s="7451"/>
      <c r="L3550" s="7451"/>
      <c r="M3550" s="7451"/>
      <c r="N3550" s="7451"/>
      <c r="O3550" s="7451"/>
      <c r="P3550" s="7218" t="s">
        <v>92</v>
      </c>
      <c r="Q3550" s="7218" t="s">
        <v>93</v>
      </c>
      <c r="R3550" s="7267">
        <v>5.03</v>
      </c>
      <c r="S3550" s="7268">
        <f>ROUND(K3526,2)*R3550</f>
        <v>35.411200000000001</v>
      </c>
    </row>
    <row r="3551" spans="1:19" ht="45" customHeight="1" x14ac:dyDescent="0.25">
      <c r="A3551" s="7472" t="s">
        <v>23</v>
      </c>
      <c r="B3551" s="7472" t="s">
        <v>534</v>
      </c>
      <c r="C3551" s="7472" t="s">
        <v>25</v>
      </c>
      <c r="D3551" s="7472" t="s">
        <v>535</v>
      </c>
      <c r="E3551" s="7472" t="s">
        <v>536</v>
      </c>
      <c r="F3551" s="7473">
        <f>R3551+R3552+R3553+R3554+R3555+R3556+R3557+R3558+R3559+R3560+R3561+R3562+R3563+R3564+R3565+R3566+R3567+R3568+R3569+R3570+R3571+R3572+R3573+R3574+R3575</f>
        <v>5161.2499999999973</v>
      </c>
      <c r="G3551" s="7472" t="s">
        <v>28</v>
      </c>
      <c r="H3551" s="7474">
        <v>11.3</v>
      </c>
      <c r="I3551" s="7475">
        <v>11.3</v>
      </c>
      <c r="J3551" s="7476">
        <v>0.21579999999999999</v>
      </c>
      <c r="K3551" s="7477">
        <f>ROUND(I3551,2)+(ROUND(I3551,2)*J3551)</f>
        <v>13.73854</v>
      </c>
      <c r="L3551" s="7478">
        <f>ROUND(S3551,2)+ROUND(S3552,2)+ROUND(S3553,2)+ROUND(S3554,2)+ROUND(S3555,2)+ROUND(S3556,2)+ROUND(S3557,2)+ROUND(S3558,2)+ROUND(S3559,2)+ROUND(S3560,2)+ROUND(S3561,2)+ROUND(S3562,2)+ROUND(S3563,2)+ROUND(S3564,2)+ROUND(S3565,2)+ROUND(S3566,2)+ROUND(S3567,2)+ROUND(S3568,2)+ROUND(S3569,2)+ROUND(S3570,2)+ROUND(S3571,2)+ROUND(S3572,2)+ROUND(S3573,2)+ROUND(S3574,2)+ROUND(S3575,2)</f>
        <v>70915.500000000015</v>
      </c>
      <c r="M3551" s="7472"/>
      <c r="N3551" s="7472" t="s">
        <v>82</v>
      </c>
      <c r="O3551" s="7472" t="s">
        <v>530</v>
      </c>
      <c r="P3551" s="7269" t="s">
        <v>20</v>
      </c>
      <c r="Q3551" s="7269" t="s">
        <v>29</v>
      </c>
      <c r="R3551" s="7270">
        <v>206.45</v>
      </c>
      <c r="S3551" s="7271">
        <f>ROUND(K3551,2)*R3551</f>
        <v>2836.623</v>
      </c>
    </row>
    <row r="3552" spans="1:19" ht="45" customHeight="1" x14ac:dyDescent="0.25">
      <c r="A3552" s="7451"/>
      <c r="B3552" s="7451"/>
      <c r="C3552" s="7451"/>
      <c r="D3552" s="7451"/>
      <c r="E3552" s="7451"/>
      <c r="F3552" s="7451"/>
      <c r="G3552" s="7451"/>
      <c r="H3552" s="7451"/>
      <c r="I3552" s="7451"/>
      <c r="J3552" s="7451"/>
      <c r="K3552" s="7451"/>
      <c r="L3552" s="7451"/>
      <c r="M3552" s="7451"/>
      <c r="N3552" s="7451"/>
      <c r="O3552" s="7451"/>
      <c r="P3552" s="7269" t="s">
        <v>30</v>
      </c>
      <c r="Q3552" s="7269" t="s">
        <v>48</v>
      </c>
      <c r="R3552" s="7272">
        <v>206.45</v>
      </c>
      <c r="S3552" s="7273">
        <f>ROUND(K3551,2)*R3552</f>
        <v>2836.623</v>
      </c>
    </row>
    <row r="3553" spans="1:19" ht="45" customHeight="1" x14ac:dyDescent="0.25">
      <c r="A3553" s="7451"/>
      <c r="B3553" s="7451"/>
      <c r="C3553" s="7451"/>
      <c r="D3553" s="7451"/>
      <c r="E3553" s="7451"/>
      <c r="F3553" s="7451"/>
      <c r="G3553" s="7451"/>
      <c r="H3553" s="7451"/>
      <c r="I3553" s="7451"/>
      <c r="J3553" s="7451"/>
      <c r="K3553" s="7451"/>
      <c r="L3553" s="7451"/>
      <c r="M3553" s="7451"/>
      <c r="N3553" s="7451"/>
      <c r="O3553" s="7451"/>
      <c r="P3553" s="7269" t="s">
        <v>43</v>
      </c>
      <c r="Q3553" s="7269" t="s">
        <v>49</v>
      </c>
      <c r="R3553" s="7274">
        <v>206.45</v>
      </c>
      <c r="S3553" s="7275">
        <f>ROUND(K3551,2)*R3553</f>
        <v>2836.623</v>
      </c>
    </row>
    <row r="3554" spans="1:19" ht="45" customHeight="1" x14ac:dyDescent="0.25">
      <c r="A3554" s="7451"/>
      <c r="B3554" s="7451"/>
      <c r="C3554" s="7451"/>
      <c r="D3554" s="7451"/>
      <c r="E3554" s="7451"/>
      <c r="F3554" s="7451"/>
      <c r="G3554" s="7451"/>
      <c r="H3554" s="7451"/>
      <c r="I3554" s="7451"/>
      <c r="J3554" s="7451"/>
      <c r="K3554" s="7451"/>
      <c r="L3554" s="7451"/>
      <c r="M3554" s="7451"/>
      <c r="N3554" s="7451"/>
      <c r="O3554" s="7451"/>
      <c r="P3554" s="7269" t="s">
        <v>50</v>
      </c>
      <c r="Q3554" s="7269" t="s">
        <v>51</v>
      </c>
      <c r="R3554" s="7276">
        <v>206.45</v>
      </c>
      <c r="S3554" s="7277">
        <f>ROUND(K3551,2)*R3554</f>
        <v>2836.623</v>
      </c>
    </row>
    <row r="3555" spans="1:19" ht="45" customHeight="1" x14ac:dyDescent="0.25">
      <c r="A3555" s="7451"/>
      <c r="B3555" s="7451"/>
      <c r="C3555" s="7451"/>
      <c r="D3555" s="7451"/>
      <c r="E3555" s="7451"/>
      <c r="F3555" s="7451"/>
      <c r="G3555" s="7451"/>
      <c r="H3555" s="7451"/>
      <c r="I3555" s="7451"/>
      <c r="J3555" s="7451"/>
      <c r="K3555" s="7451"/>
      <c r="L3555" s="7451"/>
      <c r="M3555" s="7451"/>
      <c r="N3555" s="7451"/>
      <c r="O3555" s="7451"/>
      <c r="P3555" s="7269" t="s">
        <v>52</v>
      </c>
      <c r="Q3555" s="7269" t="s">
        <v>53</v>
      </c>
      <c r="R3555" s="7278">
        <v>206.45</v>
      </c>
      <c r="S3555" s="7279">
        <f>ROUND(K3551,2)*R3555</f>
        <v>2836.623</v>
      </c>
    </row>
    <row r="3556" spans="1:19" ht="45" customHeight="1" x14ac:dyDescent="0.25">
      <c r="A3556" s="7451"/>
      <c r="B3556" s="7451"/>
      <c r="C3556" s="7451"/>
      <c r="D3556" s="7451"/>
      <c r="E3556" s="7451"/>
      <c r="F3556" s="7451"/>
      <c r="G3556" s="7451"/>
      <c r="H3556" s="7451"/>
      <c r="I3556" s="7451"/>
      <c r="J3556" s="7451"/>
      <c r="K3556" s="7451"/>
      <c r="L3556" s="7451"/>
      <c r="M3556" s="7451"/>
      <c r="N3556" s="7451"/>
      <c r="O3556" s="7451"/>
      <c r="P3556" s="7269" t="s">
        <v>54</v>
      </c>
      <c r="Q3556" s="7269" t="s">
        <v>55</v>
      </c>
      <c r="R3556" s="7280">
        <v>206.45</v>
      </c>
      <c r="S3556" s="7281">
        <f>ROUND(K3551,2)*R3556</f>
        <v>2836.623</v>
      </c>
    </row>
    <row r="3557" spans="1:19" ht="45" customHeight="1" x14ac:dyDescent="0.25">
      <c r="A3557" s="7451"/>
      <c r="B3557" s="7451"/>
      <c r="C3557" s="7451"/>
      <c r="D3557" s="7451"/>
      <c r="E3557" s="7451"/>
      <c r="F3557" s="7451"/>
      <c r="G3557" s="7451"/>
      <c r="H3557" s="7451"/>
      <c r="I3557" s="7451"/>
      <c r="J3557" s="7451"/>
      <c r="K3557" s="7451"/>
      <c r="L3557" s="7451"/>
      <c r="M3557" s="7451"/>
      <c r="N3557" s="7451"/>
      <c r="O3557" s="7451"/>
      <c r="P3557" s="7269" t="s">
        <v>56</v>
      </c>
      <c r="Q3557" s="7269" t="s">
        <v>57</v>
      </c>
      <c r="R3557" s="7282">
        <v>206.45</v>
      </c>
      <c r="S3557" s="7283">
        <f>ROUND(K3551,2)*R3557</f>
        <v>2836.623</v>
      </c>
    </row>
    <row r="3558" spans="1:19" ht="45" customHeight="1" x14ac:dyDescent="0.25">
      <c r="A3558" s="7451"/>
      <c r="B3558" s="7451"/>
      <c r="C3558" s="7451"/>
      <c r="D3558" s="7451"/>
      <c r="E3558" s="7451"/>
      <c r="F3558" s="7451"/>
      <c r="G3558" s="7451"/>
      <c r="H3558" s="7451"/>
      <c r="I3558" s="7451"/>
      <c r="J3558" s="7451"/>
      <c r="K3558" s="7451"/>
      <c r="L3558" s="7451"/>
      <c r="M3558" s="7451"/>
      <c r="N3558" s="7451"/>
      <c r="O3558" s="7451"/>
      <c r="P3558" s="7269" t="s">
        <v>58</v>
      </c>
      <c r="Q3558" s="7269" t="s">
        <v>59</v>
      </c>
      <c r="R3558" s="7284">
        <v>206.45</v>
      </c>
      <c r="S3558" s="7285">
        <f>ROUND(K3551,2)*R3558</f>
        <v>2836.623</v>
      </c>
    </row>
    <row r="3559" spans="1:19" ht="45" customHeight="1" x14ac:dyDescent="0.25">
      <c r="A3559" s="7451"/>
      <c r="B3559" s="7451"/>
      <c r="C3559" s="7451"/>
      <c r="D3559" s="7451"/>
      <c r="E3559" s="7451"/>
      <c r="F3559" s="7451"/>
      <c r="G3559" s="7451"/>
      <c r="H3559" s="7451"/>
      <c r="I3559" s="7451"/>
      <c r="J3559" s="7451"/>
      <c r="K3559" s="7451"/>
      <c r="L3559" s="7451"/>
      <c r="M3559" s="7451"/>
      <c r="N3559" s="7451"/>
      <c r="O3559" s="7451"/>
      <c r="P3559" s="7269" t="s">
        <v>60</v>
      </c>
      <c r="Q3559" s="7269" t="s">
        <v>61</v>
      </c>
      <c r="R3559" s="7286">
        <v>206.45</v>
      </c>
      <c r="S3559" s="7287">
        <f>ROUND(K3551,2)*R3559</f>
        <v>2836.623</v>
      </c>
    </row>
    <row r="3560" spans="1:19" ht="45" customHeight="1" x14ac:dyDescent="0.25">
      <c r="A3560" s="7451"/>
      <c r="B3560" s="7451"/>
      <c r="C3560" s="7451"/>
      <c r="D3560" s="7451"/>
      <c r="E3560" s="7451"/>
      <c r="F3560" s="7451"/>
      <c r="G3560" s="7451"/>
      <c r="H3560" s="7451"/>
      <c r="I3560" s="7451"/>
      <c r="J3560" s="7451"/>
      <c r="K3560" s="7451"/>
      <c r="L3560" s="7451"/>
      <c r="M3560" s="7451"/>
      <c r="N3560" s="7451"/>
      <c r="O3560" s="7451"/>
      <c r="P3560" s="7269" t="s">
        <v>62</v>
      </c>
      <c r="Q3560" s="7269" t="s">
        <v>63</v>
      </c>
      <c r="R3560" s="7288">
        <v>206.45</v>
      </c>
      <c r="S3560" s="7289">
        <f>ROUND(K3551,2)*R3560</f>
        <v>2836.623</v>
      </c>
    </row>
    <row r="3561" spans="1:19" ht="45" customHeight="1" x14ac:dyDescent="0.25">
      <c r="A3561" s="7451"/>
      <c r="B3561" s="7451"/>
      <c r="C3561" s="7451"/>
      <c r="D3561" s="7451"/>
      <c r="E3561" s="7451"/>
      <c r="F3561" s="7451"/>
      <c r="G3561" s="7451"/>
      <c r="H3561" s="7451"/>
      <c r="I3561" s="7451"/>
      <c r="J3561" s="7451"/>
      <c r="K3561" s="7451"/>
      <c r="L3561" s="7451"/>
      <c r="M3561" s="7451"/>
      <c r="N3561" s="7451"/>
      <c r="O3561" s="7451"/>
      <c r="P3561" s="7269" t="s">
        <v>64</v>
      </c>
      <c r="Q3561" s="7269" t="s">
        <v>65</v>
      </c>
      <c r="R3561" s="7290">
        <v>206.45</v>
      </c>
      <c r="S3561" s="7291">
        <f>ROUND(K3551,2)*R3561</f>
        <v>2836.623</v>
      </c>
    </row>
    <row r="3562" spans="1:19" ht="45" customHeight="1" x14ac:dyDescent="0.25">
      <c r="A3562" s="7451"/>
      <c r="B3562" s="7451"/>
      <c r="C3562" s="7451"/>
      <c r="D3562" s="7451"/>
      <c r="E3562" s="7451"/>
      <c r="F3562" s="7451"/>
      <c r="G3562" s="7451"/>
      <c r="H3562" s="7451"/>
      <c r="I3562" s="7451"/>
      <c r="J3562" s="7451"/>
      <c r="K3562" s="7451"/>
      <c r="L3562" s="7451"/>
      <c r="M3562" s="7451"/>
      <c r="N3562" s="7451"/>
      <c r="O3562" s="7451"/>
      <c r="P3562" s="7269" t="s">
        <v>66</v>
      </c>
      <c r="Q3562" s="7269" t="s">
        <v>67</v>
      </c>
      <c r="R3562" s="7292">
        <v>206.45</v>
      </c>
      <c r="S3562" s="7293">
        <f>ROUND(K3551,2)*R3562</f>
        <v>2836.623</v>
      </c>
    </row>
    <row r="3563" spans="1:19" ht="45" customHeight="1" x14ac:dyDescent="0.25">
      <c r="A3563" s="7451"/>
      <c r="B3563" s="7451"/>
      <c r="C3563" s="7451"/>
      <c r="D3563" s="7451"/>
      <c r="E3563" s="7451"/>
      <c r="F3563" s="7451"/>
      <c r="G3563" s="7451"/>
      <c r="H3563" s="7451"/>
      <c r="I3563" s="7451"/>
      <c r="J3563" s="7451"/>
      <c r="K3563" s="7451"/>
      <c r="L3563" s="7451"/>
      <c r="M3563" s="7451"/>
      <c r="N3563" s="7451"/>
      <c r="O3563" s="7451"/>
      <c r="P3563" s="7269" t="s">
        <v>68</v>
      </c>
      <c r="Q3563" s="7269" t="s">
        <v>69</v>
      </c>
      <c r="R3563" s="7294">
        <v>206.45</v>
      </c>
      <c r="S3563" s="7295">
        <f>ROUND(K3551,2)*R3563</f>
        <v>2836.623</v>
      </c>
    </row>
    <row r="3564" spans="1:19" ht="45" customHeight="1" x14ac:dyDescent="0.25">
      <c r="A3564" s="7451"/>
      <c r="B3564" s="7451"/>
      <c r="C3564" s="7451"/>
      <c r="D3564" s="7451"/>
      <c r="E3564" s="7451"/>
      <c r="F3564" s="7451"/>
      <c r="G3564" s="7451"/>
      <c r="H3564" s="7451"/>
      <c r="I3564" s="7451"/>
      <c r="J3564" s="7451"/>
      <c r="K3564" s="7451"/>
      <c r="L3564" s="7451"/>
      <c r="M3564" s="7451"/>
      <c r="N3564" s="7451"/>
      <c r="O3564" s="7451"/>
      <c r="P3564" s="7269" t="s">
        <v>70</v>
      </c>
      <c r="Q3564" s="7269" t="s">
        <v>71</v>
      </c>
      <c r="R3564" s="7296">
        <v>206.45</v>
      </c>
      <c r="S3564" s="7297">
        <f>ROUND(K3551,2)*R3564</f>
        <v>2836.623</v>
      </c>
    </row>
    <row r="3565" spans="1:19" ht="45" customHeight="1" x14ac:dyDescent="0.25">
      <c r="A3565" s="7451"/>
      <c r="B3565" s="7451"/>
      <c r="C3565" s="7451"/>
      <c r="D3565" s="7451"/>
      <c r="E3565" s="7451"/>
      <c r="F3565" s="7451"/>
      <c r="G3565" s="7451"/>
      <c r="H3565" s="7451"/>
      <c r="I3565" s="7451"/>
      <c r="J3565" s="7451"/>
      <c r="K3565" s="7451"/>
      <c r="L3565" s="7451"/>
      <c r="M3565" s="7451"/>
      <c r="N3565" s="7451"/>
      <c r="O3565" s="7451"/>
      <c r="P3565" s="7269" t="s">
        <v>72</v>
      </c>
      <c r="Q3565" s="7269" t="s">
        <v>73</v>
      </c>
      <c r="R3565" s="7298">
        <v>206.45</v>
      </c>
      <c r="S3565" s="7299">
        <f>ROUND(K3551,2)*R3565</f>
        <v>2836.623</v>
      </c>
    </row>
    <row r="3566" spans="1:19" ht="45" customHeight="1" x14ac:dyDescent="0.25">
      <c r="A3566" s="7451"/>
      <c r="B3566" s="7451"/>
      <c r="C3566" s="7451"/>
      <c r="D3566" s="7451"/>
      <c r="E3566" s="7451"/>
      <c r="F3566" s="7451"/>
      <c r="G3566" s="7451"/>
      <c r="H3566" s="7451"/>
      <c r="I3566" s="7451"/>
      <c r="J3566" s="7451"/>
      <c r="K3566" s="7451"/>
      <c r="L3566" s="7451"/>
      <c r="M3566" s="7451"/>
      <c r="N3566" s="7451"/>
      <c r="O3566" s="7451"/>
      <c r="P3566" s="7269" t="s">
        <v>74</v>
      </c>
      <c r="Q3566" s="7269" t="s">
        <v>75</v>
      </c>
      <c r="R3566" s="7300">
        <v>206.45</v>
      </c>
      <c r="S3566" s="7301">
        <f>ROUND(K3551,2)*R3566</f>
        <v>2836.623</v>
      </c>
    </row>
    <row r="3567" spans="1:19" ht="45" customHeight="1" x14ac:dyDescent="0.25">
      <c r="A3567" s="7451"/>
      <c r="B3567" s="7451"/>
      <c r="C3567" s="7451"/>
      <c r="D3567" s="7451"/>
      <c r="E3567" s="7451"/>
      <c r="F3567" s="7451"/>
      <c r="G3567" s="7451"/>
      <c r="H3567" s="7451"/>
      <c r="I3567" s="7451"/>
      <c r="J3567" s="7451"/>
      <c r="K3567" s="7451"/>
      <c r="L3567" s="7451"/>
      <c r="M3567" s="7451"/>
      <c r="N3567" s="7451"/>
      <c r="O3567" s="7451"/>
      <c r="P3567" s="7269" t="s">
        <v>76</v>
      </c>
      <c r="Q3567" s="7269" t="s">
        <v>77</v>
      </c>
      <c r="R3567" s="7302">
        <v>206.45</v>
      </c>
      <c r="S3567" s="7303">
        <f>ROUND(K3551,2)*R3567</f>
        <v>2836.623</v>
      </c>
    </row>
    <row r="3568" spans="1:19" ht="45" customHeight="1" x14ac:dyDescent="0.25">
      <c r="A3568" s="7451"/>
      <c r="B3568" s="7451"/>
      <c r="C3568" s="7451"/>
      <c r="D3568" s="7451"/>
      <c r="E3568" s="7451"/>
      <c r="F3568" s="7451"/>
      <c r="G3568" s="7451"/>
      <c r="H3568" s="7451"/>
      <c r="I3568" s="7451"/>
      <c r="J3568" s="7451"/>
      <c r="K3568" s="7451"/>
      <c r="L3568" s="7451"/>
      <c r="M3568" s="7451"/>
      <c r="N3568" s="7451"/>
      <c r="O3568" s="7451"/>
      <c r="P3568" s="7269" t="s">
        <v>78</v>
      </c>
      <c r="Q3568" s="7269" t="s">
        <v>79</v>
      </c>
      <c r="R3568" s="7304">
        <v>206.45</v>
      </c>
      <c r="S3568" s="7305">
        <f>ROUND(K3551,2)*R3568</f>
        <v>2836.623</v>
      </c>
    </row>
    <row r="3569" spans="1:19" ht="45" customHeight="1" x14ac:dyDescent="0.25">
      <c r="A3569" s="7451"/>
      <c r="B3569" s="7451"/>
      <c r="C3569" s="7451"/>
      <c r="D3569" s="7451"/>
      <c r="E3569" s="7451"/>
      <c r="F3569" s="7451"/>
      <c r="G3569" s="7451"/>
      <c r="H3569" s="7451"/>
      <c r="I3569" s="7451"/>
      <c r="J3569" s="7451"/>
      <c r="K3569" s="7451"/>
      <c r="L3569" s="7451"/>
      <c r="M3569" s="7451"/>
      <c r="N3569" s="7451"/>
      <c r="O3569" s="7451"/>
      <c r="P3569" s="7269" t="s">
        <v>80</v>
      </c>
      <c r="Q3569" s="7269" t="s">
        <v>81</v>
      </c>
      <c r="R3569" s="7306">
        <v>206.45</v>
      </c>
      <c r="S3569" s="7307">
        <f>ROUND(K3551,2)*R3569</f>
        <v>2836.623</v>
      </c>
    </row>
    <row r="3570" spans="1:19" ht="45" customHeight="1" x14ac:dyDescent="0.25">
      <c r="A3570" s="7451"/>
      <c r="B3570" s="7451"/>
      <c r="C3570" s="7451"/>
      <c r="D3570" s="7451"/>
      <c r="E3570" s="7451"/>
      <c r="F3570" s="7451"/>
      <c r="G3570" s="7451"/>
      <c r="H3570" s="7451"/>
      <c r="I3570" s="7451"/>
      <c r="J3570" s="7451"/>
      <c r="K3570" s="7451"/>
      <c r="L3570" s="7451"/>
      <c r="M3570" s="7451"/>
      <c r="N3570" s="7451"/>
      <c r="O3570" s="7451"/>
      <c r="P3570" s="7269" t="s">
        <v>82</v>
      </c>
      <c r="Q3570" s="7269" t="s">
        <v>83</v>
      </c>
      <c r="R3570" s="7308">
        <v>206.45</v>
      </c>
      <c r="S3570" s="7309">
        <f>ROUND(K3551,2)*R3570</f>
        <v>2836.623</v>
      </c>
    </row>
    <row r="3571" spans="1:19" ht="45" customHeight="1" x14ac:dyDescent="0.25">
      <c r="A3571" s="7451"/>
      <c r="B3571" s="7451"/>
      <c r="C3571" s="7451"/>
      <c r="D3571" s="7451"/>
      <c r="E3571" s="7451"/>
      <c r="F3571" s="7451"/>
      <c r="G3571" s="7451"/>
      <c r="H3571" s="7451"/>
      <c r="I3571" s="7451"/>
      <c r="J3571" s="7451"/>
      <c r="K3571" s="7451"/>
      <c r="L3571" s="7451"/>
      <c r="M3571" s="7451"/>
      <c r="N3571" s="7451"/>
      <c r="O3571" s="7451"/>
      <c r="P3571" s="7269" t="s">
        <v>84</v>
      </c>
      <c r="Q3571" s="7269" t="s">
        <v>85</v>
      </c>
      <c r="R3571" s="7310">
        <v>206.45</v>
      </c>
      <c r="S3571" s="7311">
        <f>ROUND(K3551,2)*R3571</f>
        <v>2836.623</v>
      </c>
    </row>
    <row r="3572" spans="1:19" ht="45" customHeight="1" x14ac:dyDescent="0.25">
      <c r="A3572" s="7451"/>
      <c r="B3572" s="7451"/>
      <c r="C3572" s="7451"/>
      <c r="D3572" s="7451"/>
      <c r="E3572" s="7451"/>
      <c r="F3572" s="7451"/>
      <c r="G3572" s="7451"/>
      <c r="H3572" s="7451"/>
      <c r="I3572" s="7451"/>
      <c r="J3572" s="7451"/>
      <c r="K3572" s="7451"/>
      <c r="L3572" s="7451"/>
      <c r="M3572" s="7451"/>
      <c r="N3572" s="7451"/>
      <c r="O3572" s="7451"/>
      <c r="P3572" s="7269" t="s">
        <v>86</v>
      </c>
      <c r="Q3572" s="7269" t="s">
        <v>87</v>
      </c>
      <c r="R3572" s="7312">
        <v>206.45</v>
      </c>
      <c r="S3572" s="7313">
        <f>ROUND(K3551,2)*R3572</f>
        <v>2836.623</v>
      </c>
    </row>
    <row r="3573" spans="1:19" ht="45" customHeight="1" x14ac:dyDescent="0.25">
      <c r="A3573" s="7451"/>
      <c r="B3573" s="7451"/>
      <c r="C3573" s="7451"/>
      <c r="D3573" s="7451"/>
      <c r="E3573" s="7451"/>
      <c r="F3573" s="7451"/>
      <c r="G3573" s="7451"/>
      <c r="H3573" s="7451"/>
      <c r="I3573" s="7451"/>
      <c r="J3573" s="7451"/>
      <c r="K3573" s="7451"/>
      <c r="L3573" s="7451"/>
      <c r="M3573" s="7451"/>
      <c r="N3573" s="7451"/>
      <c r="O3573" s="7451"/>
      <c r="P3573" s="7269" t="s">
        <v>88</v>
      </c>
      <c r="Q3573" s="7269" t="s">
        <v>89</v>
      </c>
      <c r="R3573" s="7314">
        <v>206.45</v>
      </c>
      <c r="S3573" s="7315">
        <f>ROUND(K3551,2)*R3573</f>
        <v>2836.623</v>
      </c>
    </row>
    <row r="3574" spans="1:19" ht="45" customHeight="1" x14ac:dyDescent="0.25">
      <c r="A3574" s="7451"/>
      <c r="B3574" s="7451"/>
      <c r="C3574" s="7451"/>
      <c r="D3574" s="7451"/>
      <c r="E3574" s="7451"/>
      <c r="F3574" s="7451"/>
      <c r="G3574" s="7451"/>
      <c r="H3574" s="7451"/>
      <c r="I3574" s="7451"/>
      <c r="J3574" s="7451"/>
      <c r="K3574" s="7451"/>
      <c r="L3574" s="7451"/>
      <c r="M3574" s="7451"/>
      <c r="N3574" s="7451"/>
      <c r="O3574" s="7451"/>
      <c r="P3574" s="7269" t="s">
        <v>90</v>
      </c>
      <c r="Q3574" s="7269" t="s">
        <v>91</v>
      </c>
      <c r="R3574" s="7316">
        <v>206.45</v>
      </c>
      <c r="S3574" s="7317">
        <f>ROUND(K3551,2)*R3574</f>
        <v>2836.623</v>
      </c>
    </row>
    <row r="3575" spans="1:19" ht="45" customHeight="1" x14ac:dyDescent="0.25">
      <c r="A3575" s="7451"/>
      <c r="B3575" s="7451"/>
      <c r="C3575" s="7451"/>
      <c r="D3575" s="7451"/>
      <c r="E3575" s="7451"/>
      <c r="F3575" s="7451"/>
      <c r="G3575" s="7451"/>
      <c r="H3575" s="7451"/>
      <c r="I3575" s="7451"/>
      <c r="J3575" s="7451"/>
      <c r="K3575" s="7451"/>
      <c r="L3575" s="7451"/>
      <c r="M3575" s="7451"/>
      <c r="N3575" s="7451"/>
      <c r="O3575" s="7451"/>
      <c r="P3575" s="7269" t="s">
        <v>92</v>
      </c>
      <c r="Q3575" s="7269" t="s">
        <v>93</v>
      </c>
      <c r="R3575" s="7318">
        <v>206.45</v>
      </c>
      <c r="S3575" s="7319">
        <f>ROUND(K3551,2)*R3575</f>
        <v>2836.623</v>
      </c>
    </row>
    <row r="3576" spans="1:19" ht="45" customHeight="1" x14ac:dyDescent="0.25">
      <c r="A3576" s="7450" t="s">
        <v>23</v>
      </c>
      <c r="B3576" s="7450" t="s">
        <v>537</v>
      </c>
      <c r="C3576" s="7450" t="s">
        <v>25</v>
      </c>
      <c r="D3576" s="7450" t="s">
        <v>538</v>
      </c>
      <c r="E3576" s="7450" t="s">
        <v>539</v>
      </c>
      <c r="F3576" s="7452">
        <f>R3576+R3577+R3578+R3579+R3580+R3581+R3582+R3583+R3584+R3585+R3586+R3587+R3588+R3589+R3590+R3591+R3592+R3593+R3594+R3595+R3596+R3597+R3598+R3599+R3600</f>
        <v>125.75000000000001</v>
      </c>
      <c r="G3576" s="7450" t="s">
        <v>28</v>
      </c>
      <c r="H3576" s="7453">
        <v>13.88</v>
      </c>
      <c r="I3576" s="7454">
        <v>13.88</v>
      </c>
      <c r="J3576" s="7455">
        <v>0.21579999999999999</v>
      </c>
      <c r="K3576" s="7456">
        <f>ROUND(I3576,2)+(ROUND(I3576,2)*J3576)</f>
        <v>16.875304</v>
      </c>
      <c r="L3576" s="7457">
        <f>ROUND(S3576,2)+ROUND(S3577,2)+ROUND(S3578,2)+ROUND(S3579,2)+ROUND(S3580,2)+ROUND(S3581,2)+ROUND(S3582,2)+ROUND(S3583,2)+ROUND(S3584,2)+ROUND(S3585,2)+ROUND(S3586,2)+ROUND(S3587,2)+ROUND(S3588,2)+ROUND(S3589,2)+ROUND(S3590,2)+ROUND(S3591,2)+ROUND(S3592,2)+ROUND(S3593,2)+ROUND(S3594,2)+ROUND(S3595,2)+ROUND(S3596,2)+ROUND(S3597,2)+ROUND(S3598,2)+ROUND(S3599,2)+ROUND(S3600,2)</f>
        <v>2122.7500000000005</v>
      </c>
      <c r="M3576" s="7450"/>
      <c r="N3576" s="7450" t="s">
        <v>82</v>
      </c>
      <c r="O3576" s="7450" t="s">
        <v>530</v>
      </c>
      <c r="P3576" s="7320" t="s">
        <v>20</v>
      </c>
      <c r="Q3576" s="7320" t="s">
        <v>29</v>
      </c>
      <c r="R3576" s="7321">
        <v>5.03</v>
      </c>
      <c r="S3576" s="7322">
        <f>ROUND(K3576,2)*R3576</f>
        <v>84.906400000000005</v>
      </c>
    </row>
    <row r="3577" spans="1:19" ht="45" customHeight="1" x14ac:dyDescent="0.25">
      <c r="A3577" s="7451"/>
      <c r="B3577" s="7451"/>
      <c r="C3577" s="7451"/>
      <c r="D3577" s="7451"/>
      <c r="E3577" s="7451"/>
      <c r="F3577" s="7451"/>
      <c r="G3577" s="7451"/>
      <c r="H3577" s="7451"/>
      <c r="I3577" s="7451"/>
      <c r="J3577" s="7451"/>
      <c r="K3577" s="7451"/>
      <c r="L3577" s="7451"/>
      <c r="M3577" s="7451"/>
      <c r="N3577" s="7451"/>
      <c r="O3577" s="7451"/>
      <c r="P3577" s="7320" t="s">
        <v>30</v>
      </c>
      <c r="Q3577" s="7320" t="s">
        <v>48</v>
      </c>
      <c r="R3577" s="7323">
        <v>5.03</v>
      </c>
      <c r="S3577" s="7324">
        <f>ROUND(K3576,2)*R3577</f>
        <v>84.906400000000005</v>
      </c>
    </row>
    <row r="3578" spans="1:19" ht="45" customHeight="1" x14ac:dyDescent="0.25">
      <c r="A3578" s="7451"/>
      <c r="B3578" s="7451"/>
      <c r="C3578" s="7451"/>
      <c r="D3578" s="7451"/>
      <c r="E3578" s="7451"/>
      <c r="F3578" s="7451"/>
      <c r="G3578" s="7451"/>
      <c r="H3578" s="7451"/>
      <c r="I3578" s="7451"/>
      <c r="J3578" s="7451"/>
      <c r="K3578" s="7451"/>
      <c r="L3578" s="7451"/>
      <c r="M3578" s="7451"/>
      <c r="N3578" s="7451"/>
      <c r="O3578" s="7451"/>
      <c r="P3578" s="7320" t="s">
        <v>43</v>
      </c>
      <c r="Q3578" s="7320" t="s">
        <v>49</v>
      </c>
      <c r="R3578" s="7325">
        <v>5.03</v>
      </c>
      <c r="S3578" s="7326">
        <f>ROUND(K3576,2)*R3578</f>
        <v>84.906400000000005</v>
      </c>
    </row>
    <row r="3579" spans="1:19" ht="45" customHeight="1" x14ac:dyDescent="0.25">
      <c r="A3579" s="7451"/>
      <c r="B3579" s="7451"/>
      <c r="C3579" s="7451"/>
      <c r="D3579" s="7451"/>
      <c r="E3579" s="7451"/>
      <c r="F3579" s="7451"/>
      <c r="G3579" s="7451"/>
      <c r="H3579" s="7451"/>
      <c r="I3579" s="7451"/>
      <c r="J3579" s="7451"/>
      <c r="K3579" s="7451"/>
      <c r="L3579" s="7451"/>
      <c r="M3579" s="7451"/>
      <c r="N3579" s="7451"/>
      <c r="O3579" s="7451"/>
      <c r="P3579" s="7320" t="s">
        <v>50</v>
      </c>
      <c r="Q3579" s="7320" t="s">
        <v>51</v>
      </c>
      <c r="R3579" s="7327">
        <v>5.03</v>
      </c>
      <c r="S3579" s="7328">
        <f>ROUND(K3576,2)*R3579</f>
        <v>84.906400000000005</v>
      </c>
    </row>
    <row r="3580" spans="1:19" ht="45" customHeight="1" x14ac:dyDescent="0.25">
      <c r="A3580" s="7451"/>
      <c r="B3580" s="7451"/>
      <c r="C3580" s="7451"/>
      <c r="D3580" s="7451"/>
      <c r="E3580" s="7451"/>
      <c r="F3580" s="7451"/>
      <c r="G3580" s="7451"/>
      <c r="H3580" s="7451"/>
      <c r="I3580" s="7451"/>
      <c r="J3580" s="7451"/>
      <c r="K3580" s="7451"/>
      <c r="L3580" s="7451"/>
      <c r="M3580" s="7451"/>
      <c r="N3580" s="7451"/>
      <c r="O3580" s="7451"/>
      <c r="P3580" s="7320" t="s">
        <v>52</v>
      </c>
      <c r="Q3580" s="7320" t="s">
        <v>53</v>
      </c>
      <c r="R3580" s="7329">
        <v>5.03</v>
      </c>
      <c r="S3580" s="7330">
        <f>ROUND(K3576,2)*R3580</f>
        <v>84.906400000000005</v>
      </c>
    </row>
    <row r="3581" spans="1:19" ht="45" customHeight="1" x14ac:dyDescent="0.25">
      <c r="A3581" s="7451"/>
      <c r="B3581" s="7451"/>
      <c r="C3581" s="7451"/>
      <c r="D3581" s="7451"/>
      <c r="E3581" s="7451"/>
      <c r="F3581" s="7451"/>
      <c r="G3581" s="7451"/>
      <c r="H3581" s="7451"/>
      <c r="I3581" s="7451"/>
      <c r="J3581" s="7451"/>
      <c r="K3581" s="7451"/>
      <c r="L3581" s="7451"/>
      <c r="M3581" s="7451"/>
      <c r="N3581" s="7451"/>
      <c r="O3581" s="7451"/>
      <c r="P3581" s="7320" t="s">
        <v>54</v>
      </c>
      <c r="Q3581" s="7320" t="s">
        <v>55</v>
      </c>
      <c r="R3581" s="7331">
        <v>5.03</v>
      </c>
      <c r="S3581" s="7332">
        <f>ROUND(K3576,2)*R3581</f>
        <v>84.906400000000005</v>
      </c>
    </row>
    <row r="3582" spans="1:19" ht="45" customHeight="1" x14ac:dyDescent="0.25">
      <c r="A3582" s="7451"/>
      <c r="B3582" s="7451"/>
      <c r="C3582" s="7451"/>
      <c r="D3582" s="7451"/>
      <c r="E3582" s="7451"/>
      <c r="F3582" s="7451"/>
      <c r="G3582" s="7451"/>
      <c r="H3582" s="7451"/>
      <c r="I3582" s="7451"/>
      <c r="J3582" s="7451"/>
      <c r="K3582" s="7451"/>
      <c r="L3582" s="7451"/>
      <c r="M3582" s="7451"/>
      <c r="N3582" s="7451"/>
      <c r="O3582" s="7451"/>
      <c r="P3582" s="7320" t="s">
        <v>56</v>
      </c>
      <c r="Q3582" s="7320" t="s">
        <v>57</v>
      </c>
      <c r="R3582" s="7333">
        <v>5.03</v>
      </c>
      <c r="S3582" s="7334">
        <f>ROUND(K3576,2)*R3582</f>
        <v>84.906400000000005</v>
      </c>
    </row>
    <row r="3583" spans="1:19" ht="45" customHeight="1" x14ac:dyDescent="0.25">
      <c r="A3583" s="7451"/>
      <c r="B3583" s="7451"/>
      <c r="C3583" s="7451"/>
      <c r="D3583" s="7451"/>
      <c r="E3583" s="7451"/>
      <c r="F3583" s="7451"/>
      <c r="G3583" s="7451"/>
      <c r="H3583" s="7451"/>
      <c r="I3583" s="7451"/>
      <c r="J3583" s="7451"/>
      <c r="K3583" s="7451"/>
      <c r="L3583" s="7451"/>
      <c r="M3583" s="7451"/>
      <c r="N3583" s="7451"/>
      <c r="O3583" s="7451"/>
      <c r="P3583" s="7320" t="s">
        <v>58</v>
      </c>
      <c r="Q3583" s="7320" t="s">
        <v>59</v>
      </c>
      <c r="R3583" s="7335">
        <v>5.03</v>
      </c>
      <c r="S3583" s="7336">
        <f>ROUND(K3576,2)*R3583</f>
        <v>84.906400000000005</v>
      </c>
    </row>
    <row r="3584" spans="1:19" ht="45" customHeight="1" x14ac:dyDescent="0.25">
      <c r="A3584" s="7451"/>
      <c r="B3584" s="7451"/>
      <c r="C3584" s="7451"/>
      <c r="D3584" s="7451"/>
      <c r="E3584" s="7451"/>
      <c r="F3584" s="7451"/>
      <c r="G3584" s="7451"/>
      <c r="H3584" s="7451"/>
      <c r="I3584" s="7451"/>
      <c r="J3584" s="7451"/>
      <c r="K3584" s="7451"/>
      <c r="L3584" s="7451"/>
      <c r="M3584" s="7451"/>
      <c r="N3584" s="7451"/>
      <c r="O3584" s="7451"/>
      <c r="P3584" s="7320" t="s">
        <v>60</v>
      </c>
      <c r="Q3584" s="7320" t="s">
        <v>61</v>
      </c>
      <c r="R3584" s="7337">
        <v>5.03</v>
      </c>
      <c r="S3584" s="7338">
        <f>ROUND(K3576,2)*R3584</f>
        <v>84.906400000000005</v>
      </c>
    </row>
    <row r="3585" spans="1:19" ht="45" customHeight="1" x14ac:dyDescent="0.25">
      <c r="A3585" s="7451"/>
      <c r="B3585" s="7451"/>
      <c r="C3585" s="7451"/>
      <c r="D3585" s="7451"/>
      <c r="E3585" s="7451"/>
      <c r="F3585" s="7451"/>
      <c r="G3585" s="7451"/>
      <c r="H3585" s="7451"/>
      <c r="I3585" s="7451"/>
      <c r="J3585" s="7451"/>
      <c r="K3585" s="7451"/>
      <c r="L3585" s="7451"/>
      <c r="M3585" s="7451"/>
      <c r="N3585" s="7451"/>
      <c r="O3585" s="7451"/>
      <c r="P3585" s="7320" t="s">
        <v>62</v>
      </c>
      <c r="Q3585" s="7320" t="s">
        <v>63</v>
      </c>
      <c r="R3585" s="7339">
        <v>5.03</v>
      </c>
      <c r="S3585" s="7340">
        <f>ROUND(K3576,2)*R3585</f>
        <v>84.906400000000005</v>
      </c>
    </row>
    <row r="3586" spans="1:19" ht="45" customHeight="1" x14ac:dyDescent="0.25">
      <c r="A3586" s="7451"/>
      <c r="B3586" s="7451"/>
      <c r="C3586" s="7451"/>
      <c r="D3586" s="7451"/>
      <c r="E3586" s="7451"/>
      <c r="F3586" s="7451"/>
      <c r="G3586" s="7451"/>
      <c r="H3586" s="7451"/>
      <c r="I3586" s="7451"/>
      <c r="J3586" s="7451"/>
      <c r="K3586" s="7451"/>
      <c r="L3586" s="7451"/>
      <c r="M3586" s="7451"/>
      <c r="N3586" s="7451"/>
      <c r="O3586" s="7451"/>
      <c r="P3586" s="7320" t="s">
        <v>64</v>
      </c>
      <c r="Q3586" s="7320" t="s">
        <v>65</v>
      </c>
      <c r="R3586" s="7341">
        <v>5.03</v>
      </c>
      <c r="S3586" s="7342">
        <f>ROUND(K3576,2)*R3586</f>
        <v>84.906400000000005</v>
      </c>
    </row>
    <row r="3587" spans="1:19" ht="45" customHeight="1" x14ac:dyDescent="0.25">
      <c r="A3587" s="7451"/>
      <c r="B3587" s="7451"/>
      <c r="C3587" s="7451"/>
      <c r="D3587" s="7451"/>
      <c r="E3587" s="7451"/>
      <c r="F3587" s="7451"/>
      <c r="G3587" s="7451"/>
      <c r="H3587" s="7451"/>
      <c r="I3587" s="7451"/>
      <c r="J3587" s="7451"/>
      <c r="K3587" s="7451"/>
      <c r="L3587" s="7451"/>
      <c r="M3587" s="7451"/>
      <c r="N3587" s="7451"/>
      <c r="O3587" s="7451"/>
      <c r="P3587" s="7320" t="s">
        <v>66</v>
      </c>
      <c r="Q3587" s="7320" t="s">
        <v>67</v>
      </c>
      <c r="R3587" s="7343">
        <v>5.03</v>
      </c>
      <c r="S3587" s="7344">
        <f>ROUND(K3576,2)*R3587</f>
        <v>84.906400000000005</v>
      </c>
    </row>
    <row r="3588" spans="1:19" ht="45" customHeight="1" x14ac:dyDescent="0.25">
      <c r="A3588" s="7451"/>
      <c r="B3588" s="7451"/>
      <c r="C3588" s="7451"/>
      <c r="D3588" s="7451"/>
      <c r="E3588" s="7451"/>
      <c r="F3588" s="7451"/>
      <c r="G3588" s="7451"/>
      <c r="H3588" s="7451"/>
      <c r="I3588" s="7451"/>
      <c r="J3588" s="7451"/>
      <c r="K3588" s="7451"/>
      <c r="L3588" s="7451"/>
      <c r="M3588" s="7451"/>
      <c r="N3588" s="7451"/>
      <c r="O3588" s="7451"/>
      <c r="P3588" s="7320" t="s">
        <v>68</v>
      </c>
      <c r="Q3588" s="7320" t="s">
        <v>69</v>
      </c>
      <c r="R3588" s="7345">
        <v>5.03</v>
      </c>
      <c r="S3588" s="7346">
        <f>ROUND(K3576,2)*R3588</f>
        <v>84.906400000000005</v>
      </c>
    </row>
    <row r="3589" spans="1:19" ht="45" customHeight="1" x14ac:dyDescent="0.25">
      <c r="A3589" s="7451"/>
      <c r="B3589" s="7451"/>
      <c r="C3589" s="7451"/>
      <c r="D3589" s="7451"/>
      <c r="E3589" s="7451"/>
      <c r="F3589" s="7451"/>
      <c r="G3589" s="7451"/>
      <c r="H3589" s="7451"/>
      <c r="I3589" s="7451"/>
      <c r="J3589" s="7451"/>
      <c r="K3589" s="7451"/>
      <c r="L3589" s="7451"/>
      <c r="M3589" s="7451"/>
      <c r="N3589" s="7451"/>
      <c r="O3589" s="7451"/>
      <c r="P3589" s="7320" t="s">
        <v>70</v>
      </c>
      <c r="Q3589" s="7320" t="s">
        <v>71</v>
      </c>
      <c r="R3589" s="7347">
        <v>5.03</v>
      </c>
      <c r="S3589" s="7348">
        <f>ROUND(K3576,2)*R3589</f>
        <v>84.906400000000005</v>
      </c>
    </row>
    <row r="3590" spans="1:19" ht="45" customHeight="1" x14ac:dyDescent="0.25">
      <c r="A3590" s="7451"/>
      <c r="B3590" s="7451"/>
      <c r="C3590" s="7451"/>
      <c r="D3590" s="7451"/>
      <c r="E3590" s="7451"/>
      <c r="F3590" s="7451"/>
      <c r="G3590" s="7451"/>
      <c r="H3590" s="7451"/>
      <c r="I3590" s="7451"/>
      <c r="J3590" s="7451"/>
      <c r="K3590" s="7451"/>
      <c r="L3590" s="7451"/>
      <c r="M3590" s="7451"/>
      <c r="N3590" s="7451"/>
      <c r="O3590" s="7451"/>
      <c r="P3590" s="7320" t="s">
        <v>72</v>
      </c>
      <c r="Q3590" s="7320" t="s">
        <v>73</v>
      </c>
      <c r="R3590" s="7349">
        <v>5.03</v>
      </c>
      <c r="S3590" s="7350">
        <f>ROUND(K3576,2)*R3590</f>
        <v>84.906400000000005</v>
      </c>
    </row>
    <row r="3591" spans="1:19" ht="45" customHeight="1" x14ac:dyDescent="0.25">
      <c r="A3591" s="7451"/>
      <c r="B3591" s="7451"/>
      <c r="C3591" s="7451"/>
      <c r="D3591" s="7451"/>
      <c r="E3591" s="7451"/>
      <c r="F3591" s="7451"/>
      <c r="G3591" s="7451"/>
      <c r="H3591" s="7451"/>
      <c r="I3591" s="7451"/>
      <c r="J3591" s="7451"/>
      <c r="K3591" s="7451"/>
      <c r="L3591" s="7451"/>
      <c r="M3591" s="7451"/>
      <c r="N3591" s="7451"/>
      <c r="O3591" s="7451"/>
      <c r="P3591" s="7320" t="s">
        <v>74</v>
      </c>
      <c r="Q3591" s="7320" t="s">
        <v>75</v>
      </c>
      <c r="R3591" s="7351">
        <v>5.03</v>
      </c>
      <c r="S3591" s="7352">
        <f>ROUND(K3576,2)*R3591</f>
        <v>84.906400000000005</v>
      </c>
    </row>
    <row r="3592" spans="1:19" ht="45" customHeight="1" x14ac:dyDescent="0.25">
      <c r="A3592" s="7451"/>
      <c r="B3592" s="7451"/>
      <c r="C3592" s="7451"/>
      <c r="D3592" s="7451"/>
      <c r="E3592" s="7451"/>
      <c r="F3592" s="7451"/>
      <c r="G3592" s="7451"/>
      <c r="H3592" s="7451"/>
      <c r="I3592" s="7451"/>
      <c r="J3592" s="7451"/>
      <c r="K3592" s="7451"/>
      <c r="L3592" s="7451"/>
      <c r="M3592" s="7451"/>
      <c r="N3592" s="7451"/>
      <c r="O3592" s="7451"/>
      <c r="P3592" s="7320" t="s">
        <v>76</v>
      </c>
      <c r="Q3592" s="7320" t="s">
        <v>77</v>
      </c>
      <c r="R3592" s="7353">
        <v>5.03</v>
      </c>
      <c r="S3592" s="7354">
        <f>ROUND(K3576,2)*R3592</f>
        <v>84.906400000000005</v>
      </c>
    </row>
    <row r="3593" spans="1:19" ht="45" customHeight="1" x14ac:dyDescent="0.25">
      <c r="A3593" s="7451"/>
      <c r="B3593" s="7451"/>
      <c r="C3593" s="7451"/>
      <c r="D3593" s="7451"/>
      <c r="E3593" s="7451"/>
      <c r="F3593" s="7451"/>
      <c r="G3593" s="7451"/>
      <c r="H3593" s="7451"/>
      <c r="I3593" s="7451"/>
      <c r="J3593" s="7451"/>
      <c r="K3593" s="7451"/>
      <c r="L3593" s="7451"/>
      <c r="M3593" s="7451"/>
      <c r="N3593" s="7451"/>
      <c r="O3593" s="7451"/>
      <c r="P3593" s="7320" t="s">
        <v>78</v>
      </c>
      <c r="Q3593" s="7320" t="s">
        <v>79</v>
      </c>
      <c r="R3593" s="7355">
        <v>5.03</v>
      </c>
      <c r="S3593" s="7356">
        <f>ROUND(K3576,2)*R3593</f>
        <v>84.906400000000005</v>
      </c>
    </row>
    <row r="3594" spans="1:19" ht="45" customHeight="1" x14ac:dyDescent="0.25">
      <c r="A3594" s="7451"/>
      <c r="B3594" s="7451"/>
      <c r="C3594" s="7451"/>
      <c r="D3594" s="7451"/>
      <c r="E3594" s="7451"/>
      <c r="F3594" s="7451"/>
      <c r="G3594" s="7451"/>
      <c r="H3594" s="7451"/>
      <c r="I3594" s="7451"/>
      <c r="J3594" s="7451"/>
      <c r="K3594" s="7451"/>
      <c r="L3594" s="7451"/>
      <c r="M3594" s="7451"/>
      <c r="N3594" s="7451"/>
      <c r="O3594" s="7451"/>
      <c r="P3594" s="7320" t="s">
        <v>80</v>
      </c>
      <c r="Q3594" s="7320" t="s">
        <v>81</v>
      </c>
      <c r="R3594" s="7357">
        <v>5.03</v>
      </c>
      <c r="S3594" s="7358">
        <f>ROUND(K3576,2)*R3594</f>
        <v>84.906400000000005</v>
      </c>
    </row>
    <row r="3595" spans="1:19" ht="45" customHeight="1" x14ac:dyDescent="0.25">
      <c r="A3595" s="7451"/>
      <c r="B3595" s="7451"/>
      <c r="C3595" s="7451"/>
      <c r="D3595" s="7451"/>
      <c r="E3595" s="7451"/>
      <c r="F3595" s="7451"/>
      <c r="G3595" s="7451"/>
      <c r="H3595" s="7451"/>
      <c r="I3595" s="7451"/>
      <c r="J3595" s="7451"/>
      <c r="K3595" s="7451"/>
      <c r="L3595" s="7451"/>
      <c r="M3595" s="7451"/>
      <c r="N3595" s="7451"/>
      <c r="O3595" s="7451"/>
      <c r="P3595" s="7320" t="s">
        <v>82</v>
      </c>
      <c r="Q3595" s="7320" t="s">
        <v>83</v>
      </c>
      <c r="R3595" s="7359">
        <v>5.03</v>
      </c>
      <c r="S3595" s="7360">
        <f>ROUND(K3576,2)*R3595</f>
        <v>84.906400000000005</v>
      </c>
    </row>
    <row r="3596" spans="1:19" ht="45" customHeight="1" x14ac:dyDescent="0.25">
      <c r="A3596" s="7451"/>
      <c r="B3596" s="7451"/>
      <c r="C3596" s="7451"/>
      <c r="D3596" s="7451"/>
      <c r="E3596" s="7451"/>
      <c r="F3596" s="7451"/>
      <c r="G3596" s="7451"/>
      <c r="H3596" s="7451"/>
      <c r="I3596" s="7451"/>
      <c r="J3596" s="7451"/>
      <c r="K3596" s="7451"/>
      <c r="L3596" s="7451"/>
      <c r="M3596" s="7451"/>
      <c r="N3596" s="7451"/>
      <c r="O3596" s="7451"/>
      <c r="P3596" s="7320" t="s">
        <v>84</v>
      </c>
      <c r="Q3596" s="7320" t="s">
        <v>85</v>
      </c>
      <c r="R3596" s="7361">
        <v>5.03</v>
      </c>
      <c r="S3596" s="7362">
        <f>ROUND(K3576,2)*R3596</f>
        <v>84.906400000000005</v>
      </c>
    </row>
    <row r="3597" spans="1:19" ht="45" customHeight="1" x14ac:dyDescent="0.25">
      <c r="A3597" s="7451"/>
      <c r="B3597" s="7451"/>
      <c r="C3597" s="7451"/>
      <c r="D3597" s="7451"/>
      <c r="E3597" s="7451"/>
      <c r="F3597" s="7451"/>
      <c r="G3597" s="7451"/>
      <c r="H3597" s="7451"/>
      <c r="I3597" s="7451"/>
      <c r="J3597" s="7451"/>
      <c r="K3597" s="7451"/>
      <c r="L3597" s="7451"/>
      <c r="M3597" s="7451"/>
      <c r="N3597" s="7451"/>
      <c r="O3597" s="7451"/>
      <c r="P3597" s="7320" t="s">
        <v>86</v>
      </c>
      <c r="Q3597" s="7320" t="s">
        <v>87</v>
      </c>
      <c r="R3597" s="7363">
        <v>5.03</v>
      </c>
      <c r="S3597" s="7364">
        <f>ROUND(K3576,2)*R3597</f>
        <v>84.906400000000005</v>
      </c>
    </row>
    <row r="3598" spans="1:19" ht="45" customHeight="1" x14ac:dyDescent="0.25">
      <c r="A3598" s="7451"/>
      <c r="B3598" s="7451"/>
      <c r="C3598" s="7451"/>
      <c r="D3598" s="7451"/>
      <c r="E3598" s="7451"/>
      <c r="F3598" s="7451"/>
      <c r="G3598" s="7451"/>
      <c r="H3598" s="7451"/>
      <c r="I3598" s="7451"/>
      <c r="J3598" s="7451"/>
      <c r="K3598" s="7451"/>
      <c r="L3598" s="7451"/>
      <c r="M3598" s="7451"/>
      <c r="N3598" s="7451"/>
      <c r="O3598" s="7451"/>
      <c r="P3598" s="7320" t="s">
        <v>88</v>
      </c>
      <c r="Q3598" s="7320" t="s">
        <v>89</v>
      </c>
      <c r="R3598" s="7365">
        <v>5.03</v>
      </c>
      <c r="S3598" s="7366">
        <f>ROUND(K3576,2)*R3598</f>
        <v>84.906400000000005</v>
      </c>
    </row>
    <row r="3599" spans="1:19" ht="45" customHeight="1" x14ac:dyDescent="0.25">
      <c r="A3599" s="7451"/>
      <c r="B3599" s="7451"/>
      <c r="C3599" s="7451"/>
      <c r="D3599" s="7451"/>
      <c r="E3599" s="7451"/>
      <c r="F3599" s="7451"/>
      <c r="G3599" s="7451"/>
      <c r="H3599" s="7451"/>
      <c r="I3599" s="7451"/>
      <c r="J3599" s="7451"/>
      <c r="K3599" s="7451"/>
      <c r="L3599" s="7451"/>
      <c r="M3599" s="7451"/>
      <c r="N3599" s="7451"/>
      <c r="O3599" s="7451"/>
      <c r="P3599" s="7320" t="s">
        <v>90</v>
      </c>
      <c r="Q3599" s="7320" t="s">
        <v>91</v>
      </c>
      <c r="R3599" s="7367">
        <v>5.03</v>
      </c>
      <c r="S3599" s="7368">
        <f>ROUND(K3576,2)*R3599</f>
        <v>84.906400000000005</v>
      </c>
    </row>
    <row r="3600" spans="1:19" ht="45" customHeight="1" x14ac:dyDescent="0.25">
      <c r="A3600" s="7451"/>
      <c r="B3600" s="7451"/>
      <c r="C3600" s="7451"/>
      <c r="D3600" s="7451"/>
      <c r="E3600" s="7451"/>
      <c r="F3600" s="7451"/>
      <c r="G3600" s="7451"/>
      <c r="H3600" s="7451"/>
      <c r="I3600" s="7451"/>
      <c r="J3600" s="7451"/>
      <c r="K3600" s="7451"/>
      <c r="L3600" s="7451"/>
      <c r="M3600" s="7451"/>
      <c r="N3600" s="7451"/>
      <c r="O3600" s="7451"/>
      <c r="P3600" s="7320" t="s">
        <v>92</v>
      </c>
      <c r="Q3600" s="7320" t="s">
        <v>93</v>
      </c>
      <c r="R3600" s="7369">
        <v>5.03</v>
      </c>
      <c r="S3600" s="7370">
        <f>ROUND(K3576,2)*R3600</f>
        <v>84.906400000000005</v>
      </c>
    </row>
    <row r="3601" spans="1:19" ht="45" customHeight="1" x14ac:dyDescent="0.25">
      <c r="A3601" s="7371" t="s">
        <v>19</v>
      </c>
      <c r="B3601" s="7371" t="s">
        <v>84</v>
      </c>
      <c r="C3601" s="7371" t="s">
        <v>21</v>
      </c>
      <c r="D3601" s="7371" t="s">
        <v>21</v>
      </c>
      <c r="E3601" s="7371" t="s">
        <v>540</v>
      </c>
      <c r="F3601" s="7371" t="s">
        <v>21</v>
      </c>
      <c r="G3601" s="7371" t="s">
        <v>21</v>
      </c>
      <c r="H3601" s="7371" t="s">
        <v>21</v>
      </c>
      <c r="I3601" s="7371" t="s">
        <v>21</v>
      </c>
      <c r="J3601" s="7371" t="s">
        <v>21</v>
      </c>
      <c r="K3601" s="7371" t="s">
        <v>21</v>
      </c>
      <c r="L3601" s="7372">
        <f>ROUND(L3602,2)</f>
        <v>12052.25</v>
      </c>
      <c r="M3601" s="7371" t="s">
        <v>21</v>
      </c>
      <c r="N3601" s="7371" t="s">
        <v>21</v>
      </c>
      <c r="O3601" s="7371" t="s">
        <v>21</v>
      </c>
      <c r="P3601" s="7371" t="s">
        <v>21</v>
      </c>
      <c r="Q3601" s="7371" t="s">
        <v>21</v>
      </c>
      <c r="R3601" s="7371" t="s">
        <v>21</v>
      </c>
      <c r="S3601" s="7371" t="s">
        <v>21</v>
      </c>
    </row>
    <row r="3602" spans="1:19" ht="45" customHeight="1" x14ac:dyDescent="0.25">
      <c r="A3602" s="7458" t="s">
        <v>23</v>
      </c>
      <c r="B3602" s="7458" t="s">
        <v>541</v>
      </c>
      <c r="C3602" s="7458" t="s">
        <v>33</v>
      </c>
      <c r="D3602" s="7458" t="s">
        <v>542</v>
      </c>
      <c r="E3602" s="7458" t="s">
        <v>543</v>
      </c>
      <c r="F3602" s="7459">
        <f>R3602+R3603+R3604+R3605+R3606+R3607+R3608+R3609+R3610+R3611+R3612+R3613+R3614+R3615+R3616+R3617+R3618+R3619+R3620+R3621+R3622+R3623+R3624+R3625+R3626</f>
        <v>1189.7500000000002</v>
      </c>
      <c r="G3602" s="7458" t="s">
        <v>28</v>
      </c>
      <c r="H3602" s="7460">
        <v>8.33</v>
      </c>
      <c r="I3602" s="7461">
        <v>8.33</v>
      </c>
      <c r="J3602" s="7462">
        <v>0.21579999999999999</v>
      </c>
      <c r="K3602" s="7463">
        <f>ROUND(I3602,2)+(ROUND(I3602,2)*J3602)</f>
        <v>10.127613999999999</v>
      </c>
      <c r="L3602" s="7464">
        <f>ROUND(S3602,2)+ROUND(S3603,2)+ROUND(S3604,2)+ROUND(S3605,2)+ROUND(S3606,2)+ROUND(S3607,2)+ROUND(S3608,2)+ROUND(S3609,2)+ROUND(S3610,2)+ROUND(S3611,2)+ROUND(S3612,2)+ROUND(S3613,2)+ROUND(S3614,2)+ROUND(S3615,2)+ROUND(S3616,2)+ROUND(S3617,2)+ROUND(S3618,2)+ROUND(S3619,2)+ROUND(S3620,2)+ROUND(S3621,2)+ROUND(S3622,2)+ROUND(S3623,2)+ROUND(S3624,2)+ROUND(S3625,2)+ROUND(S3626,2)</f>
        <v>12052.250000000002</v>
      </c>
      <c r="M3602" s="7458"/>
      <c r="N3602" s="7458" t="s">
        <v>84</v>
      </c>
      <c r="O3602" s="7458" t="s">
        <v>544</v>
      </c>
      <c r="P3602" s="7373" t="s">
        <v>20</v>
      </c>
      <c r="Q3602" s="7373" t="s">
        <v>29</v>
      </c>
      <c r="R3602" s="7374">
        <v>47.59</v>
      </c>
      <c r="S3602" s="7375">
        <f>ROUND(K3602,2)*R3602</f>
        <v>482.08670000000006</v>
      </c>
    </row>
    <row r="3603" spans="1:19" ht="45" customHeight="1" x14ac:dyDescent="0.25">
      <c r="A3603" s="7451"/>
      <c r="B3603" s="7451"/>
      <c r="C3603" s="7451"/>
      <c r="D3603" s="7451"/>
      <c r="E3603" s="7451"/>
      <c r="F3603" s="7451"/>
      <c r="G3603" s="7451"/>
      <c r="H3603" s="7451"/>
      <c r="I3603" s="7451"/>
      <c r="J3603" s="7451"/>
      <c r="K3603" s="7451"/>
      <c r="L3603" s="7451"/>
      <c r="M3603" s="7451"/>
      <c r="N3603" s="7451"/>
      <c r="O3603" s="7451"/>
      <c r="P3603" s="7373" t="s">
        <v>30</v>
      </c>
      <c r="Q3603" s="7373" t="s">
        <v>48</v>
      </c>
      <c r="R3603" s="7376">
        <v>47.59</v>
      </c>
      <c r="S3603" s="7377">
        <f>ROUND(K3602,2)*R3603</f>
        <v>482.08670000000006</v>
      </c>
    </row>
    <row r="3604" spans="1:19" ht="45" customHeight="1" x14ac:dyDescent="0.25">
      <c r="A3604" s="7451"/>
      <c r="B3604" s="7451"/>
      <c r="C3604" s="7451"/>
      <c r="D3604" s="7451"/>
      <c r="E3604" s="7451"/>
      <c r="F3604" s="7451"/>
      <c r="G3604" s="7451"/>
      <c r="H3604" s="7451"/>
      <c r="I3604" s="7451"/>
      <c r="J3604" s="7451"/>
      <c r="K3604" s="7451"/>
      <c r="L3604" s="7451"/>
      <c r="M3604" s="7451"/>
      <c r="N3604" s="7451"/>
      <c r="O3604" s="7451"/>
      <c r="P3604" s="7373" t="s">
        <v>43</v>
      </c>
      <c r="Q3604" s="7373" t="s">
        <v>49</v>
      </c>
      <c r="R3604" s="7378">
        <v>47.59</v>
      </c>
      <c r="S3604" s="7379">
        <f>ROUND(K3602,2)*R3604</f>
        <v>482.08670000000006</v>
      </c>
    </row>
    <row r="3605" spans="1:19" ht="45" customHeight="1" x14ac:dyDescent="0.25">
      <c r="A3605" s="7451"/>
      <c r="B3605" s="7451"/>
      <c r="C3605" s="7451"/>
      <c r="D3605" s="7451"/>
      <c r="E3605" s="7451"/>
      <c r="F3605" s="7451"/>
      <c r="G3605" s="7451"/>
      <c r="H3605" s="7451"/>
      <c r="I3605" s="7451"/>
      <c r="J3605" s="7451"/>
      <c r="K3605" s="7451"/>
      <c r="L3605" s="7451"/>
      <c r="M3605" s="7451"/>
      <c r="N3605" s="7451"/>
      <c r="O3605" s="7451"/>
      <c r="P3605" s="7373" t="s">
        <v>50</v>
      </c>
      <c r="Q3605" s="7373" t="s">
        <v>51</v>
      </c>
      <c r="R3605" s="7380">
        <v>47.59</v>
      </c>
      <c r="S3605" s="7381">
        <f>ROUND(K3602,2)*R3605</f>
        <v>482.08670000000006</v>
      </c>
    </row>
    <row r="3606" spans="1:19" ht="45" customHeight="1" x14ac:dyDescent="0.25">
      <c r="A3606" s="7451"/>
      <c r="B3606" s="7451"/>
      <c r="C3606" s="7451"/>
      <c r="D3606" s="7451"/>
      <c r="E3606" s="7451"/>
      <c r="F3606" s="7451"/>
      <c r="G3606" s="7451"/>
      <c r="H3606" s="7451"/>
      <c r="I3606" s="7451"/>
      <c r="J3606" s="7451"/>
      <c r="K3606" s="7451"/>
      <c r="L3606" s="7451"/>
      <c r="M3606" s="7451"/>
      <c r="N3606" s="7451"/>
      <c r="O3606" s="7451"/>
      <c r="P3606" s="7373" t="s">
        <v>52</v>
      </c>
      <c r="Q3606" s="7373" t="s">
        <v>53</v>
      </c>
      <c r="R3606" s="7382">
        <v>47.59</v>
      </c>
      <c r="S3606" s="7383">
        <f>ROUND(K3602,2)*R3606</f>
        <v>482.08670000000006</v>
      </c>
    </row>
    <row r="3607" spans="1:19" ht="45" customHeight="1" x14ac:dyDescent="0.25">
      <c r="A3607" s="7451"/>
      <c r="B3607" s="7451"/>
      <c r="C3607" s="7451"/>
      <c r="D3607" s="7451"/>
      <c r="E3607" s="7451"/>
      <c r="F3607" s="7451"/>
      <c r="G3607" s="7451"/>
      <c r="H3607" s="7451"/>
      <c r="I3607" s="7451"/>
      <c r="J3607" s="7451"/>
      <c r="K3607" s="7451"/>
      <c r="L3607" s="7451"/>
      <c r="M3607" s="7451"/>
      <c r="N3607" s="7451"/>
      <c r="O3607" s="7451"/>
      <c r="P3607" s="7373" t="s">
        <v>54</v>
      </c>
      <c r="Q3607" s="7373" t="s">
        <v>55</v>
      </c>
      <c r="R3607" s="7384">
        <v>47.59</v>
      </c>
      <c r="S3607" s="7385">
        <f>ROUND(K3602,2)*R3607</f>
        <v>482.08670000000006</v>
      </c>
    </row>
    <row r="3608" spans="1:19" ht="45" customHeight="1" x14ac:dyDescent="0.25">
      <c r="A3608" s="7451"/>
      <c r="B3608" s="7451"/>
      <c r="C3608" s="7451"/>
      <c r="D3608" s="7451"/>
      <c r="E3608" s="7451"/>
      <c r="F3608" s="7451"/>
      <c r="G3608" s="7451"/>
      <c r="H3608" s="7451"/>
      <c r="I3608" s="7451"/>
      <c r="J3608" s="7451"/>
      <c r="K3608" s="7451"/>
      <c r="L3608" s="7451"/>
      <c r="M3608" s="7451"/>
      <c r="N3608" s="7451"/>
      <c r="O3608" s="7451"/>
      <c r="P3608" s="7373" t="s">
        <v>56</v>
      </c>
      <c r="Q3608" s="7373" t="s">
        <v>57</v>
      </c>
      <c r="R3608" s="7386">
        <v>47.59</v>
      </c>
      <c r="S3608" s="7387">
        <f>ROUND(K3602,2)*R3608</f>
        <v>482.08670000000006</v>
      </c>
    </row>
    <row r="3609" spans="1:19" ht="45" customHeight="1" x14ac:dyDescent="0.25">
      <c r="A3609" s="7451"/>
      <c r="B3609" s="7451"/>
      <c r="C3609" s="7451"/>
      <c r="D3609" s="7451"/>
      <c r="E3609" s="7451"/>
      <c r="F3609" s="7451"/>
      <c r="G3609" s="7451"/>
      <c r="H3609" s="7451"/>
      <c r="I3609" s="7451"/>
      <c r="J3609" s="7451"/>
      <c r="K3609" s="7451"/>
      <c r="L3609" s="7451"/>
      <c r="M3609" s="7451"/>
      <c r="N3609" s="7451"/>
      <c r="O3609" s="7451"/>
      <c r="P3609" s="7373" t="s">
        <v>58</v>
      </c>
      <c r="Q3609" s="7373" t="s">
        <v>59</v>
      </c>
      <c r="R3609" s="7388">
        <v>47.59</v>
      </c>
      <c r="S3609" s="7389">
        <f>ROUND(K3602,2)*R3609</f>
        <v>482.08670000000006</v>
      </c>
    </row>
    <row r="3610" spans="1:19" ht="45" customHeight="1" x14ac:dyDescent="0.25">
      <c r="A3610" s="7451"/>
      <c r="B3610" s="7451"/>
      <c r="C3610" s="7451"/>
      <c r="D3610" s="7451"/>
      <c r="E3610" s="7451"/>
      <c r="F3610" s="7451"/>
      <c r="G3610" s="7451"/>
      <c r="H3610" s="7451"/>
      <c r="I3610" s="7451"/>
      <c r="J3610" s="7451"/>
      <c r="K3610" s="7451"/>
      <c r="L3610" s="7451"/>
      <c r="M3610" s="7451"/>
      <c r="N3610" s="7451"/>
      <c r="O3610" s="7451"/>
      <c r="P3610" s="7373" t="s">
        <v>60</v>
      </c>
      <c r="Q3610" s="7373" t="s">
        <v>61</v>
      </c>
      <c r="R3610" s="7390">
        <v>47.59</v>
      </c>
      <c r="S3610" s="7391">
        <f>ROUND(K3602,2)*R3610</f>
        <v>482.08670000000006</v>
      </c>
    </row>
    <row r="3611" spans="1:19" ht="45" customHeight="1" x14ac:dyDescent="0.25">
      <c r="A3611" s="7451"/>
      <c r="B3611" s="7451"/>
      <c r="C3611" s="7451"/>
      <c r="D3611" s="7451"/>
      <c r="E3611" s="7451"/>
      <c r="F3611" s="7451"/>
      <c r="G3611" s="7451"/>
      <c r="H3611" s="7451"/>
      <c r="I3611" s="7451"/>
      <c r="J3611" s="7451"/>
      <c r="K3611" s="7451"/>
      <c r="L3611" s="7451"/>
      <c r="M3611" s="7451"/>
      <c r="N3611" s="7451"/>
      <c r="O3611" s="7451"/>
      <c r="P3611" s="7373" t="s">
        <v>62</v>
      </c>
      <c r="Q3611" s="7373" t="s">
        <v>63</v>
      </c>
      <c r="R3611" s="7392">
        <v>47.59</v>
      </c>
      <c r="S3611" s="7393">
        <f>ROUND(K3602,2)*R3611</f>
        <v>482.08670000000006</v>
      </c>
    </row>
    <row r="3612" spans="1:19" ht="45" customHeight="1" x14ac:dyDescent="0.25">
      <c r="A3612" s="7451"/>
      <c r="B3612" s="7451"/>
      <c r="C3612" s="7451"/>
      <c r="D3612" s="7451"/>
      <c r="E3612" s="7451"/>
      <c r="F3612" s="7451"/>
      <c r="G3612" s="7451"/>
      <c r="H3612" s="7451"/>
      <c r="I3612" s="7451"/>
      <c r="J3612" s="7451"/>
      <c r="K3612" s="7451"/>
      <c r="L3612" s="7451"/>
      <c r="M3612" s="7451"/>
      <c r="N3612" s="7451"/>
      <c r="O3612" s="7451"/>
      <c r="P3612" s="7373" t="s">
        <v>64</v>
      </c>
      <c r="Q3612" s="7373" t="s">
        <v>65</v>
      </c>
      <c r="R3612" s="7394">
        <v>47.59</v>
      </c>
      <c r="S3612" s="7395">
        <f>ROUND(K3602,2)*R3612</f>
        <v>482.08670000000006</v>
      </c>
    </row>
    <row r="3613" spans="1:19" ht="45" customHeight="1" x14ac:dyDescent="0.25">
      <c r="A3613" s="7451"/>
      <c r="B3613" s="7451"/>
      <c r="C3613" s="7451"/>
      <c r="D3613" s="7451"/>
      <c r="E3613" s="7451"/>
      <c r="F3613" s="7451"/>
      <c r="G3613" s="7451"/>
      <c r="H3613" s="7451"/>
      <c r="I3613" s="7451"/>
      <c r="J3613" s="7451"/>
      <c r="K3613" s="7451"/>
      <c r="L3613" s="7451"/>
      <c r="M3613" s="7451"/>
      <c r="N3613" s="7451"/>
      <c r="O3613" s="7451"/>
      <c r="P3613" s="7373" t="s">
        <v>66</v>
      </c>
      <c r="Q3613" s="7373" t="s">
        <v>67</v>
      </c>
      <c r="R3613" s="7396">
        <v>47.59</v>
      </c>
      <c r="S3613" s="7397">
        <f>ROUND(K3602,2)*R3613</f>
        <v>482.08670000000006</v>
      </c>
    </row>
    <row r="3614" spans="1:19" ht="45" customHeight="1" x14ac:dyDescent="0.25">
      <c r="A3614" s="7451"/>
      <c r="B3614" s="7451"/>
      <c r="C3614" s="7451"/>
      <c r="D3614" s="7451"/>
      <c r="E3614" s="7451"/>
      <c r="F3614" s="7451"/>
      <c r="G3614" s="7451"/>
      <c r="H3614" s="7451"/>
      <c r="I3614" s="7451"/>
      <c r="J3614" s="7451"/>
      <c r="K3614" s="7451"/>
      <c r="L3614" s="7451"/>
      <c r="M3614" s="7451"/>
      <c r="N3614" s="7451"/>
      <c r="O3614" s="7451"/>
      <c r="P3614" s="7373" t="s">
        <v>68</v>
      </c>
      <c r="Q3614" s="7373" t="s">
        <v>69</v>
      </c>
      <c r="R3614" s="7398">
        <v>47.59</v>
      </c>
      <c r="S3614" s="7399">
        <f>ROUND(K3602,2)*R3614</f>
        <v>482.08670000000006</v>
      </c>
    </row>
    <row r="3615" spans="1:19" ht="45" customHeight="1" x14ac:dyDescent="0.25">
      <c r="A3615" s="7451"/>
      <c r="B3615" s="7451"/>
      <c r="C3615" s="7451"/>
      <c r="D3615" s="7451"/>
      <c r="E3615" s="7451"/>
      <c r="F3615" s="7451"/>
      <c r="G3615" s="7451"/>
      <c r="H3615" s="7451"/>
      <c r="I3615" s="7451"/>
      <c r="J3615" s="7451"/>
      <c r="K3615" s="7451"/>
      <c r="L3615" s="7451"/>
      <c r="M3615" s="7451"/>
      <c r="N3615" s="7451"/>
      <c r="O3615" s="7451"/>
      <c r="P3615" s="7373" t="s">
        <v>70</v>
      </c>
      <c r="Q3615" s="7373" t="s">
        <v>71</v>
      </c>
      <c r="R3615" s="7400">
        <v>47.59</v>
      </c>
      <c r="S3615" s="7401">
        <f>ROUND(K3602,2)*R3615</f>
        <v>482.08670000000006</v>
      </c>
    </row>
    <row r="3616" spans="1:19" ht="45" customHeight="1" x14ac:dyDescent="0.25">
      <c r="A3616" s="7451"/>
      <c r="B3616" s="7451"/>
      <c r="C3616" s="7451"/>
      <c r="D3616" s="7451"/>
      <c r="E3616" s="7451"/>
      <c r="F3616" s="7451"/>
      <c r="G3616" s="7451"/>
      <c r="H3616" s="7451"/>
      <c r="I3616" s="7451"/>
      <c r="J3616" s="7451"/>
      <c r="K3616" s="7451"/>
      <c r="L3616" s="7451"/>
      <c r="M3616" s="7451"/>
      <c r="N3616" s="7451"/>
      <c r="O3616" s="7451"/>
      <c r="P3616" s="7373" t="s">
        <v>72</v>
      </c>
      <c r="Q3616" s="7373" t="s">
        <v>73</v>
      </c>
      <c r="R3616" s="7402">
        <v>47.59</v>
      </c>
      <c r="S3616" s="7403">
        <f>ROUND(K3602,2)*R3616</f>
        <v>482.08670000000006</v>
      </c>
    </row>
    <row r="3617" spans="1:19" ht="45" customHeight="1" x14ac:dyDescent="0.25">
      <c r="A3617" s="7451"/>
      <c r="B3617" s="7451"/>
      <c r="C3617" s="7451"/>
      <c r="D3617" s="7451"/>
      <c r="E3617" s="7451"/>
      <c r="F3617" s="7451"/>
      <c r="G3617" s="7451"/>
      <c r="H3617" s="7451"/>
      <c r="I3617" s="7451"/>
      <c r="J3617" s="7451"/>
      <c r="K3617" s="7451"/>
      <c r="L3617" s="7451"/>
      <c r="M3617" s="7451"/>
      <c r="N3617" s="7451"/>
      <c r="O3617" s="7451"/>
      <c r="P3617" s="7373" t="s">
        <v>74</v>
      </c>
      <c r="Q3617" s="7373" t="s">
        <v>75</v>
      </c>
      <c r="R3617" s="7404">
        <v>47.59</v>
      </c>
      <c r="S3617" s="7405">
        <f>ROUND(K3602,2)*R3617</f>
        <v>482.08670000000006</v>
      </c>
    </row>
    <row r="3618" spans="1:19" ht="45" customHeight="1" x14ac:dyDescent="0.25">
      <c r="A3618" s="7451"/>
      <c r="B3618" s="7451"/>
      <c r="C3618" s="7451"/>
      <c r="D3618" s="7451"/>
      <c r="E3618" s="7451"/>
      <c r="F3618" s="7451"/>
      <c r="G3618" s="7451"/>
      <c r="H3618" s="7451"/>
      <c r="I3618" s="7451"/>
      <c r="J3618" s="7451"/>
      <c r="K3618" s="7451"/>
      <c r="L3618" s="7451"/>
      <c r="M3618" s="7451"/>
      <c r="N3618" s="7451"/>
      <c r="O3618" s="7451"/>
      <c r="P3618" s="7373" t="s">
        <v>76</v>
      </c>
      <c r="Q3618" s="7373" t="s">
        <v>77</v>
      </c>
      <c r="R3618" s="7406">
        <v>47.59</v>
      </c>
      <c r="S3618" s="7407">
        <f>ROUND(K3602,2)*R3618</f>
        <v>482.08670000000006</v>
      </c>
    </row>
    <row r="3619" spans="1:19" ht="45" customHeight="1" x14ac:dyDescent="0.25">
      <c r="A3619" s="7451"/>
      <c r="B3619" s="7451"/>
      <c r="C3619" s="7451"/>
      <c r="D3619" s="7451"/>
      <c r="E3619" s="7451"/>
      <c r="F3619" s="7451"/>
      <c r="G3619" s="7451"/>
      <c r="H3619" s="7451"/>
      <c r="I3619" s="7451"/>
      <c r="J3619" s="7451"/>
      <c r="K3619" s="7451"/>
      <c r="L3619" s="7451"/>
      <c r="M3619" s="7451"/>
      <c r="N3619" s="7451"/>
      <c r="O3619" s="7451"/>
      <c r="P3619" s="7373" t="s">
        <v>78</v>
      </c>
      <c r="Q3619" s="7373" t="s">
        <v>79</v>
      </c>
      <c r="R3619" s="7408">
        <v>47.59</v>
      </c>
      <c r="S3619" s="7409">
        <f>ROUND(K3602,2)*R3619</f>
        <v>482.08670000000006</v>
      </c>
    </row>
    <row r="3620" spans="1:19" ht="45" customHeight="1" x14ac:dyDescent="0.25">
      <c r="A3620" s="7451"/>
      <c r="B3620" s="7451"/>
      <c r="C3620" s="7451"/>
      <c r="D3620" s="7451"/>
      <c r="E3620" s="7451"/>
      <c r="F3620" s="7451"/>
      <c r="G3620" s="7451"/>
      <c r="H3620" s="7451"/>
      <c r="I3620" s="7451"/>
      <c r="J3620" s="7451"/>
      <c r="K3620" s="7451"/>
      <c r="L3620" s="7451"/>
      <c r="M3620" s="7451"/>
      <c r="N3620" s="7451"/>
      <c r="O3620" s="7451"/>
      <c r="P3620" s="7373" t="s">
        <v>80</v>
      </c>
      <c r="Q3620" s="7373" t="s">
        <v>81</v>
      </c>
      <c r="R3620" s="7410">
        <v>47.59</v>
      </c>
      <c r="S3620" s="7411">
        <f>ROUND(K3602,2)*R3620</f>
        <v>482.08670000000006</v>
      </c>
    </row>
    <row r="3621" spans="1:19" ht="45" customHeight="1" x14ac:dyDescent="0.25">
      <c r="A3621" s="7451"/>
      <c r="B3621" s="7451"/>
      <c r="C3621" s="7451"/>
      <c r="D3621" s="7451"/>
      <c r="E3621" s="7451"/>
      <c r="F3621" s="7451"/>
      <c r="G3621" s="7451"/>
      <c r="H3621" s="7451"/>
      <c r="I3621" s="7451"/>
      <c r="J3621" s="7451"/>
      <c r="K3621" s="7451"/>
      <c r="L3621" s="7451"/>
      <c r="M3621" s="7451"/>
      <c r="N3621" s="7451"/>
      <c r="O3621" s="7451"/>
      <c r="P3621" s="7373" t="s">
        <v>82</v>
      </c>
      <c r="Q3621" s="7373" t="s">
        <v>83</v>
      </c>
      <c r="R3621" s="7412">
        <v>47.59</v>
      </c>
      <c r="S3621" s="7413">
        <f>ROUND(K3602,2)*R3621</f>
        <v>482.08670000000006</v>
      </c>
    </row>
    <row r="3622" spans="1:19" ht="45" customHeight="1" x14ac:dyDescent="0.25">
      <c r="A3622" s="7451"/>
      <c r="B3622" s="7451"/>
      <c r="C3622" s="7451"/>
      <c r="D3622" s="7451"/>
      <c r="E3622" s="7451"/>
      <c r="F3622" s="7451"/>
      <c r="G3622" s="7451"/>
      <c r="H3622" s="7451"/>
      <c r="I3622" s="7451"/>
      <c r="J3622" s="7451"/>
      <c r="K3622" s="7451"/>
      <c r="L3622" s="7451"/>
      <c r="M3622" s="7451"/>
      <c r="N3622" s="7451"/>
      <c r="O3622" s="7451"/>
      <c r="P3622" s="7373" t="s">
        <v>84</v>
      </c>
      <c r="Q3622" s="7373" t="s">
        <v>85</v>
      </c>
      <c r="R3622" s="7414">
        <v>47.59</v>
      </c>
      <c r="S3622" s="7415">
        <f>ROUND(K3602,2)*R3622</f>
        <v>482.08670000000006</v>
      </c>
    </row>
    <row r="3623" spans="1:19" ht="45" customHeight="1" x14ac:dyDescent="0.25">
      <c r="A3623" s="7451"/>
      <c r="B3623" s="7451"/>
      <c r="C3623" s="7451"/>
      <c r="D3623" s="7451"/>
      <c r="E3623" s="7451"/>
      <c r="F3623" s="7451"/>
      <c r="G3623" s="7451"/>
      <c r="H3623" s="7451"/>
      <c r="I3623" s="7451"/>
      <c r="J3623" s="7451"/>
      <c r="K3623" s="7451"/>
      <c r="L3623" s="7451"/>
      <c r="M3623" s="7451"/>
      <c r="N3623" s="7451"/>
      <c r="O3623" s="7451"/>
      <c r="P3623" s="7373" t="s">
        <v>86</v>
      </c>
      <c r="Q3623" s="7373" t="s">
        <v>87</v>
      </c>
      <c r="R3623" s="7416">
        <v>47.59</v>
      </c>
      <c r="S3623" s="7417">
        <f>ROUND(K3602,2)*R3623</f>
        <v>482.08670000000006</v>
      </c>
    </row>
    <row r="3624" spans="1:19" ht="45" customHeight="1" x14ac:dyDescent="0.25">
      <c r="A3624" s="7451"/>
      <c r="B3624" s="7451"/>
      <c r="C3624" s="7451"/>
      <c r="D3624" s="7451"/>
      <c r="E3624" s="7451"/>
      <c r="F3624" s="7451"/>
      <c r="G3624" s="7451"/>
      <c r="H3624" s="7451"/>
      <c r="I3624" s="7451"/>
      <c r="J3624" s="7451"/>
      <c r="K3624" s="7451"/>
      <c r="L3624" s="7451"/>
      <c r="M3624" s="7451"/>
      <c r="N3624" s="7451"/>
      <c r="O3624" s="7451"/>
      <c r="P3624" s="7373" t="s">
        <v>88</v>
      </c>
      <c r="Q3624" s="7373" t="s">
        <v>89</v>
      </c>
      <c r="R3624" s="7418">
        <v>47.59</v>
      </c>
      <c r="S3624" s="7419">
        <f>ROUND(K3602,2)*R3624</f>
        <v>482.08670000000006</v>
      </c>
    </row>
    <row r="3625" spans="1:19" ht="45" customHeight="1" x14ac:dyDescent="0.25">
      <c r="A3625" s="7451"/>
      <c r="B3625" s="7451"/>
      <c r="C3625" s="7451"/>
      <c r="D3625" s="7451"/>
      <c r="E3625" s="7451"/>
      <c r="F3625" s="7451"/>
      <c r="G3625" s="7451"/>
      <c r="H3625" s="7451"/>
      <c r="I3625" s="7451"/>
      <c r="J3625" s="7451"/>
      <c r="K3625" s="7451"/>
      <c r="L3625" s="7451"/>
      <c r="M3625" s="7451"/>
      <c r="N3625" s="7451"/>
      <c r="O3625" s="7451"/>
      <c r="P3625" s="7373" t="s">
        <v>90</v>
      </c>
      <c r="Q3625" s="7373" t="s">
        <v>91</v>
      </c>
      <c r="R3625" s="7420">
        <v>47.59</v>
      </c>
      <c r="S3625" s="7421">
        <f>ROUND(K3602,2)*R3625</f>
        <v>482.08670000000006</v>
      </c>
    </row>
    <row r="3626" spans="1:19" ht="45" customHeight="1" x14ac:dyDescent="0.25">
      <c r="A3626" s="7451"/>
      <c r="B3626" s="7451"/>
      <c r="C3626" s="7451"/>
      <c r="D3626" s="7451"/>
      <c r="E3626" s="7451"/>
      <c r="F3626" s="7451"/>
      <c r="G3626" s="7451"/>
      <c r="H3626" s="7451"/>
      <c r="I3626" s="7451"/>
      <c r="J3626" s="7451"/>
      <c r="K3626" s="7451"/>
      <c r="L3626" s="7451"/>
      <c r="M3626" s="7451"/>
      <c r="N3626" s="7451"/>
      <c r="O3626" s="7451"/>
      <c r="P3626" s="7373" t="s">
        <v>92</v>
      </c>
      <c r="Q3626" s="7373" t="s">
        <v>93</v>
      </c>
      <c r="R3626" s="7422">
        <v>47.59</v>
      </c>
      <c r="S3626" s="7423">
        <f>ROUND(K3602,2)*R3626</f>
        <v>482.08670000000006</v>
      </c>
    </row>
    <row r="3627" spans="1:19" ht="45" customHeight="1" x14ac:dyDescent="0.25">
      <c r="A3627" s="7424" t="s">
        <v>21</v>
      </c>
      <c r="B3627" s="7424" t="s">
        <v>21</v>
      </c>
      <c r="C3627" s="7424" t="s">
        <v>21</v>
      </c>
      <c r="D3627" s="7424" t="s">
        <v>21</v>
      </c>
      <c r="E3627" s="7424" t="s">
        <v>21</v>
      </c>
      <c r="F3627" s="7424" t="s">
        <v>21</v>
      </c>
      <c r="G3627" s="7424" t="s">
        <v>21</v>
      </c>
      <c r="H3627" s="7424" t="s">
        <v>21</v>
      </c>
      <c r="I3627" s="7424" t="s">
        <v>21</v>
      </c>
      <c r="J3627" s="7424" t="s">
        <v>21</v>
      </c>
      <c r="K3627" s="7424" t="s">
        <v>21</v>
      </c>
      <c r="L3627" s="7424" t="s">
        <v>21</v>
      </c>
      <c r="M3627" s="7424" t="s">
        <v>21</v>
      </c>
      <c r="N3627" s="7424" t="s">
        <v>21</v>
      </c>
      <c r="O3627" s="7424" t="s">
        <v>21</v>
      </c>
      <c r="P3627" s="7424" t="s">
        <v>21</v>
      </c>
      <c r="Q3627" s="7424" t="s">
        <v>21</v>
      </c>
      <c r="R3627" s="7424" t="s">
        <v>545</v>
      </c>
      <c r="S3627" s="7425">
        <f>L2+L4+L8+L34+L60+L86+L212+L413+L589+L690+L841+L917+L1018+L1044+L1320+L1496+L1722+L2398+L2799+L3500+L3601</f>
        <v>3368778.44</v>
      </c>
    </row>
    <row r="3628" spans="1:19" ht="45" customHeight="1" x14ac:dyDescent="0.25">
      <c r="A3628" s="7426" t="s">
        <v>21</v>
      </c>
      <c r="B3628" s="7426" t="s">
        <v>21</v>
      </c>
      <c r="C3628" s="7426" t="s">
        <v>21</v>
      </c>
      <c r="D3628" s="7426" t="s">
        <v>21</v>
      </c>
      <c r="E3628" s="7426" t="s">
        <v>21</v>
      </c>
      <c r="F3628" s="7426" t="s">
        <v>21</v>
      </c>
      <c r="G3628" s="7426" t="s">
        <v>21</v>
      </c>
      <c r="H3628" s="7426" t="s">
        <v>21</v>
      </c>
      <c r="I3628" s="7426" t="s">
        <v>21</v>
      </c>
      <c r="J3628" s="7426" t="s">
        <v>21</v>
      </c>
      <c r="K3628" s="7426" t="s">
        <v>21</v>
      </c>
      <c r="L3628" s="7426" t="s">
        <v>21</v>
      </c>
      <c r="M3628" s="7426" t="s">
        <v>21</v>
      </c>
      <c r="N3628" s="7426" t="s">
        <v>21</v>
      </c>
      <c r="O3628" s="7426" t="s">
        <v>21</v>
      </c>
      <c r="P3628" s="7426" t="s">
        <v>21</v>
      </c>
      <c r="Q3628" s="7426" t="s">
        <v>21</v>
      </c>
      <c r="R3628" s="7426" t="s">
        <v>546</v>
      </c>
      <c r="S3628" s="7427">
        <f>ROUND(3368778.44,2)-ROUND(S3627,2)</f>
        <v>0</v>
      </c>
    </row>
  </sheetData>
  <mergeCells count="2160">
    <mergeCell ref="A9:A33"/>
    <mergeCell ref="B9:B33"/>
    <mergeCell ref="C9:C33"/>
    <mergeCell ref="D9:D33"/>
    <mergeCell ref="E9:E33"/>
    <mergeCell ref="F9:F33"/>
    <mergeCell ref="G9:G33"/>
    <mergeCell ref="H9:H33"/>
    <mergeCell ref="I9:I33"/>
    <mergeCell ref="J9:J33"/>
    <mergeCell ref="K9:K33"/>
    <mergeCell ref="L9:L33"/>
    <mergeCell ref="M9:M33"/>
    <mergeCell ref="N9:N33"/>
    <mergeCell ref="O9:O33"/>
    <mergeCell ref="A35:A59"/>
    <mergeCell ref="B35:B59"/>
    <mergeCell ref="C35:C59"/>
    <mergeCell ref="D35:D59"/>
    <mergeCell ref="E35:E59"/>
    <mergeCell ref="F35:F59"/>
    <mergeCell ref="G35:G59"/>
    <mergeCell ref="H35:H59"/>
    <mergeCell ref="I35:I59"/>
    <mergeCell ref="J35:J59"/>
    <mergeCell ref="K35:K59"/>
    <mergeCell ref="L35:L59"/>
    <mergeCell ref="M35:M59"/>
    <mergeCell ref="N35:N59"/>
    <mergeCell ref="O35:O59"/>
    <mergeCell ref="A61:A85"/>
    <mergeCell ref="B61:B85"/>
    <mergeCell ref="C61:C85"/>
    <mergeCell ref="D61:D85"/>
    <mergeCell ref="E61:E85"/>
    <mergeCell ref="F61:F85"/>
    <mergeCell ref="G61:G85"/>
    <mergeCell ref="H61:H85"/>
    <mergeCell ref="I61:I85"/>
    <mergeCell ref="J61:J85"/>
    <mergeCell ref="K61:K85"/>
    <mergeCell ref="L61:L85"/>
    <mergeCell ref="M61:M85"/>
    <mergeCell ref="N61:N85"/>
    <mergeCell ref="O61:O85"/>
    <mergeCell ref="A87:A111"/>
    <mergeCell ref="B87:B111"/>
    <mergeCell ref="C87:C111"/>
    <mergeCell ref="D87:D111"/>
    <mergeCell ref="E87:E111"/>
    <mergeCell ref="F87:F111"/>
    <mergeCell ref="G87:G111"/>
    <mergeCell ref="H87:H111"/>
    <mergeCell ref="I87:I111"/>
    <mergeCell ref="J87:J111"/>
    <mergeCell ref="K87:K111"/>
    <mergeCell ref="L87:L111"/>
    <mergeCell ref="M87:M111"/>
    <mergeCell ref="N87:N111"/>
    <mergeCell ref="O87:O111"/>
    <mergeCell ref="A112:A136"/>
    <mergeCell ref="B112:B136"/>
    <mergeCell ref="C112:C136"/>
    <mergeCell ref="D112:D136"/>
    <mergeCell ref="E112:E136"/>
    <mergeCell ref="F112:F136"/>
    <mergeCell ref="G112:G136"/>
    <mergeCell ref="H112:H136"/>
    <mergeCell ref="I112:I136"/>
    <mergeCell ref="J112:J136"/>
    <mergeCell ref="K112:K136"/>
    <mergeCell ref="L112:L136"/>
    <mergeCell ref="M112:M136"/>
    <mergeCell ref="N112:N136"/>
    <mergeCell ref="O112:O136"/>
    <mergeCell ref="A137:A161"/>
    <mergeCell ref="B137:B161"/>
    <mergeCell ref="C137:C161"/>
    <mergeCell ref="D137:D161"/>
    <mergeCell ref="E137:E161"/>
    <mergeCell ref="F137:F161"/>
    <mergeCell ref="G137:G161"/>
    <mergeCell ref="H137:H161"/>
    <mergeCell ref="I137:I161"/>
    <mergeCell ref="J137:J161"/>
    <mergeCell ref="K137:K161"/>
    <mergeCell ref="L137:L161"/>
    <mergeCell ref="M137:M161"/>
    <mergeCell ref="N137:N161"/>
    <mergeCell ref="O137:O161"/>
    <mergeCell ref="A162:A186"/>
    <mergeCell ref="B162:B186"/>
    <mergeCell ref="C162:C186"/>
    <mergeCell ref="D162:D186"/>
    <mergeCell ref="E162:E186"/>
    <mergeCell ref="F162:F186"/>
    <mergeCell ref="G162:G186"/>
    <mergeCell ref="H162:H186"/>
    <mergeCell ref="I162:I186"/>
    <mergeCell ref="J162:J186"/>
    <mergeCell ref="K162:K186"/>
    <mergeCell ref="L162:L186"/>
    <mergeCell ref="M162:M186"/>
    <mergeCell ref="N162:N186"/>
    <mergeCell ref="O162:O186"/>
    <mergeCell ref="A187:A211"/>
    <mergeCell ref="B187:B211"/>
    <mergeCell ref="C187:C211"/>
    <mergeCell ref="D187:D211"/>
    <mergeCell ref="E187:E211"/>
    <mergeCell ref="F187:F211"/>
    <mergeCell ref="G187:G211"/>
    <mergeCell ref="H187:H211"/>
    <mergeCell ref="I187:I211"/>
    <mergeCell ref="J187:J211"/>
    <mergeCell ref="K187:K211"/>
    <mergeCell ref="L187:L211"/>
    <mergeCell ref="M187:M211"/>
    <mergeCell ref="N187:N211"/>
    <mergeCell ref="O187:O211"/>
    <mergeCell ref="A213:A237"/>
    <mergeCell ref="B213:B237"/>
    <mergeCell ref="C213:C237"/>
    <mergeCell ref="D213:D237"/>
    <mergeCell ref="E213:E237"/>
    <mergeCell ref="F213:F237"/>
    <mergeCell ref="G213:G237"/>
    <mergeCell ref="H213:H237"/>
    <mergeCell ref="I213:I237"/>
    <mergeCell ref="J213:J237"/>
    <mergeCell ref="K213:K237"/>
    <mergeCell ref="L213:L237"/>
    <mergeCell ref="M213:M237"/>
    <mergeCell ref="N213:N237"/>
    <mergeCell ref="O213:O237"/>
    <mergeCell ref="A238:A262"/>
    <mergeCell ref="B238:B262"/>
    <mergeCell ref="C238:C262"/>
    <mergeCell ref="D238:D262"/>
    <mergeCell ref="E238:E262"/>
    <mergeCell ref="F238:F262"/>
    <mergeCell ref="G238:G262"/>
    <mergeCell ref="H238:H262"/>
    <mergeCell ref="I238:I262"/>
    <mergeCell ref="J238:J262"/>
    <mergeCell ref="K238:K262"/>
    <mergeCell ref="L238:L262"/>
    <mergeCell ref="M238:M262"/>
    <mergeCell ref="N238:N262"/>
    <mergeCell ref="O238:O262"/>
    <mergeCell ref="A263:A287"/>
    <mergeCell ref="B263:B287"/>
    <mergeCell ref="C263:C287"/>
    <mergeCell ref="D263:D287"/>
    <mergeCell ref="E263:E287"/>
    <mergeCell ref="F263:F287"/>
    <mergeCell ref="G263:G287"/>
    <mergeCell ref="H263:H287"/>
    <mergeCell ref="I263:I287"/>
    <mergeCell ref="J263:J287"/>
    <mergeCell ref="K263:K287"/>
    <mergeCell ref="L263:L287"/>
    <mergeCell ref="M263:M287"/>
    <mergeCell ref="N263:N287"/>
    <mergeCell ref="O263:O287"/>
    <mergeCell ref="A288:A312"/>
    <mergeCell ref="B288:B312"/>
    <mergeCell ref="C288:C312"/>
    <mergeCell ref="D288:D312"/>
    <mergeCell ref="E288:E312"/>
    <mergeCell ref="F288:F312"/>
    <mergeCell ref="G288:G312"/>
    <mergeCell ref="H288:H312"/>
    <mergeCell ref="I288:I312"/>
    <mergeCell ref="J288:J312"/>
    <mergeCell ref="K288:K312"/>
    <mergeCell ref="L288:L312"/>
    <mergeCell ref="M288:M312"/>
    <mergeCell ref="N288:N312"/>
    <mergeCell ref="O288:O312"/>
    <mergeCell ref="A313:A337"/>
    <mergeCell ref="B313:B337"/>
    <mergeCell ref="C313:C337"/>
    <mergeCell ref="D313:D337"/>
    <mergeCell ref="E313:E337"/>
    <mergeCell ref="F313:F337"/>
    <mergeCell ref="G313:G337"/>
    <mergeCell ref="H313:H337"/>
    <mergeCell ref="I313:I337"/>
    <mergeCell ref="J313:J337"/>
    <mergeCell ref="K313:K337"/>
    <mergeCell ref="L313:L337"/>
    <mergeCell ref="M313:M337"/>
    <mergeCell ref="N313:N337"/>
    <mergeCell ref="O313:O337"/>
    <mergeCell ref="A338:A362"/>
    <mergeCell ref="B338:B362"/>
    <mergeCell ref="C338:C362"/>
    <mergeCell ref="D338:D362"/>
    <mergeCell ref="E338:E362"/>
    <mergeCell ref="F338:F362"/>
    <mergeCell ref="G338:G362"/>
    <mergeCell ref="H338:H362"/>
    <mergeCell ref="I338:I362"/>
    <mergeCell ref="J338:J362"/>
    <mergeCell ref="K338:K362"/>
    <mergeCell ref="L338:L362"/>
    <mergeCell ref="M338:M362"/>
    <mergeCell ref="N338:N362"/>
    <mergeCell ref="O338:O362"/>
    <mergeCell ref="A363:A387"/>
    <mergeCell ref="B363:B387"/>
    <mergeCell ref="C363:C387"/>
    <mergeCell ref="D363:D387"/>
    <mergeCell ref="E363:E387"/>
    <mergeCell ref="F363:F387"/>
    <mergeCell ref="G363:G387"/>
    <mergeCell ref="H363:H387"/>
    <mergeCell ref="I363:I387"/>
    <mergeCell ref="J363:J387"/>
    <mergeCell ref="K363:K387"/>
    <mergeCell ref="L363:L387"/>
    <mergeCell ref="M363:M387"/>
    <mergeCell ref="N363:N387"/>
    <mergeCell ref="O363:O387"/>
    <mergeCell ref="A388:A412"/>
    <mergeCell ref="B388:B412"/>
    <mergeCell ref="C388:C412"/>
    <mergeCell ref="D388:D412"/>
    <mergeCell ref="E388:E412"/>
    <mergeCell ref="F388:F412"/>
    <mergeCell ref="G388:G412"/>
    <mergeCell ref="H388:H412"/>
    <mergeCell ref="I388:I412"/>
    <mergeCell ref="J388:J412"/>
    <mergeCell ref="K388:K412"/>
    <mergeCell ref="L388:L412"/>
    <mergeCell ref="M388:M412"/>
    <mergeCell ref="N388:N412"/>
    <mergeCell ref="O388:O412"/>
    <mergeCell ref="A414:A438"/>
    <mergeCell ref="B414:B438"/>
    <mergeCell ref="C414:C438"/>
    <mergeCell ref="D414:D438"/>
    <mergeCell ref="E414:E438"/>
    <mergeCell ref="F414:F438"/>
    <mergeCell ref="G414:G438"/>
    <mergeCell ref="H414:H438"/>
    <mergeCell ref="I414:I438"/>
    <mergeCell ref="J414:J438"/>
    <mergeCell ref="K414:K438"/>
    <mergeCell ref="L414:L438"/>
    <mergeCell ref="M414:M438"/>
    <mergeCell ref="N414:N438"/>
    <mergeCell ref="O414:O438"/>
    <mergeCell ref="A439:A463"/>
    <mergeCell ref="B439:B463"/>
    <mergeCell ref="C439:C463"/>
    <mergeCell ref="D439:D463"/>
    <mergeCell ref="E439:E463"/>
    <mergeCell ref="F439:F463"/>
    <mergeCell ref="G439:G463"/>
    <mergeCell ref="H439:H463"/>
    <mergeCell ref="I439:I463"/>
    <mergeCell ref="J439:J463"/>
    <mergeCell ref="K439:K463"/>
    <mergeCell ref="L439:L463"/>
    <mergeCell ref="M439:M463"/>
    <mergeCell ref="N439:N463"/>
    <mergeCell ref="O439:O463"/>
    <mergeCell ref="A464:A488"/>
    <mergeCell ref="B464:B488"/>
    <mergeCell ref="C464:C488"/>
    <mergeCell ref="D464:D488"/>
    <mergeCell ref="E464:E488"/>
    <mergeCell ref="F464:F488"/>
    <mergeCell ref="G464:G488"/>
    <mergeCell ref="H464:H488"/>
    <mergeCell ref="I464:I488"/>
    <mergeCell ref="J464:J488"/>
    <mergeCell ref="K464:K488"/>
    <mergeCell ref="L464:L488"/>
    <mergeCell ref="M464:M488"/>
    <mergeCell ref="N464:N488"/>
    <mergeCell ref="O464:O488"/>
    <mergeCell ref="A489:A513"/>
    <mergeCell ref="B489:B513"/>
    <mergeCell ref="C489:C513"/>
    <mergeCell ref="D489:D513"/>
    <mergeCell ref="E489:E513"/>
    <mergeCell ref="F489:F513"/>
    <mergeCell ref="G489:G513"/>
    <mergeCell ref="H489:H513"/>
    <mergeCell ref="I489:I513"/>
    <mergeCell ref="J489:J513"/>
    <mergeCell ref="K489:K513"/>
    <mergeCell ref="L489:L513"/>
    <mergeCell ref="M489:M513"/>
    <mergeCell ref="N489:N513"/>
    <mergeCell ref="O489:O513"/>
    <mergeCell ref="A514:A538"/>
    <mergeCell ref="B514:B538"/>
    <mergeCell ref="C514:C538"/>
    <mergeCell ref="D514:D538"/>
    <mergeCell ref="E514:E538"/>
    <mergeCell ref="F514:F538"/>
    <mergeCell ref="G514:G538"/>
    <mergeCell ref="H514:H538"/>
    <mergeCell ref="I514:I538"/>
    <mergeCell ref="J514:J538"/>
    <mergeCell ref="K514:K538"/>
    <mergeCell ref="L514:L538"/>
    <mergeCell ref="M514:M538"/>
    <mergeCell ref="N514:N538"/>
    <mergeCell ref="O514:O538"/>
    <mergeCell ref="A539:A563"/>
    <mergeCell ref="B539:B563"/>
    <mergeCell ref="C539:C563"/>
    <mergeCell ref="D539:D563"/>
    <mergeCell ref="E539:E563"/>
    <mergeCell ref="F539:F563"/>
    <mergeCell ref="G539:G563"/>
    <mergeCell ref="H539:H563"/>
    <mergeCell ref="I539:I563"/>
    <mergeCell ref="J539:J563"/>
    <mergeCell ref="K539:K563"/>
    <mergeCell ref="L539:L563"/>
    <mergeCell ref="M539:M563"/>
    <mergeCell ref="N539:N563"/>
    <mergeCell ref="O539:O563"/>
    <mergeCell ref="A564:A588"/>
    <mergeCell ref="B564:B588"/>
    <mergeCell ref="C564:C588"/>
    <mergeCell ref="D564:D588"/>
    <mergeCell ref="E564:E588"/>
    <mergeCell ref="F564:F588"/>
    <mergeCell ref="G564:G588"/>
    <mergeCell ref="H564:H588"/>
    <mergeCell ref="I564:I588"/>
    <mergeCell ref="J564:J588"/>
    <mergeCell ref="K564:K588"/>
    <mergeCell ref="L564:L588"/>
    <mergeCell ref="M564:M588"/>
    <mergeCell ref="N564:N588"/>
    <mergeCell ref="O564:O588"/>
    <mergeCell ref="A590:A614"/>
    <mergeCell ref="B590:B614"/>
    <mergeCell ref="C590:C614"/>
    <mergeCell ref="D590:D614"/>
    <mergeCell ref="E590:E614"/>
    <mergeCell ref="F590:F614"/>
    <mergeCell ref="G590:G614"/>
    <mergeCell ref="H590:H614"/>
    <mergeCell ref="I590:I614"/>
    <mergeCell ref="J590:J614"/>
    <mergeCell ref="K590:K614"/>
    <mergeCell ref="L590:L614"/>
    <mergeCell ref="M590:M614"/>
    <mergeCell ref="N590:N614"/>
    <mergeCell ref="O590:O614"/>
    <mergeCell ref="A615:A639"/>
    <mergeCell ref="B615:B639"/>
    <mergeCell ref="C615:C639"/>
    <mergeCell ref="D615:D639"/>
    <mergeCell ref="E615:E639"/>
    <mergeCell ref="F615:F639"/>
    <mergeCell ref="G615:G639"/>
    <mergeCell ref="H615:H639"/>
    <mergeCell ref="I615:I639"/>
    <mergeCell ref="J615:J639"/>
    <mergeCell ref="K615:K639"/>
    <mergeCell ref="L615:L639"/>
    <mergeCell ref="M615:M639"/>
    <mergeCell ref="N615:N639"/>
    <mergeCell ref="O615:O639"/>
    <mergeCell ref="A640:A664"/>
    <mergeCell ref="B640:B664"/>
    <mergeCell ref="C640:C664"/>
    <mergeCell ref="D640:D664"/>
    <mergeCell ref="E640:E664"/>
    <mergeCell ref="F640:F664"/>
    <mergeCell ref="G640:G664"/>
    <mergeCell ref="H640:H664"/>
    <mergeCell ref="I640:I664"/>
    <mergeCell ref="J640:J664"/>
    <mergeCell ref="K640:K664"/>
    <mergeCell ref="L640:L664"/>
    <mergeCell ref="M640:M664"/>
    <mergeCell ref="N640:N664"/>
    <mergeCell ref="O640:O664"/>
    <mergeCell ref="A665:A689"/>
    <mergeCell ref="B665:B689"/>
    <mergeCell ref="C665:C689"/>
    <mergeCell ref="D665:D689"/>
    <mergeCell ref="E665:E689"/>
    <mergeCell ref="F665:F689"/>
    <mergeCell ref="G665:G689"/>
    <mergeCell ref="H665:H689"/>
    <mergeCell ref="I665:I689"/>
    <mergeCell ref="J665:J689"/>
    <mergeCell ref="K665:K689"/>
    <mergeCell ref="L665:L689"/>
    <mergeCell ref="M665:M689"/>
    <mergeCell ref="N665:N689"/>
    <mergeCell ref="O665:O689"/>
    <mergeCell ref="A691:A715"/>
    <mergeCell ref="B691:B715"/>
    <mergeCell ref="C691:C715"/>
    <mergeCell ref="D691:D715"/>
    <mergeCell ref="E691:E715"/>
    <mergeCell ref="F691:F715"/>
    <mergeCell ref="G691:G715"/>
    <mergeCell ref="H691:H715"/>
    <mergeCell ref="I691:I715"/>
    <mergeCell ref="J691:J715"/>
    <mergeCell ref="K691:K715"/>
    <mergeCell ref="L691:L715"/>
    <mergeCell ref="M691:M715"/>
    <mergeCell ref="N691:N715"/>
    <mergeCell ref="O691:O715"/>
    <mergeCell ref="A716:A740"/>
    <mergeCell ref="B716:B740"/>
    <mergeCell ref="C716:C740"/>
    <mergeCell ref="D716:D740"/>
    <mergeCell ref="E716:E740"/>
    <mergeCell ref="F716:F740"/>
    <mergeCell ref="G716:G740"/>
    <mergeCell ref="H716:H740"/>
    <mergeCell ref="I716:I740"/>
    <mergeCell ref="J716:J740"/>
    <mergeCell ref="K716:K740"/>
    <mergeCell ref="L716:L740"/>
    <mergeCell ref="M716:M740"/>
    <mergeCell ref="N716:N740"/>
    <mergeCell ref="O716:O740"/>
    <mergeCell ref="A741:A765"/>
    <mergeCell ref="B741:B765"/>
    <mergeCell ref="C741:C765"/>
    <mergeCell ref="D741:D765"/>
    <mergeCell ref="E741:E765"/>
    <mergeCell ref="F741:F765"/>
    <mergeCell ref="G741:G765"/>
    <mergeCell ref="H741:H765"/>
    <mergeCell ref="I741:I765"/>
    <mergeCell ref="J741:J765"/>
    <mergeCell ref="K741:K765"/>
    <mergeCell ref="L741:L765"/>
    <mergeCell ref="M741:M765"/>
    <mergeCell ref="N741:N765"/>
    <mergeCell ref="O741:O765"/>
    <mergeCell ref="A766:A790"/>
    <mergeCell ref="B766:B790"/>
    <mergeCell ref="C766:C790"/>
    <mergeCell ref="D766:D790"/>
    <mergeCell ref="E766:E790"/>
    <mergeCell ref="F766:F790"/>
    <mergeCell ref="G766:G790"/>
    <mergeCell ref="H766:H790"/>
    <mergeCell ref="I766:I790"/>
    <mergeCell ref="J766:J790"/>
    <mergeCell ref="K766:K790"/>
    <mergeCell ref="L766:L790"/>
    <mergeCell ref="M766:M790"/>
    <mergeCell ref="N766:N790"/>
    <mergeCell ref="O766:O790"/>
    <mergeCell ref="A791:A815"/>
    <mergeCell ref="B791:B815"/>
    <mergeCell ref="C791:C815"/>
    <mergeCell ref="D791:D815"/>
    <mergeCell ref="E791:E815"/>
    <mergeCell ref="F791:F815"/>
    <mergeCell ref="G791:G815"/>
    <mergeCell ref="H791:H815"/>
    <mergeCell ref="I791:I815"/>
    <mergeCell ref="J791:J815"/>
    <mergeCell ref="K791:K815"/>
    <mergeCell ref="L791:L815"/>
    <mergeCell ref="M791:M815"/>
    <mergeCell ref="N791:N815"/>
    <mergeCell ref="O791:O815"/>
    <mergeCell ref="A816:A840"/>
    <mergeCell ref="B816:B840"/>
    <mergeCell ref="C816:C840"/>
    <mergeCell ref="D816:D840"/>
    <mergeCell ref="E816:E840"/>
    <mergeCell ref="F816:F840"/>
    <mergeCell ref="G816:G840"/>
    <mergeCell ref="H816:H840"/>
    <mergeCell ref="I816:I840"/>
    <mergeCell ref="J816:J840"/>
    <mergeCell ref="K816:K840"/>
    <mergeCell ref="L816:L840"/>
    <mergeCell ref="M816:M840"/>
    <mergeCell ref="N816:N840"/>
    <mergeCell ref="O816:O840"/>
    <mergeCell ref="A842:A866"/>
    <mergeCell ref="B842:B866"/>
    <mergeCell ref="C842:C866"/>
    <mergeCell ref="D842:D866"/>
    <mergeCell ref="E842:E866"/>
    <mergeCell ref="F842:F866"/>
    <mergeCell ref="G842:G866"/>
    <mergeCell ref="H842:H866"/>
    <mergeCell ref="I842:I866"/>
    <mergeCell ref="J842:J866"/>
    <mergeCell ref="K842:K866"/>
    <mergeCell ref="L842:L866"/>
    <mergeCell ref="M842:M866"/>
    <mergeCell ref="N842:N866"/>
    <mergeCell ref="O842:O866"/>
    <mergeCell ref="A867:A891"/>
    <mergeCell ref="B867:B891"/>
    <mergeCell ref="C867:C891"/>
    <mergeCell ref="D867:D891"/>
    <mergeCell ref="E867:E891"/>
    <mergeCell ref="F867:F891"/>
    <mergeCell ref="G867:G891"/>
    <mergeCell ref="H867:H891"/>
    <mergeCell ref="I867:I891"/>
    <mergeCell ref="J867:J891"/>
    <mergeCell ref="K867:K891"/>
    <mergeCell ref="L867:L891"/>
    <mergeCell ref="M867:M891"/>
    <mergeCell ref="N867:N891"/>
    <mergeCell ref="O867:O891"/>
    <mergeCell ref="A892:A916"/>
    <mergeCell ref="B892:B916"/>
    <mergeCell ref="C892:C916"/>
    <mergeCell ref="D892:D916"/>
    <mergeCell ref="E892:E916"/>
    <mergeCell ref="F892:F916"/>
    <mergeCell ref="G892:G916"/>
    <mergeCell ref="H892:H916"/>
    <mergeCell ref="I892:I916"/>
    <mergeCell ref="J892:J916"/>
    <mergeCell ref="K892:K916"/>
    <mergeCell ref="L892:L916"/>
    <mergeCell ref="M892:M916"/>
    <mergeCell ref="N892:N916"/>
    <mergeCell ref="O892:O916"/>
    <mergeCell ref="A918:A942"/>
    <mergeCell ref="B918:B942"/>
    <mergeCell ref="C918:C942"/>
    <mergeCell ref="D918:D942"/>
    <mergeCell ref="E918:E942"/>
    <mergeCell ref="F918:F942"/>
    <mergeCell ref="G918:G942"/>
    <mergeCell ref="H918:H942"/>
    <mergeCell ref="I918:I942"/>
    <mergeCell ref="J918:J942"/>
    <mergeCell ref="K918:K942"/>
    <mergeCell ref="L918:L942"/>
    <mergeCell ref="M918:M942"/>
    <mergeCell ref="N918:N942"/>
    <mergeCell ref="O918:O942"/>
    <mergeCell ref="A943:A967"/>
    <mergeCell ref="B943:B967"/>
    <mergeCell ref="C943:C967"/>
    <mergeCell ref="D943:D967"/>
    <mergeCell ref="E943:E967"/>
    <mergeCell ref="F943:F967"/>
    <mergeCell ref="G943:G967"/>
    <mergeCell ref="H943:H967"/>
    <mergeCell ref="I943:I967"/>
    <mergeCell ref="J943:J967"/>
    <mergeCell ref="K943:K967"/>
    <mergeCell ref="L943:L967"/>
    <mergeCell ref="M943:M967"/>
    <mergeCell ref="N943:N967"/>
    <mergeCell ref="O943:O967"/>
    <mergeCell ref="A968:A992"/>
    <mergeCell ref="B968:B992"/>
    <mergeCell ref="C968:C992"/>
    <mergeCell ref="D968:D992"/>
    <mergeCell ref="E968:E992"/>
    <mergeCell ref="F968:F992"/>
    <mergeCell ref="G968:G992"/>
    <mergeCell ref="H968:H992"/>
    <mergeCell ref="I968:I992"/>
    <mergeCell ref="J968:J992"/>
    <mergeCell ref="K968:K992"/>
    <mergeCell ref="L968:L992"/>
    <mergeCell ref="M968:M992"/>
    <mergeCell ref="N968:N992"/>
    <mergeCell ref="O968:O992"/>
    <mergeCell ref="A993:A1017"/>
    <mergeCell ref="B993:B1017"/>
    <mergeCell ref="C993:C1017"/>
    <mergeCell ref="D993:D1017"/>
    <mergeCell ref="E993:E1017"/>
    <mergeCell ref="F993:F1017"/>
    <mergeCell ref="G993:G1017"/>
    <mergeCell ref="H993:H1017"/>
    <mergeCell ref="I993:I1017"/>
    <mergeCell ref="J993:J1017"/>
    <mergeCell ref="K993:K1017"/>
    <mergeCell ref="L993:L1017"/>
    <mergeCell ref="M993:M1017"/>
    <mergeCell ref="N993:N1017"/>
    <mergeCell ref="O993:O1017"/>
    <mergeCell ref="A1019:A1043"/>
    <mergeCell ref="B1019:B1043"/>
    <mergeCell ref="C1019:C1043"/>
    <mergeCell ref="D1019:D1043"/>
    <mergeCell ref="E1019:E1043"/>
    <mergeCell ref="F1019:F1043"/>
    <mergeCell ref="G1019:G1043"/>
    <mergeCell ref="H1019:H1043"/>
    <mergeCell ref="I1019:I1043"/>
    <mergeCell ref="J1019:J1043"/>
    <mergeCell ref="K1019:K1043"/>
    <mergeCell ref="L1019:L1043"/>
    <mergeCell ref="M1019:M1043"/>
    <mergeCell ref="N1019:N1043"/>
    <mergeCell ref="O1019:O1043"/>
    <mergeCell ref="A1045:A1069"/>
    <mergeCell ref="B1045:B1069"/>
    <mergeCell ref="C1045:C1069"/>
    <mergeCell ref="D1045:D1069"/>
    <mergeCell ref="E1045:E1069"/>
    <mergeCell ref="F1045:F1069"/>
    <mergeCell ref="G1045:G1069"/>
    <mergeCell ref="H1045:H1069"/>
    <mergeCell ref="I1045:I1069"/>
    <mergeCell ref="J1045:J1069"/>
    <mergeCell ref="K1045:K1069"/>
    <mergeCell ref="L1045:L1069"/>
    <mergeCell ref="M1045:M1069"/>
    <mergeCell ref="N1045:N1069"/>
    <mergeCell ref="O1045:O1069"/>
    <mergeCell ref="A1070:A1094"/>
    <mergeCell ref="B1070:B1094"/>
    <mergeCell ref="C1070:C1094"/>
    <mergeCell ref="D1070:D1094"/>
    <mergeCell ref="E1070:E1094"/>
    <mergeCell ref="F1070:F1094"/>
    <mergeCell ref="G1070:G1094"/>
    <mergeCell ref="H1070:H1094"/>
    <mergeCell ref="I1070:I1094"/>
    <mergeCell ref="J1070:J1094"/>
    <mergeCell ref="K1070:K1094"/>
    <mergeCell ref="L1070:L1094"/>
    <mergeCell ref="M1070:M1094"/>
    <mergeCell ref="N1070:N1094"/>
    <mergeCell ref="O1070:O1094"/>
    <mergeCell ref="A1095:A1119"/>
    <mergeCell ref="B1095:B1119"/>
    <mergeCell ref="C1095:C1119"/>
    <mergeCell ref="D1095:D1119"/>
    <mergeCell ref="E1095:E1119"/>
    <mergeCell ref="F1095:F1119"/>
    <mergeCell ref="G1095:G1119"/>
    <mergeCell ref="H1095:H1119"/>
    <mergeCell ref="I1095:I1119"/>
    <mergeCell ref="J1095:J1119"/>
    <mergeCell ref="K1095:K1119"/>
    <mergeCell ref="L1095:L1119"/>
    <mergeCell ref="M1095:M1119"/>
    <mergeCell ref="N1095:N1119"/>
    <mergeCell ref="O1095:O1119"/>
    <mergeCell ref="A1120:A1144"/>
    <mergeCell ref="B1120:B1144"/>
    <mergeCell ref="C1120:C1144"/>
    <mergeCell ref="D1120:D1144"/>
    <mergeCell ref="E1120:E1144"/>
    <mergeCell ref="F1120:F1144"/>
    <mergeCell ref="G1120:G1144"/>
    <mergeCell ref="H1120:H1144"/>
    <mergeCell ref="I1120:I1144"/>
    <mergeCell ref="J1120:J1144"/>
    <mergeCell ref="K1120:K1144"/>
    <mergeCell ref="L1120:L1144"/>
    <mergeCell ref="M1120:M1144"/>
    <mergeCell ref="N1120:N1144"/>
    <mergeCell ref="O1120:O1144"/>
    <mergeCell ref="A1145:A1169"/>
    <mergeCell ref="B1145:B1169"/>
    <mergeCell ref="C1145:C1169"/>
    <mergeCell ref="D1145:D1169"/>
    <mergeCell ref="E1145:E1169"/>
    <mergeCell ref="F1145:F1169"/>
    <mergeCell ref="G1145:G1169"/>
    <mergeCell ref="H1145:H1169"/>
    <mergeCell ref="I1145:I1169"/>
    <mergeCell ref="J1145:J1169"/>
    <mergeCell ref="K1145:K1169"/>
    <mergeCell ref="L1145:L1169"/>
    <mergeCell ref="M1145:M1169"/>
    <mergeCell ref="N1145:N1169"/>
    <mergeCell ref="O1145:O1169"/>
    <mergeCell ref="A1170:A1194"/>
    <mergeCell ref="B1170:B1194"/>
    <mergeCell ref="C1170:C1194"/>
    <mergeCell ref="D1170:D1194"/>
    <mergeCell ref="E1170:E1194"/>
    <mergeCell ref="F1170:F1194"/>
    <mergeCell ref="G1170:G1194"/>
    <mergeCell ref="H1170:H1194"/>
    <mergeCell ref="I1170:I1194"/>
    <mergeCell ref="J1170:J1194"/>
    <mergeCell ref="K1170:K1194"/>
    <mergeCell ref="L1170:L1194"/>
    <mergeCell ref="M1170:M1194"/>
    <mergeCell ref="N1170:N1194"/>
    <mergeCell ref="O1170:O1194"/>
    <mergeCell ref="A1195:A1219"/>
    <mergeCell ref="B1195:B1219"/>
    <mergeCell ref="C1195:C1219"/>
    <mergeCell ref="D1195:D1219"/>
    <mergeCell ref="E1195:E1219"/>
    <mergeCell ref="F1195:F1219"/>
    <mergeCell ref="G1195:G1219"/>
    <mergeCell ref="H1195:H1219"/>
    <mergeCell ref="I1195:I1219"/>
    <mergeCell ref="J1195:J1219"/>
    <mergeCell ref="K1195:K1219"/>
    <mergeCell ref="L1195:L1219"/>
    <mergeCell ref="M1195:M1219"/>
    <mergeCell ref="N1195:N1219"/>
    <mergeCell ref="O1195:O1219"/>
    <mergeCell ref="A1220:A1244"/>
    <mergeCell ref="B1220:B1244"/>
    <mergeCell ref="C1220:C1244"/>
    <mergeCell ref="D1220:D1244"/>
    <mergeCell ref="E1220:E1244"/>
    <mergeCell ref="F1220:F1244"/>
    <mergeCell ref="G1220:G1244"/>
    <mergeCell ref="H1220:H1244"/>
    <mergeCell ref="I1220:I1244"/>
    <mergeCell ref="J1220:J1244"/>
    <mergeCell ref="K1220:K1244"/>
    <mergeCell ref="L1220:L1244"/>
    <mergeCell ref="M1220:M1244"/>
    <mergeCell ref="N1220:N1244"/>
    <mergeCell ref="O1220:O1244"/>
    <mergeCell ref="A1245:A1269"/>
    <mergeCell ref="B1245:B1269"/>
    <mergeCell ref="C1245:C1269"/>
    <mergeCell ref="D1245:D1269"/>
    <mergeCell ref="E1245:E1269"/>
    <mergeCell ref="F1245:F1269"/>
    <mergeCell ref="G1245:G1269"/>
    <mergeCell ref="H1245:H1269"/>
    <mergeCell ref="I1245:I1269"/>
    <mergeCell ref="J1245:J1269"/>
    <mergeCell ref="K1245:K1269"/>
    <mergeCell ref="L1245:L1269"/>
    <mergeCell ref="M1245:M1269"/>
    <mergeCell ref="N1245:N1269"/>
    <mergeCell ref="O1245:O1269"/>
    <mergeCell ref="A1270:A1294"/>
    <mergeCell ref="B1270:B1294"/>
    <mergeCell ref="C1270:C1294"/>
    <mergeCell ref="D1270:D1294"/>
    <mergeCell ref="E1270:E1294"/>
    <mergeCell ref="F1270:F1294"/>
    <mergeCell ref="G1270:G1294"/>
    <mergeCell ref="H1270:H1294"/>
    <mergeCell ref="I1270:I1294"/>
    <mergeCell ref="J1270:J1294"/>
    <mergeCell ref="K1270:K1294"/>
    <mergeCell ref="L1270:L1294"/>
    <mergeCell ref="M1270:M1294"/>
    <mergeCell ref="N1270:N1294"/>
    <mergeCell ref="O1270:O1294"/>
    <mergeCell ref="A1295:A1319"/>
    <mergeCell ref="B1295:B1319"/>
    <mergeCell ref="C1295:C1319"/>
    <mergeCell ref="D1295:D1319"/>
    <mergeCell ref="E1295:E1319"/>
    <mergeCell ref="F1295:F1319"/>
    <mergeCell ref="G1295:G1319"/>
    <mergeCell ref="H1295:H1319"/>
    <mergeCell ref="I1295:I1319"/>
    <mergeCell ref="J1295:J1319"/>
    <mergeCell ref="K1295:K1319"/>
    <mergeCell ref="L1295:L1319"/>
    <mergeCell ref="M1295:M1319"/>
    <mergeCell ref="N1295:N1319"/>
    <mergeCell ref="O1295:O1319"/>
    <mergeCell ref="A1321:A1345"/>
    <mergeCell ref="B1321:B1345"/>
    <mergeCell ref="C1321:C1345"/>
    <mergeCell ref="D1321:D1345"/>
    <mergeCell ref="E1321:E1345"/>
    <mergeCell ref="F1321:F1345"/>
    <mergeCell ref="G1321:G1345"/>
    <mergeCell ref="H1321:H1345"/>
    <mergeCell ref="I1321:I1345"/>
    <mergeCell ref="J1321:J1345"/>
    <mergeCell ref="K1321:K1345"/>
    <mergeCell ref="L1321:L1345"/>
    <mergeCell ref="M1321:M1345"/>
    <mergeCell ref="N1321:N1345"/>
    <mergeCell ref="O1321:O1345"/>
    <mergeCell ref="A1346:A1370"/>
    <mergeCell ref="B1346:B1370"/>
    <mergeCell ref="C1346:C1370"/>
    <mergeCell ref="D1346:D1370"/>
    <mergeCell ref="E1346:E1370"/>
    <mergeCell ref="F1346:F1370"/>
    <mergeCell ref="G1346:G1370"/>
    <mergeCell ref="H1346:H1370"/>
    <mergeCell ref="I1346:I1370"/>
    <mergeCell ref="J1346:J1370"/>
    <mergeCell ref="K1346:K1370"/>
    <mergeCell ref="L1346:L1370"/>
    <mergeCell ref="M1346:M1370"/>
    <mergeCell ref="N1346:N1370"/>
    <mergeCell ref="O1346:O1370"/>
    <mergeCell ref="A1371:A1395"/>
    <mergeCell ref="B1371:B1395"/>
    <mergeCell ref="C1371:C1395"/>
    <mergeCell ref="D1371:D1395"/>
    <mergeCell ref="E1371:E1395"/>
    <mergeCell ref="F1371:F1395"/>
    <mergeCell ref="G1371:G1395"/>
    <mergeCell ref="H1371:H1395"/>
    <mergeCell ref="I1371:I1395"/>
    <mergeCell ref="J1371:J1395"/>
    <mergeCell ref="K1371:K1395"/>
    <mergeCell ref="L1371:L1395"/>
    <mergeCell ref="M1371:M1395"/>
    <mergeCell ref="N1371:N1395"/>
    <mergeCell ref="O1371:O1395"/>
    <mergeCell ref="A1396:A1420"/>
    <mergeCell ref="B1396:B1420"/>
    <mergeCell ref="C1396:C1420"/>
    <mergeCell ref="D1396:D1420"/>
    <mergeCell ref="E1396:E1420"/>
    <mergeCell ref="F1396:F1420"/>
    <mergeCell ref="G1396:G1420"/>
    <mergeCell ref="H1396:H1420"/>
    <mergeCell ref="I1396:I1420"/>
    <mergeCell ref="J1396:J1420"/>
    <mergeCell ref="K1396:K1420"/>
    <mergeCell ref="L1396:L1420"/>
    <mergeCell ref="M1396:M1420"/>
    <mergeCell ref="N1396:N1420"/>
    <mergeCell ref="O1396:O1420"/>
    <mergeCell ref="A1421:A1445"/>
    <mergeCell ref="B1421:B1445"/>
    <mergeCell ref="C1421:C1445"/>
    <mergeCell ref="D1421:D1445"/>
    <mergeCell ref="E1421:E1445"/>
    <mergeCell ref="F1421:F1445"/>
    <mergeCell ref="G1421:G1445"/>
    <mergeCell ref="H1421:H1445"/>
    <mergeCell ref="I1421:I1445"/>
    <mergeCell ref="J1421:J1445"/>
    <mergeCell ref="K1421:K1445"/>
    <mergeCell ref="L1421:L1445"/>
    <mergeCell ref="M1421:M1445"/>
    <mergeCell ref="N1421:N1445"/>
    <mergeCell ref="O1421:O1445"/>
    <mergeCell ref="A1446:A1470"/>
    <mergeCell ref="B1446:B1470"/>
    <mergeCell ref="C1446:C1470"/>
    <mergeCell ref="D1446:D1470"/>
    <mergeCell ref="E1446:E1470"/>
    <mergeCell ref="F1446:F1470"/>
    <mergeCell ref="G1446:G1470"/>
    <mergeCell ref="H1446:H1470"/>
    <mergeCell ref="I1446:I1470"/>
    <mergeCell ref="J1446:J1470"/>
    <mergeCell ref="K1446:K1470"/>
    <mergeCell ref="L1446:L1470"/>
    <mergeCell ref="M1446:M1470"/>
    <mergeCell ref="N1446:N1470"/>
    <mergeCell ref="O1446:O1470"/>
    <mergeCell ref="A1471:A1495"/>
    <mergeCell ref="B1471:B1495"/>
    <mergeCell ref="C1471:C1495"/>
    <mergeCell ref="D1471:D1495"/>
    <mergeCell ref="E1471:E1495"/>
    <mergeCell ref="F1471:F1495"/>
    <mergeCell ref="G1471:G1495"/>
    <mergeCell ref="H1471:H1495"/>
    <mergeCell ref="I1471:I1495"/>
    <mergeCell ref="J1471:J1495"/>
    <mergeCell ref="K1471:K1495"/>
    <mergeCell ref="L1471:L1495"/>
    <mergeCell ref="M1471:M1495"/>
    <mergeCell ref="N1471:N1495"/>
    <mergeCell ref="O1471:O1495"/>
    <mergeCell ref="A1497:A1521"/>
    <mergeCell ref="B1497:B1521"/>
    <mergeCell ref="C1497:C1521"/>
    <mergeCell ref="D1497:D1521"/>
    <mergeCell ref="E1497:E1521"/>
    <mergeCell ref="F1497:F1521"/>
    <mergeCell ref="G1497:G1521"/>
    <mergeCell ref="H1497:H1521"/>
    <mergeCell ref="I1497:I1521"/>
    <mergeCell ref="J1497:J1521"/>
    <mergeCell ref="K1497:K1521"/>
    <mergeCell ref="L1497:L1521"/>
    <mergeCell ref="M1497:M1521"/>
    <mergeCell ref="N1497:N1521"/>
    <mergeCell ref="O1497:O1521"/>
    <mergeCell ref="A1522:A1546"/>
    <mergeCell ref="B1522:B1546"/>
    <mergeCell ref="C1522:C1546"/>
    <mergeCell ref="D1522:D1546"/>
    <mergeCell ref="E1522:E1546"/>
    <mergeCell ref="F1522:F1546"/>
    <mergeCell ref="G1522:G1546"/>
    <mergeCell ref="H1522:H1546"/>
    <mergeCell ref="I1522:I1546"/>
    <mergeCell ref="J1522:J1546"/>
    <mergeCell ref="K1522:K1546"/>
    <mergeCell ref="L1522:L1546"/>
    <mergeCell ref="M1522:M1546"/>
    <mergeCell ref="N1522:N1546"/>
    <mergeCell ref="O1522:O1546"/>
    <mergeCell ref="A1547:A1571"/>
    <mergeCell ref="B1547:B1571"/>
    <mergeCell ref="C1547:C1571"/>
    <mergeCell ref="D1547:D1571"/>
    <mergeCell ref="E1547:E1571"/>
    <mergeCell ref="F1547:F1571"/>
    <mergeCell ref="G1547:G1571"/>
    <mergeCell ref="H1547:H1571"/>
    <mergeCell ref="I1547:I1571"/>
    <mergeCell ref="J1547:J1571"/>
    <mergeCell ref="K1547:K1571"/>
    <mergeCell ref="L1547:L1571"/>
    <mergeCell ref="M1547:M1571"/>
    <mergeCell ref="N1547:N1571"/>
    <mergeCell ref="O1547:O1571"/>
    <mergeCell ref="A1572:A1596"/>
    <mergeCell ref="B1572:B1596"/>
    <mergeCell ref="C1572:C1596"/>
    <mergeCell ref="D1572:D1596"/>
    <mergeCell ref="E1572:E1596"/>
    <mergeCell ref="F1572:F1596"/>
    <mergeCell ref="G1572:G1596"/>
    <mergeCell ref="H1572:H1596"/>
    <mergeCell ref="I1572:I1596"/>
    <mergeCell ref="J1572:J1596"/>
    <mergeCell ref="K1572:K1596"/>
    <mergeCell ref="L1572:L1596"/>
    <mergeCell ref="M1572:M1596"/>
    <mergeCell ref="N1572:N1596"/>
    <mergeCell ref="O1572:O1596"/>
    <mergeCell ref="A1597:A1621"/>
    <mergeCell ref="B1597:B1621"/>
    <mergeCell ref="C1597:C1621"/>
    <mergeCell ref="D1597:D1621"/>
    <mergeCell ref="E1597:E1621"/>
    <mergeCell ref="F1597:F1621"/>
    <mergeCell ref="G1597:G1621"/>
    <mergeCell ref="H1597:H1621"/>
    <mergeCell ref="I1597:I1621"/>
    <mergeCell ref="J1597:J1621"/>
    <mergeCell ref="K1597:K1621"/>
    <mergeCell ref="L1597:L1621"/>
    <mergeCell ref="M1597:M1621"/>
    <mergeCell ref="N1597:N1621"/>
    <mergeCell ref="O1597:O1621"/>
    <mergeCell ref="A1622:A1646"/>
    <mergeCell ref="B1622:B1646"/>
    <mergeCell ref="C1622:C1646"/>
    <mergeCell ref="D1622:D1646"/>
    <mergeCell ref="E1622:E1646"/>
    <mergeCell ref="F1622:F1646"/>
    <mergeCell ref="G1622:G1646"/>
    <mergeCell ref="H1622:H1646"/>
    <mergeCell ref="I1622:I1646"/>
    <mergeCell ref="J1622:J1646"/>
    <mergeCell ref="K1622:K1646"/>
    <mergeCell ref="L1622:L1646"/>
    <mergeCell ref="M1622:M1646"/>
    <mergeCell ref="N1622:N1646"/>
    <mergeCell ref="O1622:O1646"/>
    <mergeCell ref="A1647:A1671"/>
    <mergeCell ref="B1647:B1671"/>
    <mergeCell ref="C1647:C1671"/>
    <mergeCell ref="D1647:D1671"/>
    <mergeCell ref="E1647:E1671"/>
    <mergeCell ref="F1647:F1671"/>
    <mergeCell ref="G1647:G1671"/>
    <mergeCell ref="H1647:H1671"/>
    <mergeCell ref="I1647:I1671"/>
    <mergeCell ref="J1647:J1671"/>
    <mergeCell ref="K1647:K1671"/>
    <mergeCell ref="L1647:L1671"/>
    <mergeCell ref="M1647:M1671"/>
    <mergeCell ref="N1647:N1671"/>
    <mergeCell ref="O1647:O1671"/>
    <mergeCell ref="A1672:A1696"/>
    <mergeCell ref="B1672:B1696"/>
    <mergeCell ref="C1672:C1696"/>
    <mergeCell ref="D1672:D1696"/>
    <mergeCell ref="E1672:E1696"/>
    <mergeCell ref="F1672:F1696"/>
    <mergeCell ref="G1672:G1696"/>
    <mergeCell ref="H1672:H1696"/>
    <mergeCell ref="I1672:I1696"/>
    <mergeCell ref="J1672:J1696"/>
    <mergeCell ref="K1672:K1696"/>
    <mergeCell ref="L1672:L1696"/>
    <mergeCell ref="M1672:M1696"/>
    <mergeCell ref="N1672:N1696"/>
    <mergeCell ref="O1672:O1696"/>
    <mergeCell ref="A1697:A1721"/>
    <mergeCell ref="B1697:B1721"/>
    <mergeCell ref="C1697:C1721"/>
    <mergeCell ref="D1697:D1721"/>
    <mergeCell ref="E1697:E1721"/>
    <mergeCell ref="F1697:F1721"/>
    <mergeCell ref="G1697:G1721"/>
    <mergeCell ref="H1697:H1721"/>
    <mergeCell ref="I1697:I1721"/>
    <mergeCell ref="J1697:J1721"/>
    <mergeCell ref="K1697:K1721"/>
    <mergeCell ref="L1697:L1721"/>
    <mergeCell ref="M1697:M1721"/>
    <mergeCell ref="N1697:N1721"/>
    <mergeCell ref="O1697:O1721"/>
    <mergeCell ref="A1723:A1747"/>
    <mergeCell ref="B1723:B1747"/>
    <mergeCell ref="C1723:C1747"/>
    <mergeCell ref="D1723:D1747"/>
    <mergeCell ref="E1723:E1747"/>
    <mergeCell ref="F1723:F1747"/>
    <mergeCell ref="G1723:G1747"/>
    <mergeCell ref="H1723:H1747"/>
    <mergeCell ref="I1723:I1747"/>
    <mergeCell ref="J1723:J1747"/>
    <mergeCell ref="K1723:K1747"/>
    <mergeCell ref="L1723:L1747"/>
    <mergeCell ref="M1723:M1747"/>
    <mergeCell ref="N1723:N1747"/>
    <mergeCell ref="O1723:O1747"/>
    <mergeCell ref="A1748:A1772"/>
    <mergeCell ref="B1748:B1772"/>
    <mergeCell ref="C1748:C1772"/>
    <mergeCell ref="D1748:D1772"/>
    <mergeCell ref="E1748:E1772"/>
    <mergeCell ref="F1748:F1772"/>
    <mergeCell ref="G1748:G1772"/>
    <mergeCell ref="H1748:H1772"/>
    <mergeCell ref="I1748:I1772"/>
    <mergeCell ref="J1748:J1772"/>
    <mergeCell ref="K1748:K1772"/>
    <mergeCell ref="L1748:L1772"/>
    <mergeCell ref="M1748:M1772"/>
    <mergeCell ref="N1748:N1772"/>
    <mergeCell ref="O1748:O1772"/>
    <mergeCell ref="A1773:A1797"/>
    <mergeCell ref="B1773:B1797"/>
    <mergeCell ref="C1773:C1797"/>
    <mergeCell ref="D1773:D1797"/>
    <mergeCell ref="E1773:E1797"/>
    <mergeCell ref="F1773:F1797"/>
    <mergeCell ref="G1773:G1797"/>
    <mergeCell ref="H1773:H1797"/>
    <mergeCell ref="I1773:I1797"/>
    <mergeCell ref="J1773:J1797"/>
    <mergeCell ref="K1773:K1797"/>
    <mergeCell ref="L1773:L1797"/>
    <mergeCell ref="M1773:M1797"/>
    <mergeCell ref="N1773:N1797"/>
    <mergeCell ref="O1773:O1797"/>
    <mergeCell ref="A1798:A1822"/>
    <mergeCell ref="B1798:B1822"/>
    <mergeCell ref="C1798:C1822"/>
    <mergeCell ref="D1798:D1822"/>
    <mergeCell ref="E1798:E1822"/>
    <mergeCell ref="F1798:F1822"/>
    <mergeCell ref="G1798:G1822"/>
    <mergeCell ref="H1798:H1822"/>
    <mergeCell ref="I1798:I1822"/>
    <mergeCell ref="J1798:J1822"/>
    <mergeCell ref="K1798:K1822"/>
    <mergeCell ref="L1798:L1822"/>
    <mergeCell ref="M1798:M1822"/>
    <mergeCell ref="N1798:N1822"/>
    <mergeCell ref="O1798:O1822"/>
    <mergeCell ref="A1823:A1847"/>
    <mergeCell ref="B1823:B1847"/>
    <mergeCell ref="C1823:C1847"/>
    <mergeCell ref="D1823:D1847"/>
    <mergeCell ref="E1823:E1847"/>
    <mergeCell ref="F1823:F1847"/>
    <mergeCell ref="G1823:G1847"/>
    <mergeCell ref="H1823:H1847"/>
    <mergeCell ref="I1823:I1847"/>
    <mergeCell ref="J1823:J1847"/>
    <mergeCell ref="K1823:K1847"/>
    <mergeCell ref="L1823:L1847"/>
    <mergeCell ref="M1823:M1847"/>
    <mergeCell ref="N1823:N1847"/>
    <mergeCell ref="O1823:O1847"/>
    <mergeCell ref="A1848:A1872"/>
    <mergeCell ref="B1848:B1872"/>
    <mergeCell ref="C1848:C1872"/>
    <mergeCell ref="D1848:D1872"/>
    <mergeCell ref="E1848:E1872"/>
    <mergeCell ref="F1848:F1872"/>
    <mergeCell ref="G1848:G1872"/>
    <mergeCell ref="H1848:H1872"/>
    <mergeCell ref="I1848:I1872"/>
    <mergeCell ref="J1848:J1872"/>
    <mergeCell ref="K1848:K1872"/>
    <mergeCell ref="L1848:L1872"/>
    <mergeCell ref="M1848:M1872"/>
    <mergeCell ref="N1848:N1872"/>
    <mergeCell ref="O1848:O1872"/>
    <mergeCell ref="A1873:A1897"/>
    <mergeCell ref="B1873:B1897"/>
    <mergeCell ref="C1873:C1897"/>
    <mergeCell ref="D1873:D1897"/>
    <mergeCell ref="E1873:E1897"/>
    <mergeCell ref="F1873:F1897"/>
    <mergeCell ref="G1873:G1897"/>
    <mergeCell ref="H1873:H1897"/>
    <mergeCell ref="I1873:I1897"/>
    <mergeCell ref="J1873:J1897"/>
    <mergeCell ref="K1873:K1897"/>
    <mergeCell ref="L1873:L1897"/>
    <mergeCell ref="M1873:M1897"/>
    <mergeCell ref="N1873:N1897"/>
    <mergeCell ref="O1873:O1897"/>
    <mergeCell ref="A1898:A1922"/>
    <mergeCell ref="B1898:B1922"/>
    <mergeCell ref="C1898:C1922"/>
    <mergeCell ref="D1898:D1922"/>
    <mergeCell ref="E1898:E1922"/>
    <mergeCell ref="F1898:F1922"/>
    <mergeCell ref="G1898:G1922"/>
    <mergeCell ref="H1898:H1922"/>
    <mergeCell ref="I1898:I1922"/>
    <mergeCell ref="J1898:J1922"/>
    <mergeCell ref="K1898:K1922"/>
    <mergeCell ref="L1898:L1922"/>
    <mergeCell ref="M1898:M1922"/>
    <mergeCell ref="N1898:N1922"/>
    <mergeCell ref="O1898:O1922"/>
    <mergeCell ref="A1923:A1947"/>
    <mergeCell ref="B1923:B1947"/>
    <mergeCell ref="C1923:C1947"/>
    <mergeCell ref="D1923:D1947"/>
    <mergeCell ref="E1923:E1947"/>
    <mergeCell ref="F1923:F1947"/>
    <mergeCell ref="G1923:G1947"/>
    <mergeCell ref="H1923:H1947"/>
    <mergeCell ref="I1923:I1947"/>
    <mergeCell ref="J1923:J1947"/>
    <mergeCell ref="K1923:K1947"/>
    <mergeCell ref="L1923:L1947"/>
    <mergeCell ref="M1923:M1947"/>
    <mergeCell ref="N1923:N1947"/>
    <mergeCell ref="O1923:O1947"/>
    <mergeCell ref="A1948:A1972"/>
    <mergeCell ref="B1948:B1972"/>
    <mergeCell ref="C1948:C1972"/>
    <mergeCell ref="D1948:D1972"/>
    <mergeCell ref="E1948:E1972"/>
    <mergeCell ref="F1948:F1972"/>
    <mergeCell ref="G1948:G1972"/>
    <mergeCell ref="H1948:H1972"/>
    <mergeCell ref="I1948:I1972"/>
    <mergeCell ref="J1948:J1972"/>
    <mergeCell ref="K1948:K1972"/>
    <mergeCell ref="L1948:L1972"/>
    <mergeCell ref="M1948:M1972"/>
    <mergeCell ref="N1948:N1972"/>
    <mergeCell ref="O1948:O1972"/>
    <mergeCell ref="A1973:A1997"/>
    <mergeCell ref="B1973:B1997"/>
    <mergeCell ref="C1973:C1997"/>
    <mergeCell ref="D1973:D1997"/>
    <mergeCell ref="E1973:E1997"/>
    <mergeCell ref="F1973:F1997"/>
    <mergeCell ref="G1973:G1997"/>
    <mergeCell ref="H1973:H1997"/>
    <mergeCell ref="I1973:I1997"/>
    <mergeCell ref="J1973:J1997"/>
    <mergeCell ref="K1973:K1997"/>
    <mergeCell ref="L1973:L1997"/>
    <mergeCell ref="M1973:M1997"/>
    <mergeCell ref="N1973:N1997"/>
    <mergeCell ref="O1973:O1997"/>
    <mergeCell ref="A1998:A2022"/>
    <mergeCell ref="B1998:B2022"/>
    <mergeCell ref="C1998:C2022"/>
    <mergeCell ref="D1998:D2022"/>
    <mergeCell ref="E1998:E2022"/>
    <mergeCell ref="F1998:F2022"/>
    <mergeCell ref="G1998:G2022"/>
    <mergeCell ref="H1998:H2022"/>
    <mergeCell ref="I1998:I2022"/>
    <mergeCell ref="J1998:J2022"/>
    <mergeCell ref="K1998:K2022"/>
    <mergeCell ref="L1998:L2022"/>
    <mergeCell ref="M1998:M2022"/>
    <mergeCell ref="N1998:N2022"/>
    <mergeCell ref="O1998:O2022"/>
    <mergeCell ref="A2023:A2047"/>
    <mergeCell ref="B2023:B2047"/>
    <mergeCell ref="C2023:C2047"/>
    <mergeCell ref="D2023:D2047"/>
    <mergeCell ref="E2023:E2047"/>
    <mergeCell ref="F2023:F2047"/>
    <mergeCell ref="G2023:G2047"/>
    <mergeCell ref="H2023:H2047"/>
    <mergeCell ref="I2023:I2047"/>
    <mergeCell ref="J2023:J2047"/>
    <mergeCell ref="K2023:K2047"/>
    <mergeCell ref="L2023:L2047"/>
    <mergeCell ref="M2023:M2047"/>
    <mergeCell ref="N2023:N2047"/>
    <mergeCell ref="O2023:O2047"/>
    <mergeCell ref="A2048:A2072"/>
    <mergeCell ref="B2048:B2072"/>
    <mergeCell ref="C2048:C2072"/>
    <mergeCell ref="D2048:D2072"/>
    <mergeCell ref="E2048:E2072"/>
    <mergeCell ref="F2048:F2072"/>
    <mergeCell ref="G2048:G2072"/>
    <mergeCell ref="H2048:H2072"/>
    <mergeCell ref="I2048:I2072"/>
    <mergeCell ref="J2048:J2072"/>
    <mergeCell ref="K2048:K2072"/>
    <mergeCell ref="L2048:L2072"/>
    <mergeCell ref="M2048:M2072"/>
    <mergeCell ref="N2048:N2072"/>
    <mergeCell ref="O2048:O2072"/>
    <mergeCell ref="A2073:A2097"/>
    <mergeCell ref="B2073:B2097"/>
    <mergeCell ref="C2073:C2097"/>
    <mergeCell ref="D2073:D2097"/>
    <mergeCell ref="E2073:E2097"/>
    <mergeCell ref="F2073:F2097"/>
    <mergeCell ref="G2073:G2097"/>
    <mergeCell ref="H2073:H2097"/>
    <mergeCell ref="I2073:I2097"/>
    <mergeCell ref="J2073:J2097"/>
    <mergeCell ref="K2073:K2097"/>
    <mergeCell ref="L2073:L2097"/>
    <mergeCell ref="M2073:M2097"/>
    <mergeCell ref="N2073:N2097"/>
    <mergeCell ref="O2073:O2097"/>
    <mergeCell ref="A2098:A2122"/>
    <mergeCell ref="B2098:B2122"/>
    <mergeCell ref="C2098:C2122"/>
    <mergeCell ref="D2098:D2122"/>
    <mergeCell ref="E2098:E2122"/>
    <mergeCell ref="F2098:F2122"/>
    <mergeCell ref="G2098:G2122"/>
    <mergeCell ref="H2098:H2122"/>
    <mergeCell ref="I2098:I2122"/>
    <mergeCell ref="J2098:J2122"/>
    <mergeCell ref="K2098:K2122"/>
    <mergeCell ref="L2098:L2122"/>
    <mergeCell ref="M2098:M2122"/>
    <mergeCell ref="N2098:N2122"/>
    <mergeCell ref="O2098:O2122"/>
    <mergeCell ref="A2123:A2147"/>
    <mergeCell ref="B2123:B2147"/>
    <mergeCell ref="C2123:C2147"/>
    <mergeCell ref="D2123:D2147"/>
    <mergeCell ref="E2123:E2147"/>
    <mergeCell ref="F2123:F2147"/>
    <mergeCell ref="G2123:G2147"/>
    <mergeCell ref="H2123:H2147"/>
    <mergeCell ref="I2123:I2147"/>
    <mergeCell ref="J2123:J2147"/>
    <mergeCell ref="K2123:K2147"/>
    <mergeCell ref="L2123:L2147"/>
    <mergeCell ref="M2123:M2147"/>
    <mergeCell ref="N2123:N2147"/>
    <mergeCell ref="O2123:O2147"/>
    <mergeCell ref="A2148:A2172"/>
    <mergeCell ref="B2148:B2172"/>
    <mergeCell ref="C2148:C2172"/>
    <mergeCell ref="D2148:D2172"/>
    <mergeCell ref="E2148:E2172"/>
    <mergeCell ref="F2148:F2172"/>
    <mergeCell ref="G2148:G2172"/>
    <mergeCell ref="H2148:H2172"/>
    <mergeCell ref="I2148:I2172"/>
    <mergeCell ref="J2148:J2172"/>
    <mergeCell ref="K2148:K2172"/>
    <mergeCell ref="L2148:L2172"/>
    <mergeCell ref="M2148:M2172"/>
    <mergeCell ref="N2148:N2172"/>
    <mergeCell ref="O2148:O2172"/>
    <mergeCell ref="A2173:A2197"/>
    <mergeCell ref="B2173:B2197"/>
    <mergeCell ref="C2173:C2197"/>
    <mergeCell ref="D2173:D2197"/>
    <mergeCell ref="E2173:E2197"/>
    <mergeCell ref="F2173:F2197"/>
    <mergeCell ref="G2173:G2197"/>
    <mergeCell ref="H2173:H2197"/>
    <mergeCell ref="I2173:I2197"/>
    <mergeCell ref="J2173:J2197"/>
    <mergeCell ref="K2173:K2197"/>
    <mergeCell ref="L2173:L2197"/>
    <mergeCell ref="M2173:M2197"/>
    <mergeCell ref="N2173:N2197"/>
    <mergeCell ref="O2173:O2197"/>
    <mergeCell ref="A2198:A2222"/>
    <mergeCell ref="B2198:B2222"/>
    <mergeCell ref="C2198:C2222"/>
    <mergeCell ref="D2198:D2222"/>
    <mergeCell ref="E2198:E2222"/>
    <mergeCell ref="F2198:F2222"/>
    <mergeCell ref="G2198:G2222"/>
    <mergeCell ref="H2198:H2222"/>
    <mergeCell ref="I2198:I2222"/>
    <mergeCell ref="J2198:J2222"/>
    <mergeCell ref="K2198:K2222"/>
    <mergeCell ref="L2198:L2222"/>
    <mergeCell ref="M2198:M2222"/>
    <mergeCell ref="N2198:N2222"/>
    <mergeCell ref="O2198:O2222"/>
    <mergeCell ref="A2223:A2247"/>
    <mergeCell ref="B2223:B2247"/>
    <mergeCell ref="C2223:C2247"/>
    <mergeCell ref="D2223:D2247"/>
    <mergeCell ref="E2223:E2247"/>
    <mergeCell ref="F2223:F2247"/>
    <mergeCell ref="G2223:G2247"/>
    <mergeCell ref="H2223:H2247"/>
    <mergeCell ref="I2223:I2247"/>
    <mergeCell ref="J2223:J2247"/>
    <mergeCell ref="K2223:K2247"/>
    <mergeCell ref="L2223:L2247"/>
    <mergeCell ref="M2223:M2247"/>
    <mergeCell ref="N2223:N2247"/>
    <mergeCell ref="O2223:O2247"/>
    <mergeCell ref="A2248:A2272"/>
    <mergeCell ref="B2248:B2272"/>
    <mergeCell ref="C2248:C2272"/>
    <mergeCell ref="D2248:D2272"/>
    <mergeCell ref="E2248:E2272"/>
    <mergeCell ref="F2248:F2272"/>
    <mergeCell ref="G2248:G2272"/>
    <mergeCell ref="H2248:H2272"/>
    <mergeCell ref="I2248:I2272"/>
    <mergeCell ref="J2248:J2272"/>
    <mergeCell ref="K2248:K2272"/>
    <mergeCell ref="L2248:L2272"/>
    <mergeCell ref="M2248:M2272"/>
    <mergeCell ref="N2248:N2272"/>
    <mergeCell ref="O2248:O2272"/>
    <mergeCell ref="A2273:A2297"/>
    <mergeCell ref="B2273:B2297"/>
    <mergeCell ref="C2273:C2297"/>
    <mergeCell ref="D2273:D2297"/>
    <mergeCell ref="E2273:E2297"/>
    <mergeCell ref="F2273:F2297"/>
    <mergeCell ref="G2273:G2297"/>
    <mergeCell ref="H2273:H2297"/>
    <mergeCell ref="I2273:I2297"/>
    <mergeCell ref="J2273:J2297"/>
    <mergeCell ref="K2273:K2297"/>
    <mergeCell ref="L2273:L2297"/>
    <mergeCell ref="M2273:M2297"/>
    <mergeCell ref="N2273:N2297"/>
    <mergeCell ref="O2273:O2297"/>
    <mergeCell ref="A2298:A2322"/>
    <mergeCell ref="B2298:B2322"/>
    <mergeCell ref="C2298:C2322"/>
    <mergeCell ref="D2298:D2322"/>
    <mergeCell ref="E2298:E2322"/>
    <mergeCell ref="F2298:F2322"/>
    <mergeCell ref="G2298:G2322"/>
    <mergeCell ref="H2298:H2322"/>
    <mergeCell ref="I2298:I2322"/>
    <mergeCell ref="J2298:J2322"/>
    <mergeCell ref="K2298:K2322"/>
    <mergeCell ref="L2298:L2322"/>
    <mergeCell ref="M2298:M2322"/>
    <mergeCell ref="N2298:N2322"/>
    <mergeCell ref="O2298:O2322"/>
    <mergeCell ref="A2323:A2347"/>
    <mergeCell ref="B2323:B2347"/>
    <mergeCell ref="C2323:C2347"/>
    <mergeCell ref="D2323:D2347"/>
    <mergeCell ref="E2323:E2347"/>
    <mergeCell ref="F2323:F2347"/>
    <mergeCell ref="G2323:G2347"/>
    <mergeCell ref="H2323:H2347"/>
    <mergeCell ref="I2323:I2347"/>
    <mergeCell ref="J2323:J2347"/>
    <mergeCell ref="K2323:K2347"/>
    <mergeCell ref="L2323:L2347"/>
    <mergeCell ref="M2323:M2347"/>
    <mergeCell ref="N2323:N2347"/>
    <mergeCell ref="O2323:O2347"/>
    <mergeCell ref="A2348:A2372"/>
    <mergeCell ref="B2348:B2372"/>
    <mergeCell ref="C2348:C2372"/>
    <mergeCell ref="D2348:D2372"/>
    <mergeCell ref="E2348:E2372"/>
    <mergeCell ref="F2348:F2372"/>
    <mergeCell ref="G2348:G2372"/>
    <mergeCell ref="H2348:H2372"/>
    <mergeCell ref="I2348:I2372"/>
    <mergeCell ref="J2348:J2372"/>
    <mergeCell ref="K2348:K2372"/>
    <mergeCell ref="L2348:L2372"/>
    <mergeCell ref="M2348:M2372"/>
    <mergeCell ref="N2348:N2372"/>
    <mergeCell ref="O2348:O2372"/>
    <mergeCell ref="A2373:A2397"/>
    <mergeCell ref="B2373:B2397"/>
    <mergeCell ref="C2373:C2397"/>
    <mergeCell ref="D2373:D2397"/>
    <mergeCell ref="E2373:E2397"/>
    <mergeCell ref="F2373:F2397"/>
    <mergeCell ref="G2373:G2397"/>
    <mergeCell ref="H2373:H2397"/>
    <mergeCell ref="I2373:I2397"/>
    <mergeCell ref="J2373:J2397"/>
    <mergeCell ref="K2373:K2397"/>
    <mergeCell ref="L2373:L2397"/>
    <mergeCell ref="M2373:M2397"/>
    <mergeCell ref="N2373:N2397"/>
    <mergeCell ref="O2373:O2397"/>
    <mergeCell ref="A2399:A2423"/>
    <mergeCell ref="B2399:B2423"/>
    <mergeCell ref="C2399:C2423"/>
    <mergeCell ref="D2399:D2423"/>
    <mergeCell ref="E2399:E2423"/>
    <mergeCell ref="F2399:F2423"/>
    <mergeCell ref="G2399:G2423"/>
    <mergeCell ref="H2399:H2423"/>
    <mergeCell ref="I2399:I2423"/>
    <mergeCell ref="J2399:J2423"/>
    <mergeCell ref="K2399:K2423"/>
    <mergeCell ref="L2399:L2423"/>
    <mergeCell ref="M2399:M2423"/>
    <mergeCell ref="N2399:N2423"/>
    <mergeCell ref="O2399:O2423"/>
    <mergeCell ref="A2424:A2448"/>
    <mergeCell ref="B2424:B2448"/>
    <mergeCell ref="C2424:C2448"/>
    <mergeCell ref="D2424:D2448"/>
    <mergeCell ref="E2424:E2448"/>
    <mergeCell ref="F2424:F2448"/>
    <mergeCell ref="G2424:G2448"/>
    <mergeCell ref="H2424:H2448"/>
    <mergeCell ref="I2424:I2448"/>
    <mergeCell ref="J2424:J2448"/>
    <mergeCell ref="K2424:K2448"/>
    <mergeCell ref="L2424:L2448"/>
    <mergeCell ref="M2424:M2448"/>
    <mergeCell ref="N2424:N2448"/>
    <mergeCell ref="O2424:O2448"/>
    <mergeCell ref="A2449:A2473"/>
    <mergeCell ref="B2449:B2473"/>
    <mergeCell ref="C2449:C2473"/>
    <mergeCell ref="D2449:D2473"/>
    <mergeCell ref="E2449:E2473"/>
    <mergeCell ref="F2449:F2473"/>
    <mergeCell ref="G2449:G2473"/>
    <mergeCell ref="H2449:H2473"/>
    <mergeCell ref="I2449:I2473"/>
    <mergeCell ref="J2449:J2473"/>
    <mergeCell ref="K2449:K2473"/>
    <mergeCell ref="L2449:L2473"/>
    <mergeCell ref="M2449:M2473"/>
    <mergeCell ref="N2449:N2473"/>
    <mergeCell ref="O2449:O2473"/>
    <mergeCell ref="A2474:A2498"/>
    <mergeCell ref="B2474:B2498"/>
    <mergeCell ref="C2474:C2498"/>
    <mergeCell ref="D2474:D2498"/>
    <mergeCell ref="E2474:E2498"/>
    <mergeCell ref="F2474:F2498"/>
    <mergeCell ref="G2474:G2498"/>
    <mergeCell ref="H2474:H2498"/>
    <mergeCell ref="I2474:I2498"/>
    <mergeCell ref="J2474:J2498"/>
    <mergeCell ref="K2474:K2498"/>
    <mergeCell ref="L2474:L2498"/>
    <mergeCell ref="M2474:M2498"/>
    <mergeCell ref="N2474:N2498"/>
    <mergeCell ref="O2474:O2498"/>
    <mergeCell ref="A2499:A2523"/>
    <mergeCell ref="B2499:B2523"/>
    <mergeCell ref="C2499:C2523"/>
    <mergeCell ref="D2499:D2523"/>
    <mergeCell ref="E2499:E2523"/>
    <mergeCell ref="F2499:F2523"/>
    <mergeCell ref="G2499:G2523"/>
    <mergeCell ref="H2499:H2523"/>
    <mergeCell ref="I2499:I2523"/>
    <mergeCell ref="J2499:J2523"/>
    <mergeCell ref="K2499:K2523"/>
    <mergeCell ref="L2499:L2523"/>
    <mergeCell ref="M2499:M2523"/>
    <mergeCell ref="N2499:N2523"/>
    <mergeCell ref="O2499:O2523"/>
    <mergeCell ref="A2524:A2548"/>
    <mergeCell ref="B2524:B2548"/>
    <mergeCell ref="C2524:C2548"/>
    <mergeCell ref="D2524:D2548"/>
    <mergeCell ref="E2524:E2548"/>
    <mergeCell ref="F2524:F2548"/>
    <mergeCell ref="G2524:G2548"/>
    <mergeCell ref="H2524:H2548"/>
    <mergeCell ref="I2524:I2548"/>
    <mergeCell ref="J2524:J2548"/>
    <mergeCell ref="K2524:K2548"/>
    <mergeCell ref="L2524:L2548"/>
    <mergeCell ref="M2524:M2548"/>
    <mergeCell ref="N2524:N2548"/>
    <mergeCell ref="O2524:O2548"/>
    <mergeCell ref="A2549:A2573"/>
    <mergeCell ref="B2549:B2573"/>
    <mergeCell ref="C2549:C2573"/>
    <mergeCell ref="D2549:D2573"/>
    <mergeCell ref="E2549:E2573"/>
    <mergeCell ref="F2549:F2573"/>
    <mergeCell ref="G2549:G2573"/>
    <mergeCell ref="H2549:H2573"/>
    <mergeCell ref="I2549:I2573"/>
    <mergeCell ref="J2549:J2573"/>
    <mergeCell ref="K2549:K2573"/>
    <mergeCell ref="L2549:L2573"/>
    <mergeCell ref="M2549:M2573"/>
    <mergeCell ref="N2549:N2573"/>
    <mergeCell ref="O2549:O2573"/>
    <mergeCell ref="A2574:A2598"/>
    <mergeCell ref="B2574:B2598"/>
    <mergeCell ref="C2574:C2598"/>
    <mergeCell ref="D2574:D2598"/>
    <mergeCell ref="E2574:E2598"/>
    <mergeCell ref="F2574:F2598"/>
    <mergeCell ref="G2574:G2598"/>
    <mergeCell ref="H2574:H2598"/>
    <mergeCell ref="I2574:I2598"/>
    <mergeCell ref="J2574:J2598"/>
    <mergeCell ref="K2574:K2598"/>
    <mergeCell ref="L2574:L2598"/>
    <mergeCell ref="M2574:M2598"/>
    <mergeCell ref="N2574:N2598"/>
    <mergeCell ref="O2574:O2598"/>
    <mergeCell ref="A2599:A2623"/>
    <mergeCell ref="B2599:B2623"/>
    <mergeCell ref="C2599:C2623"/>
    <mergeCell ref="D2599:D2623"/>
    <mergeCell ref="E2599:E2623"/>
    <mergeCell ref="F2599:F2623"/>
    <mergeCell ref="G2599:G2623"/>
    <mergeCell ref="H2599:H2623"/>
    <mergeCell ref="I2599:I2623"/>
    <mergeCell ref="J2599:J2623"/>
    <mergeCell ref="K2599:K2623"/>
    <mergeCell ref="L2599:L2623"/>
    <mergeCell ref="M2599:M2623"/>
    <mergeCell ref="N2599:N2623"/>
    <mergeCell ref="O2599:O2623"/>
    <mergeCell ref="A2624:A2648"/>
    <mergeCell ref="B2624:B2648"/>
    <mergeCell ref="C2624:C2648"/>
    <mergeCell ref="D2624:D2648"/>
    <mergeCell ref="E2624:E2648"/>
    <mergeCell ref="F2624:F2648"/>
    <mergeCell ref="G2624:G2648"/>
    <mergeCell ref="H2624:H2648"/>
    <mergeCell ref="I2624:I2648"/>
    <mergeCell ref="J2624:J2648"/>
    <mergeCell ref="K2624:K2648"/>
    <mergeCell ref="L2624:L2648"/>
    <mergeCell ref="M2624:M2648"/>
    <mergeCell ref="N2624:N2648"/>
    <mergeCell ref="O2624:O2648"/>
    <mergeCell ref="A2649:A2673"/>
    <mergeCell ref="B2649:B2673"/>
    <mergeCell ref="C2649:C2673"/>
    <mergeCell ref="D2649:D2673"/>
    <mergeCell ref="E2649:E2673"/>
    <mergeCell ref="F2649:F2673"/>
    <mergeCell ref="G2649:G2673"/>
    <mergeCell ref="H2649:H2673"/>
    <mergeCell ref="I2649:I2673"/>
    <mergeCell ref="J2649:J2673"/>
    <mergeCell ref="K2649:K2673"/>
    <mergeCell ref="L2649:L2673"/>
    <mergeCell ref="M2649:M2673"/>
    <mergeCell ref="N2649:N2673"/>
    <mergeCell ref="O2649:O2673"/>
    <mergeCell ref="A2674:A2698"/>
    <mergeCell ref="B2674:B2698"/>
    <mergeCell ref="C2674:C2698"/>
    <mergeCell ref="D2674:D2698"/>
    <mergeCell ref="E2674:E2698"/>
    <mergeCell ref="F2674:F2698"/>
    <mergeCell ref="G2674:G2698"/>
    <mergeCell ref="H2674:H2698"/>
    <mergeCell ref="I2674:I2698"/>
    <mergeCell ref="J2674:J2698"/>
    <mergeCell ref="K2674:K2698"/>
    <mergeCell ref="L2674:L2698"/>
    <mergeCell ref="M2674:M2698"/>
    <mergeCell ref="N2674:N2698"/>
    <mergeCell ref="O2674:O2698"/>
    <mergeCell ref="A2699:A2723"/>
    <mergeCell ref="B2699:B2723"/>
    <mergeCell ref="C2699:C2723"/>
    <mergeCell ref="D2699:D2723"/>
    <mergeCell ref="E2699:E2723"/>
    <mergeCell ref="F2699:F2723"/>
    <mergeCell ref="G2699:G2723"/>
    <mergeCell ref="H2699:H2723"/>
    <mergeCell ref="I2699:I2723"/>
    <mergeCell ref="J2699:J2723"/>
    <mergeCell ref="K2699:K2723"/>
    <mergeCell ref="L2699:L2723"/>
    <mergeCell ref="M2699:M2723"/>
    <mergeCell ref="N2699:N2723"/>
    <mergeCell ref="O2699:O2723"/>
    <mergeCell ref="A2724:A2748"/>
    <mergeCell ref="B2724:B2748"/>
    <mergeCell ref="C2724:C2748"/>
    <mergeCell ref="D2724:D2748"/>
    <mergeCell ref="E2724:E2748"/>
    <mergeCell ref="F2724:F2748"/>
    <mergeCell ref="G2724:G2748"/>
    <mergeCell ref="H2724:H2748"/>
    <mergeCell ref="I2724:I2748"/>
    <mergeCell ref="J2724:J2748"/>
    <mergeCell ref="K2724:K2748"/>
    <mergeCell ref="L2724:L2748"/>
    <mergeCell ref="M2724:M2748"/>
    <mergeCell ref="N2724:N2748"/>
    <mergeCell ref="O2724:O2748"/>
    <mergeCell ref="A2749:A2773"/>
    <mergeCell ref="B2749:B2773"/>
    <mergeCell ref="C2749:C2773"/>
    <mergeCell ref="D2749:D2773"/>
    <mergeCell ref="E2749:E2773"/>
    <mergeCell ref="F2749:F2773"/>
    <mergeCell ref="G2749:G2773"/>
    <mergeCell ref="H2749:H2773"/>
    <mergeCell ref="I2749:I2773"/>
    <mergeCell ref="J2749:J2773"/>
    <mergeCell ref="K2749:K2773"/>
    <mergeCell ref="L2749:L2773"/>
    <mergeCell ref="M2749:M2773"/>
    <mergeCell ref="N2749:N2773"/>
    <mergeCell ref="O2749:O2773"/>
    <mergeCell ref="A2774:A2798"/>
    <mergeCell ref="B2774:B2798"/>
    <mergeCell ref="C2774:C2798"/>
    <mergeCell ref="D2774:D2798"/>
    <mergeCell ref="E2774:E2798"/>
    <mergeCell ref="F2774:F2798"/>
    <mergeCell ref="G2774:G2798"/>
    <mergeCell ref="H2774:H2798"/>
    <mergeCell ref="I2774:I2798"/>
    <mergeCell ref="J2774:J2798"/>
    <mergeCell ref="K2774:K2798"/>
    <mergeCell ref="L2774:L2798"/>
    <mergeCell ref="M2774:M2798"/>
    <mergeCell ref="N2774:N2798"/>
    <mergeCell ref="O2774:O2798"/>
    <mergeCell ref="A2800:A2824"/>
    <mergeCell ref="B2800:B2824"/>
    <mergeCell ref="C2800:C2824"/>
    <mergeCell ref="D2800:D2824"/>
    <mergeCell ref="E2800:E2824"/>
    <mergeCell ref="F2800:F2824"/>
    <mergeCell ref="G2800:G2824"/>
    <mergeCell ref="H2800:H2824"/>
    <mergeCell ref="I2800:I2824"/>
    <mergeCell ref="J2800:J2824"/>
    <mergeCell ref="K2800:K2824"/>
    <mergeCell ref="L2800:L2824"/>
    <mergeCell ref="M2800:M2824"/>
    <mergeCell ref="N2800:N2824"/>
    <mergeCell ref="O2800:O2824"/>
    <mergeCell ref="A2825:A2849"/>
    <mergeCell ref="B2825:B2849"/>
    <mergeCell ref="C2825:C2849"/>
    <mergeCell ref="D2825:D2849"/>
    <mergeCell ref="E2825:E2849"/>
    <mergeCell ref="F2825:F2849"/>
    <mergeCell ref="G2825:G2849"/>
    <mergeCell ref="H2825:H2849"/>
    <mergeCell ref="I2825:I2849"/>
    <mergeCell ref="J2825:J2849"/>
    <mergeCell ref="K2825:K2849"/>
    <mergeCell ref="L2825:L2849"/>
    <mergeCell ref="M2825:M2849"/>
    <mergeCell ref="N2825:N2849"/>
    <mergeCell ref="O2825:O2849"/>
    <mergeCell ref="A2850:A2874"/>
    <mergeCell ref="B2850:B2874"/>
    <mergeCell ref="C2850:C2874"/>
    <mergeCell ref="D2850:D2874"/>
    <mergeCell ref="E2850:E2874"/>
    <mergeCell ref="F2850:F2874"/>
    <mergeCell ref="G2850:G2874"/>
    <mergeCell ref="H2850:H2874"/>
    <mergeCell ref="I2850:I2874"/>
    <mergeCell ref="J2850:J2874"/>
    <mergeCell ref="K2850:K2874"/>
    <mergeCell ref="L2850:L2874"/>
    <mergeCell ref="M2850:M2874"/>
    <mergeCell ref="N2850:N2874"/>
    <mergeCell ref="O2850:O2874"/>
    <mergeCell ref="A2875:A2899"/>
    <mergeCell ref="B2875:B2899"/>
    <mergeCell ref="C2875:C2899"/>
    <mergeCell ref="D2875:D2899"/>
    <mergeCell ref="E2875:E2899"/>
    <mergeCell ref="F2875:F2899"/>
    <mergeCell ref="G2875:G2899"/>
    <mergeCell ref="H2875:H2899"/>
    <mergeCell ref="I2875:I2899"/>
    <mergeCell ref="J2875:J2899"/>
    <mergeCell ref="K2875:K2899"/>
    <mergeCell ref="L2875:L2899"/>
    <mergeCell ref="M2875:M2899"/>
    <mergeCell ref="N2875:N2899"/>
    <mergeCell ref="O2875:O2899"/>
    <mergeCell ref="A2900:A2924"/>
    <mergeCell ref="B2900:B2924"/>
    <mergeCell ref="C2900:C2924"/>
    <mergeCell ref="D2900:D2924"/>
    <mergeCell ref="E2900:E2924"/>
    <mergeCell ref="F2900:F2924"/>
    <mergeCell ref="G2900:G2924"/>
    <mergeCell ref="H2900:H2924"/>
    <mergeCell ref="I2900:I2924"/>
    <mergeCell ref="J2900:J2924"/>
    <mergeCell ref="K2900:K2924"/>
    <mergeCell ref="L2900:L2924"/>
    <mergeCell ref="M2900:M2924"/>
    <mergeCell ref="N2900:N2924"/>
    <mergeCell ref="O2900:O2924"/>
    <mergeCell ref="A2925:A2949"/>
    <mergeCell ref="B2925:B2949"/>
    <mergeCell ref="C2925:C2949"/>
    <mergeCell ref="D2925:D2949"/>
    <mergeCell ref="E2925:E2949"/>
    <mergeCell ref="F2925:F2949"/>
    <mergeCell ref="G2925:G2949"/>
    <mergeCell ref="H2925:H2949"/>
    <mergeCell ref="I2925:I2949"/>
    <mergeCell ref="J2925:J2949"/>
    <mergeCell ref="K2925:K2949"/>
    <mergeCell ref="L2925:L2949"/>
    <mergeCell ref="M2925:M2949"/>
    <mergeCell ref="N2925:N2949"/>
    <mergeCell ref="O2925:O2949"/>
    <mergeCell ref="A2950:A2974"/>
    <mergeCell ref="B2950:B2974"/>
    <mergeCell ref="C2950:C2974"/>
    <mergeCell ref="D2950:D2974"/>
    <mergeCell ref="E2950:E2974"/>
    <mergeCell ref="F2950:F2974"/>
    <mergeCell ref="G2950:G2974"/>
    <mergeCell ref="H2950:H2974"/>
    <mergeCell ref="I2950:I2974"/>
    <mergeCell ref="J2950:J2974"/>
    <mergeCell ref="K2950:K2974"/>
    <mergeCell ref="L2950:L2974"/>
    <mergeCell ref="M2950:M2974"/>
    <mergeCell ref="N2950:N2974"/>
    <mergeCell ref="O2950:O2974"/>
    <mergeCell ref="A2975:A2999"/>
    <mergeCell ref="B2975:B2999"/>
    <mergeCell ref="C2975:C2999"/>
    <mergeCell ref="D2975:D2999"/>
    <mergeCell ref="E2975:E2999"/>
    <mergeCell ref="F2975:F2999"/>
    <mergeCell ref="G2975:G2999"/>
    <mergeCell ref="H2975:H2999"/>
    <mergeCell ref="I2975:I2999"/>
    <mergeCell ref="J2975:J2999"/>
    <mergeCell ref="K2975:K2999"/>
    <mergeCell ref="L2975:L2999"/>
    <mergeCell ref="M2975:M2999"/>
    <mergeCell ref="N2975:N2999"/>
    <mergeCell ref="O2975:O2999"/>
    <mergeCell ref="A3000:A3024"/>
    <mergeCell ref="B3000:B3024"/>
    <mergeCell ref="C3000:C3024"/>
    <mergeCell ref="D3000:D3024"/>
    <mergeCell ref="E3000:E3024"/>
    <mergeCell ref="F3000:F3024"/>
    <mergeCell ref="G3000:G3024"/>
    <mergeCell ref="H3000:H3024"/>
    <mergeCell ref="I3000:I3024"/>
    <mergeCell ref="J3000:J3024"/>
    <mergeCell ref="K3000:K3024"/>
    <mergeCell ref="L3000:L3024"/>
    <mergeCell ref="M3000:M3024"/>
    <mergeCell ref="N3000:N3024"/>
    <mergeCell ref="O3000:O3024"/>
    <mergeCell ref="A3025:A3049"/>
    <mergeCell ref="B3025:B3049"/>
    <mergeCell ref="C3025:C3049"/>
    <mergeCell ref="D3025:D3049"/>
    <mergeCell ref="E3025:E3049"/>
    <mergeCell ref="F3025:F3049"/>
    <mergeCell ref="G3025:G3049"/>
    <mergeCell ref="H3025:H3049"/>
    <mergeCell ref="I3025:I3049"/>
    <mergeCell ref="J3025:J3049"/>
    <mergeCell ref="K3025:K3049"/>
    <mergeCell ref="L3025:L3049"/>
    <mergeCell ref="M3025:M3049"/>
    <mergeCell ref="N3025:N3049"/>
    <mergeCell ref="O3025:O3049"/>
    <mergeCell ref="A3050:A3074"/>
    <mergeCell ref="B3050:B3074"/>
    <mergeCell ref="C3050:C3074"/>
    <mergeCell ref="D3050:D3074"/>
    <mergeCell ref="E3050:E3074"/>
    <mergeCell ref="F3050:F3074"/>
    <mergeCell ref="G3050:G3074"/>
    <mergeCell ref="H3050:H3074"/>
    <mergeCell ref="I3050:I3074"/>
    <mergeCell ref="J3050:J3074"/>
    <mergeCell ref="K3050:K3074"/>
    <mergeCell ref="L3050:L3074"/>
    <mergeCell ref="M3050:M3074"/>
    <mergeCell ref="N3050:N3074"/>
    <mergeCell ref="O3050:O3074"/>
    <mergeCell ref="A3075:A3099"/>
    <mergeCell ref="B3075:B3099"/>
    <mergeCell ref="C3075:C3099"/>
    <mergeCell ref="D3075:D3099"/>
    <mergeCell ref="E3075:E3099"/>
    <mergeCell ref="F3075:F3099"/>
    <mergeCell ref="G3075:G3099"/>
    <mergeCell ref="H3075:H3099"/>
    <mergeCell ref="I3075:I3099"/>
    <mergeCell ref="J3075:J3099"/>
    <mergeCell ref="K3075:K3099"/>
    <mergeCell ref="L3075:L3099"/>
    <mergeCell ref="M3075:M3099"/>
    <mergeCell ref="N3075:N3099"/>
    <mergeCell ref="O3075:O3099"/>
    <mergeCell ref="A3100:A3124"/>
    <mergeCell ref="B3100:B3124"/>
    <mergeCell ref="C3100:C3124"/>
    <mergeCell ref="D3100:D3124"/>
    <mergeCell ref="E3100:E3124"/>
    <mergeCell ref="F3100:F3124"/>
    <mergeCell ref="G3100:G3124"/>
    <mergeCell ref="H3100:H3124"/>
    <mergeCell ref="I3100:I3124"/>
    <mergeCell ref="J3100:J3124"/>
    <mergeCell ref="K3100:K3124"/>
    <mergeCell ref="L3100:L3124"/>
    <mergeCell ref="M3100:M3124"/>
    <mergeCell ref="N3100:N3124"/>
    <mergeCell ref="O3100:O3124"/>
    <mergeCell ref="A3125:A3149"/>
    <mergeCell ref="B3125:B3149"/>
    <mergeCell ref="C3125:C3149"/>
    <mergeCell ref="D3125:D3149"/>
    <mergeCell ref="E3125:E3149"/>
    <mergeCell ref="F3125:F3149"/>
    <mergeCell ref="G3125:G3149"/>
    <mergeCell ref="H3125:H3149"/>
    <mergeCell ref="I3125:I3149"/>
    <mergeCell ref="J3125:J3149"/>
    <mergeCell ref="K3125:K3149"/>
    <mergeCell ref="L3125:L3149"/>
    <mergeCell ref="M3125:M3149"/>
    <mergeCell ref="N3125:N3149"/>
    <mergeCell ref="O3125:O3149"/>
    <mergeCell ref="A3150:A3174"/>
    <mergeCell ref="B3150:B3174"/>
    <mergeCell ref="C3150:C3174"/>
    <mergeCell ref="D3150:D3174"/>
    <mergeCell ref="E3150:E3174"/>
    <mergeCell ref="F3150:F3174"/>
    <mergeCell ref="G3150:G3174"/>
    <mergeCell ref="H3150:H3174"/>
    <mergeCell ref="I3150:I3174"/>
    <mergeCell ref="J3150:J3174"/>
    <mergeCell ref="K3150:K3174"/>
    <mergeCell ref="L3150:L3174"/>
    <mergeCell ref="M3150:M3174"/>
    <mergeCell ref="N3150:N3174"/>
    <mergeCell ref="O3150:O3174"/>
    <mergeCell ref="A3175:A3199"/>
    <mergeCell ref="B3175:B3199"/>
    <mergeCell ref="C3175:C3199"/>
    <mergeCell ref="D3175:D3199"/>
    <mergeCell ref="E3175:E3199"/>
    <mergeCell ref="F3175:F3199"/>
    <mergeCell ref="G3175:G3199"/>
    <mergeCell ref="H3175:H3199"/>
    <mergeCell ref="I3175:I3199"/>
    <mergeCell ref="J3175:J3199"/>
    <mergeCell ref="K3175:K3199"/>
    <mergeCell ref="L3175:L3199"/>
    <mergeCell ref="M3175:M3199"/>
    <mergeCell ref="N3175:N3199"/>
    <mergeCell ref="O3175:O3199"/>
    <mergeCell ref="A3200:A3224"/>
    <mergeCell ref="B3200:B3224"/>
    <mergeCell ref="C3200:C3224"/>
    <mergeCell ref="D3200:D3224"/>
    <mergeCell ref="E3200:E3224"/>
    <mergeCell ref="F3200:F3224"/>
    <mergeCell ref="G3200:G3224"/>
    <mergeCell ref="H3200:H3224"/>
    <mergeCell ref="I3200:I3224"/>
    <mergeCell ref="J3200:J3224"/>
    <mergeCell ref="K3200:K3224"/>
    <mergeCell ref="L3200:L3224"/>
    <mergeCell ref="M3200:M3224"/>
    <mergeCell ref="N3200:N3224"/>
    <mergeCell ref="O3200:O3224"/>
    <mergeCell ref="A3225:A3249"/>
    <mergeCell ref="B3225:B3249"/>
    <mergeCell ref="C3225:C3249"/>
    <mergeCell ref="D3225:D3249"/>
    <mergeCell ref="E3225:E3249"/>
    <mergeCell ref="F3225:F3249"/>
    <mergeCell ref="G3225:G3249"/>
    <mergeCell ref="H3225:H3249"/>
    <mergeCell ref="I3225:I3249"/>
    <mergeCell ref="J3225:J3249"/>
    <mergeCell ref="K3225:K3249"/>
    <mergeCell ref="L3225:L3249"/>
    <mergeCell ref="M3225:M3249"/>
    <mergeCell ref="N3225:N3249"/>
    <mergeCell ref="O3225:O3249"/>
    <mergeCell ref="A3250:A3274"/>
    <mergeCell ref="B3250:B3274"/>
    <mergeCell ref="C3250:C3274"/>
    <mergeCell ref="D3250:D3274"/>
    <mergeCell ref="E3250:E3274"/>
    <mergeCell ref="F3250:F3274"/>
    <mergeCell ref="G3250:G3274"/>
    <mergeCell ref="H3250:H3274"/>
    <mergeCell ref="I3250:I3274"/>
    <mergeCell ref="J3250:J3274"/>
    <mergeCell ref="K3250:K3274"/>
    <mergeCell ref="L3250:L3274"/>
    <mergeCell ref="M3250:M3274"/>
    <mergeCell ref="N3250:N3274"/>
    <mergeCell ref="O3250:O3274"/>
    <mergeCell ref="A3275:A3299"/>
    <mergeCell ref="B3275:B3299"/>
    <mergeCell ref="C3275:C3299"/>
    <mergeCell ref="D3275:D3299"/>
    <mergeCell ref="E3275:E3299"/>
    <mergeCell ref="F3275:F3299"/>
    <mergeCell ref="G3275:G3299"/>
    <mergeCell ref="H3275:H3299"/>
    <mergeCell ref="I3275:I3299"/>
    <mergeCell ref="J3275:J3299"/>
    <mergeCell ref="K3275:K3299"/>
    <mergeCell ref="L3275:L3299"/>
    <mergeCell ref="M3275:M3299"/>
    <mergeCell ref="N3275:N3299"/>
    <mergeCell ref="O3275:O3299"/>
    <mergeCell ref="A3300:A3324"/>
    <mergeCell ref="B3300:B3324"/>
    <mergeCell ref="C3300:C3324"/>
    <mergeCell ref="D3300:D3324"/>
    <mergeCell ref="E3300:E3324"/>
    <mergeCell ref="F3300:F3324"/>
    <mergeCell ref="G3300:G3324"/>
    <mergeCell ref="H3300:H3324"/>
    <mergeCell ref="I3300:I3324"/>
    <mergeCell ref="J3300:J3324"/>
    <mergeCell ref="K3300:K3324"/>
    <mergeCell ref="L3300:L3324"/>
    <mergeCell ref="M3300:M3324"/>
    <mergeCell ref="N3300:N3324"/>
    <mergeCell ref="O3300:O3324"/>
    <mergeCell ref="A3325:A3349"/>
    <mergeCell ref="B3325:B3349"/>
    <mergeCell ref="C3325:C3349"/>
    <mergeCell ref="D3325:D3349"/>
    <mergeCell ref="E3325:E3349"/>
    <mergeCell ref="F3325:F3349"/>
    <mergeCell ref="G3325:G3349"/>
    <mergeCell ref="H3325:H3349"/>
    <mergeCell ref="I3325:I3349"/>
    <mergeCell ref="J3325:J3349"/>
    <mergeCell ref="K3325:K3349"/>
    <mergeCell ref="L3325:L3349"/>
    <mergeCell ref="M3325:M3349"/>
    <mergeCell ref="N3325:N3349"/>
    <mergeCell ref="O3325:O3349"/>
    <mergeCell ref="A3350:A3374"/>
    <mergeCell ref="B3350:B3374"/>
    <mergeCell ref="C3350:C3374"/>
    <mergeCell ref="D3350:D3374"/>
    <mergeCell ref="E3350:E3374"/>
    <mergeCell ref="F3350:F3374"/>
    <mergeCell ref="G3350:G3374"/>
    <mergeCell ref="H3350:H3374"/>
    <mergeCell ref="I3350:I3374"/>
    <mergeCell ref="J3350:J3374"/>
    <mergeCell ref="K3350:K3374"/>
    <mergeCell ref="L3350:L3374"/>
    <mergeCell ref="M3350:M3374"/>
    <mergeCell ref="N3350:N3374"/>
    <mergeCell ref="O3350:O3374"/>
    <mergeCell ref="A3375:A3399"/>
    <mergeCell ref="B3375:B3399"/>
    <mergeCell ref="C3375:C3399"/>
    <mergeCell ref="D3375:D3399"/>
    <mergeCell ref="E3375:E3399"/>
    <mergeCell ref="F3375:F3399"/>
    <mergeCell ref="G3375:G3399"/>
    <mergeCell ref="H3375:H3399"/>
    <mergeCell ref="I3375:I3399"/>
    <mergeCell ref="J3375:J3399"/>
    <mergeCell ref="K3375:K3399"/>
    <mergeCell ref="L3375:L3399"/>
    <mergeCell ref="M3375:M3399"/>
    <mergeCell ref="N3375:N3399"/>
    <mergeCell ref="O3375:O3399"/>
    <mergeCell ref="A3400:A3424"/>
    <mergeCell ref="B3400:B3424"/>
    <mergeCell ref="C3400:C3424"/>
    <mergeCell ref="D3400:D3424"/>
    <mergeCell ref="E3400:E3424"/>
    <mergeCell ref="F3400:F3424"/>
    <mergeCell ref="G3400:G3424"/>
    <mergeCell ref="H3400:H3424"/>
    <mergeCell ref="I3400:I3424"/>
    <mergeCell ref="J3400:J3424"/>
    <mergeCell ref="K3400:K3424"/>
    <mergeCell ref="L3400:L3424"/>
    <mergeCell ref="M3400:M3424"/>
    <mergeCell ref="N3400:N3424"/>
    <mergeCell ref="O3400:O3424"/>
    <mergeCell ref="A3425:A3449"/>
    <mergeCell ref="B3425:B3449"/>
    <mergeCell ref="C3425:C3449"/>
    <mergeCell ref="D3425:D3449"/>
    <mergeCell ref="E3425:E3449"/>
    <mergeCell ref="F3425:F3449"/>
    <mergeCell ref="G3425:G3449"/>
    <mergeCell ref="H3425:H3449"/>
    <mergeCell ref="I3425:I3449"/>
    <mergeCell ref="J3425:J3449"/>
    <mergeCell ref="K3425:K3449"/>
    <mergeCell ref="L3425:L3449"/>
    <mergeCell ref="M3425:M3449"/>
    <mergeCell ref="N3425:N3449"/>
    <mergeCell ref="O3425:O3449"/>
    <mergeCell ref="A3450:A3474"/>
    <mergeCell ref="B3450:B3474"/>
    <mergeCell ref="C3450:C3474"/>
    <mergeCell ref="D3450:D3474"/>
    <mergeCell ref="E3450:E3474"/>
    <mergeCell ref="F3450:F3474"/>
    <mergeCell ref="G3450:G3474"/>
    <mergeCell ref="H3450:H3474"/>
    <mergeCell ref="I3450:I3474"/>
    <mergeCell ref="J3450:J3474"/>
    <mergeCell ref="K3450:K3474"/>
    <mergeCell ref="L3450:L3474"/>
    <mergeCell ref="M3450:M3474"/>
    <mergeCell ref="N3450:N3474"/>
    <mergeCell ref="O3450:O3474"/>
    <mergeCell ref="A3475:A3499"/>
    <mergeCell ref="B3475:B3499"/>
    <mergeCell ref="C3475:C3499"/>
    <mergeCell ref="D3475:D3499"/>
    <mergeCell ref="E3475:E3499"/>
    <mergeCell ref="F3475:F3499"/>
    <mergeCell ref="G3475:G3499"/>
    <mergeCell ref="H3475:H3499"/>
    <mergeCell ref="I3475:I3499"/>
    <mergeCell ref="J3475:J3499"/>
    <mergeCell ref="K3475:K3499"/>
    <mergeCell ref="L3475:L3499"/>
    <mergeCell ref="M3475:M3499"/>
    <mergeCell ref="N3475:N3499"/>
    <mergeCell ref="O3475:O3499"/>
    <mergeCell ref="A3501:A3525"/>
    <mergeCell ref="B3501:B3525"/>
    <mergeCell ref="C3501:C3525"/>
    <mergeCell ref="D3501:D3525"/>
    <mergeCell ref="E3501:E3525"/>
    <mergeCell ref="F3501:F3525"/>
    <mergeCell ref="G3501:G3525"/>
    <mergeCell ref="H3501:H3525"/>
    <mergeCell ref="I3501:I3525"/>
    <mergeCell ref="J3501:J3525"/>
    <mergeCell ref="K3501:K3525"/>
    <mergeCell ref="L3501:L3525"/>
    <mergeCell ref="M3501:M3525"/>
    <mergeCell ref="N3501:N3525"/>
    <mergeCell ref="O3501:O3525"/>
    <mergeCell ref="A3526:A3550"/>
    <mergeCell ref="B3526:B3550"/>
    <mergeCell ref="C3526:C3550"/>
    <mergeCell ref="D3526:D3550"/>
    <mergeCell ref="E3526:E3550"/>
    <mergeCell ref="F3526:F3550"/>
    <mergeCell ref="G3526:G3550"/>
    <mergeCell ref="H3526:H3550"/>
    <mergeCell ref="I3526:I3550"/>
    <mergeCell ref="J3526:J3550"/>
    <mergeCell ref="K3526:K3550"/>
    <mergeCell ref="L3526:L3550"/>
    <mergeCell ref="M3526:M3550"/>
    <mergeCell ref="N3526:N3550"/>
    <mergeCell ref="O3526:O3550"/>
    <mergeCell ref="A3551:A3575"/>
    <mergeCell ref="B3551:B3575"/>
    <mergeCell ref="C3551:C3575"/>
    <mergeCell ref="D3551:D3575"/>
    <mergeCell ref="E3551:E3575"/>
    <mergeCell ref="F3551:F3575"/>
    <mergeCell ref="G3551:G3575"/>
    <mergeCell ref="H3551:H3575"/>
    <mergeCell ref="I3551:I3575"/>
    <mergeCell ref="J3551:J3575"/>
    <mergeCell ref="K3551:K3575"/>
    <mergeCell ref="L3551:L3575"/>
    <mergeCell ref="M3551:M3575"/>
    <mergeCell ref="N3551:N3575"/>
    <mergeCell ref="O3551:O3575"/>
    <mergeCell ref="A3576:A3600"/>
    <mergeCell ref="B3576:B3600"/>
    <mergeCell ref="C3576:C3600"/>
    <mergeCell ref="D3576:D3600"/>
    <mergeCell ref="E3576:E3600"/>
    <mergeCell ref="F3576:F3600"/>
    <mergeCell ref="G3576:G3600"/>
    <mergeCell ref="H3576:H3600"/>
    <mergeCell ref="I3576:I3600"/>
    <mergeCell ref="J3576:J3600"/>
    <mergeCell ref="K3576:K3600"/>
    <mergeCell ref="L3576:L3600"/>
    <mergeCell ref="M3576:M3600"/>
    <mergeCell ref="N3576:N3600"/>
    <mergeCell ref="O3576:O3600"/>
    <mergeCell ref="A3602:A3626"/>
    <mergeCell ref="B3602:B3626"/>
    <mergeCell ref="C3602:C3626"/>
    <mergeCell ref="D3602:D3626"/>
    <mergeCell ref="E3602:E3626"/>
    <mergeCell ref="F3602:F3626"/>
    <mergeCell ref="G3602:G3626"/>
    <mergeCell ref="H3602:H3626"/>
    <mergeCell ref="I3602:I3626"/>
    <mergeCell ref="J3602:J3626"/>
    <mergeCell ref="K3602:K3626"/>
    <mergeCell ref="L3602:L3626"/>
    <mergeCell ref="M3602:M3626"/>
    <mergeCell ref="N3602:N3626"/>
    <mergeCell ref="O3602:O36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8"/>
  <sheetViews>
    <sheetView workbookViewId="0"/>
  </sheetViews>
  <sheetFormatPr defaultRowHeight="15" x14ac:dyDescent="0.25"/>
  <cols>
    <col min="1" max="1" width="15" customWidth="1"/>
    <col min="2" max="2" width="50" customWidth="1"/>
    <col min="3" max="3" width="20" customWidth="1"/>
    <col min="4" max="4" width="50" customWidth="1"/>
    <col min="5" max="5" width="35" customWidth="1"/>
  </cols>
  <sheetData>
    <row r="1" spans="1:5" x14ac:dyDescent="0.25">
      <c r="A1" s="7428" t="s">
        <v>547</v>
      </c>
      <c r="B1" s="7428" t="s">
        <v>548</v>
      </c>
      <c r="C1" s="7428" t="s">
        <v>549</v>
      </c>
      <c r="D1" s="7428" t="s">
        <v>16</v>
      </c>
      <c r="E1" s="7428" t="s">
        <v>550</v>
      </c>
    </row>
    <row r="2" spans="1:5" ht="45" customHeight="1" x14ac:dyDescent="0.25">
      <c r="A2" s="7429" t="s">
        <v>20</v>
      </c>
      <c r="B2" s="7429" t="s">
        <v>22</v>
      </c>
      <c r="C2" s="7429" t="s">
        <v>20</v>
      </c>
      <c r="D2" s="7429" t="s">
        <v>29</v>
      </c>
      <c r="E2" s="7429" t="s">
        <v>20</v>
      </c>
    </row>
    <row r="3" spans="1:5" ht="45" customHeight="1" x14ac:dyDescent="0.25">
      <c r="A3" s="7430" t="s">
        <v>30</v>
      </c>
      <c r="B3" s="7430" t="s">
        <v>31</v>
      </c>
      <c r="C3" s="7430" t="s">
        <v>20</v>
      </c>
      <c r="D3" s="7430" t="s">
        <v>29</v>
      </c>
      <c r="E3" s="7430" t="s">
        <v>20</v>
      </c>
    </row>
    <row r="4" spans="1:5" ht="45" customHeight="1" x14ac:dyDescent="0.25">
      <c r="A4" s="8475" t="s">
        <v>43</v>
      </c>
      <c r="B4" s="8475" t="s">
        <v>44</v>
      </c>
      <c r="C4" s="7431" t="s">
        <v>20</v>
      </c>
      <c r="D4" s="7431" t="s">
        <v>29</v>
      </c>
      <c r="E4" s="7431" t="s">
        <v>30</v>
      </c>
    </row>
    <row r="5" spans="1:5" ht="45" customHeight="1" x14ac:dyDescent="0.25">
      <c r="A5" s="7451"/>
      <c r="B5" s="7451"/>
      <c r="C5" s="7431" t="s">
        <v>30</v>
      </c>
      <c r="D5" s="7431" t="s">
        <v>48</v>
      </c>
      <c r="E5" s="7431" t="s">
        <v>43</v>
      </c>
    </row>
    <row r="6" spans="1:5" ht="45" customHeight="1" x14ac:dyDescent="0.25">
      <c r="A6" s="7451"/>
      <c r="B6" s="7451"/>
      <c r="C6" s="7431" t="s">
        <v>43</v>
      </c>
      <c r="D6" s="7431" t="s">
        <v>49</v>
      </c>
      <c r="E6" s="7431" t="s">
        <v>50</v>
      </c>
    </row>
    <row r="7" spans="1:5" ht="45" customHeight="1" x14ac:dyDescent="0.25">
      <c r="A7" s="7451"/>
      <c r="B7" s="7451"/>
      <c r="C7" s="7431" t="s">
        <v>50</v>
      </c>
      <c r="D7" s="7431" t="s">
        <v>51</v>
      </c>
      <c r="E7" s="7431" t="s">
        <v>52</v>
      </c>
    </row>
    <row r="8" spans="1:5" ht="45" customHeight="1" x14ac:dyDescent="0.25">
      <c r="A8" s="7451"/>
      <c r="B8" s="7451"/>
      <c r="C8" s="7431" t="s">
        <v>52</v>
      </c>
      <c r="D8" s="7431" t="s">
        <v>53</v>
      </c>
      <c r="E8" s="7431" t="s">
        <v>54</v>
      </c>
    </row>
    <row r="9" spans="1:5" ht="45" customHeight="1" x14ac:dyDescent="0.25">
      <c r="A9" s="7451"/>
      <c r="B9" s="7451"/>
      <c r="C9" s="7431" t="s">
        <v>54</v>
      </c>
      <c r="D9" s="7431" t="s">
        <v>55</v>
      </c>
      <c r="E9" s="7431" t="s">
        <v>56</v>
      </c>
    </row>
    <row r="10" spans="1:5" ht="45" customHeight="1" x14ac:dyDescent="0.25">
      <c r="A10" s="7451"/>
      <c r="B10" s="7451"/>
      <c r="C10" s="7431" t="s">
        <v>56</v>
      </c>
      <c r="D10" s="7431" t="s">
        <v>57</v>
      </c>
      <c r="E10" s="7431" t="s">
        <v>58</v>
      </c>
    </row>
    <row r="11" spans="1:5" ht="45" customHeight="1" x14ac:dyDescent="0.25">
      <c r="A11" s="7451"/>
      <c r="B11" s="7451"/>
      <c r="C11" s="7431" t="s">
        <v>58</v>
      </c>
      <c r="D11" s="7431" t="s">
        <v>59</v>
      </c>
      <c r="E11" s="7431" t="s">
        <v>60</v>
      </c>
    </row>
    <row r="12" spans="1:5" ht="45" customHeight="1" x14ac:dyDescent="0.25">
      <c r="A12" s="7451"/>
      <c r="B12" s="7451"/>
      <c r="C12" s="7431" t="s">
        <v>60</v>
      </c>
      <c r="D12" s="7431" t="s">
        <v>61</v>
      </c>
      <c r="E12" s="7431" t="s">
        <v>62</v>
      </c>
    </row>
    <row r="13" spans="1:5" ht="45" customHeight="1" x14ac:dyDescent="0.25">
      <c r="A13" s="7451"/>
      <c r="B13" s="7451"/>
      <c r="C13" s="7431" t="s">
        <v>62</v>
      </c>
      <c r="D13" s="7431" t="s">
        <v>63</v>
      </c>
      <c r="E13" s="7431" t="s">
        <v>64</v>
      </c>
    </row>
    <row r="14" spans="1:5" ht="45" customHeight="1" x14ac:dyDescent="0.25">
      <c r="A14" s="7451"/>
      <c r="B14" s="7451"/>
      <c r="C14" s="7431" t="s">
        <v>64</v>
      </c>
      <c r="D14" s="7431" t="s">
        <v>65</v>
      </c>
      <c r="E14" s="7431" t="s">
        <v>66</v>
      </c>
    </row>
    <row r="15" spans="1:5" ht="45" customHeight="1" x14ac:dyDescent="0.25">
      <c r="A15" s="7451"/>
      <c r="B15" s="7451"/>
      <c r="C15" s="7431" t="s">
        <v>66</v>
      </c>
      <c r="D15" s="7431" t="s">
        <v>67</v>
      </c>
      <c r="E15" s="7431" t="s">
        <v>68</v>
      </c>
    </row>
    <row r="16" spans="1:5" ht="45" customHeight="1" x14ac:dyDescent="0.25">
      <c r="A16" s="7451"/>
      <c r="B16" s="7451"/>
      <c r="C16" s="7431" t="s">
        <v>68</v>
      </c>
      <c r="D16" s="7431" t="s">
        <v>69</v>
      </c>
      <c r="E16" s="7431" t="s">
        <v>70</v>
      </c>
    </row>
    <row r="17" spans="1:5" ht="45" customHeight="1" x14ac:dyDescent="0.25">
      <c r="A17" s="7451"/>
      <c r="B17" s="7451"/>
      <c r="C17" s="7431" t="s">
        <v>70</v>
      </c>
      <c r="D17" s="7431" t="s">
        <v>71</v>
      </c>
      <c r="E17" s="7431" t="s">
        <v>72</v>
      </c>
    </row>
    <row r="18" spans="1:5" ht="45" customHeight="1" x14ac:dyDescent="0.25">
      <c r="A18" s="7451"/>
      <c r="B18" s="7451"/>
      <c r="C18" s="7431" t="s">
        <v>72</v>
      </c>
      <c r="D18" s="7431" t="s">
        <v>73</v>
      </c>
      <c r="E18" s="7431" t="s">
        <v>74</v>
      </c>
    </row>
    <row r="19" spans="1:5" ht="45" customHeight="1" x14ac:dyDescent="0.25">
      <c r="A19" s="7451"/>
      <c r="B19" s="7451"/>
      <c r="C19" s="7431" t="s">
        <v>74</v>
      </c>
      <c r="D19" s="7431" t="s">
        <v>75</v>
      </c>
      <c r="E19" s="7431" t="s">
        <v>76</v>
      </c>
    </row>
    <row r="20" spans="1:5" ht="45" customHeight="1" x14ac:dyDescent="0.25">
      <c r="A20" s="7451"/>
      <c r="B20" s="7451"/>
      <c r="C20" s="7431" t="s">
        <v>76</v>
      </c>
      <c r="D20" s="7431" t="s">
        <v>77</v>
      </c>
      <c r="E20" s="7431" t="s">
        <v>78</v>
      </c>
    </row>
    <row r="21" spans="1:5" ht="45" customHeight="1" x14ac:dyDescent="0.25">
      <c r="A21" s="7451"/>
      <c r="B21" s="7451"/>
      <c r="C21" s="7431" t="s">
        <v>78</v>
      </c>
      <c r="D21" s="7431" t="s">
        <v>79</v>
      </c>
      <c r="E21" s="7431" t="s">
        <v>80</v>
      </c>
    </row>
    <row r="22" spans="1:5" ht="45" customHeight="1" x14ac:dyDescent="0.25">
      <c r="A22" s="7451"/>
      <c r="B22" s="7451"/>
      <c r="C22" s="7431" t="s">
        <v>80</v>
      </c>
      <c r="D22" s="7431" t="s">
        <v>81</v>
      </c>
      <c r="E22" s="7431" t="s">
        <v>82</v>
      </c>
    </row>
    <row r="23" spans="1:5" ht="45" customHeight="1" x14ac:dyDescent="0.25">
      <c r="A23" s="7451"/>
      <c r="B23" s="7451"/>
      <c r="C23" s="7431" t="s">
        <v>82</v>
      </c>
      <c r="D23" s="7431" t="s">
        <v>83</v>
      </c>
      <c r="E23" s="7431" t="s">
        <v>84</v>
      </c>
    </row>
    <row r="24" spans="1:5" ht="45" customHeight="1" x14ac:dyDescent="0.25">
      <c r="A24" s="7451"/>
      <c r="B24" s="7451"/>
      <c r="C24" s="7431" t="s">
        <v>84</v>
      </c>
      <c r="D24" s="7431" t="s">
        <v>85</v>
      </c>
      <c r="E24" s="7431" t="s">
        <v>86</v>
      </c>
    </row>
    <row r="25" spans="1:5" ht="45" customHeight="1" x14ac:dyDescent="0.25">
      <c r="A25" s="7451"/>
      <c r="B25" s="7451"/>
      <c r="C25" s="7431" t="s">
        <v>86</v>
      </c>
      <c r="D25" s="7431" t="s">
        <v>87</v>
      </c>
      <c r="E25" s="7431" t="s">
        <v>88</v>
      </c>
    </row>
    <row r="26" spans="1:5" ht="45" customHeight="1" x14ac:dyDescent="0.25">
      <c r="A26" s="7451"/>
      <c r="B26" s="7451"/>
      <c r="C26" s="7431" t="s">
        <v>88</v>
      </c>
      <c r="D26" s="7431" t="s">
        <v>89</v>
      </c>
      <c r="E26" s="7431" t="s">
        <v>88</v>
      </c>
    </row>
    <row r="27" spans="1:5" ht="45" customHeight="1" x14ac:dyDescent="0.25">
      <c r="A27" s="7451"/>
      <c r="B27" s="7451"/>
      <c r="C27" s="7431" t="s">
        <v>90</v>
      </c>
      <c r="D27" s="7431" t="s">
        <v>91</v>
      </c>
      <c r="E27" s="7431" t="s">
        <v>90</v>
      </c>
    </row>
    <row r="28" spans="1:5" ht="45" customHeight="1" x14ac:dyDescent="0.25">
      <c r="A28" s="7451"/>
      <c r="B28" s="7451"/>
      <c r="C28" s="7431" t="s">
        <v>92</v>
      </c>
      <c r="D28" s="7431" t="s">
        <v>93</v>
      </c>
      <c r="E28" s="7431" t="s">
        <v>90</v>
      </c>
    </row>
    <row r="29" spans="1:5" ht="45" customHeight="1" x14ac:dyDescent="0.25">
      <c r="A29" s="8476" t="s">
        <v>50</v>
      </c>
      <c r="B29" s="8476" t="s">
        <v>94</v>
      </c>
      <c r="C29" s="7432" t="s">
        <v>20</v>
      </c>
      <c r="D29" s="7432" t="s">
        <v>29</v>
      </c>
      <c r="E29" s="7432" t="s">
        <v>30</v>
      </c>
    </row>
    <row r="30" spans="1:5" ht="45" customHeight="1" x14ac:dyDescent="0.25">
      <c r="A30" s="7451"/>
      <c r="B30" s="7451"/>
      <c r="C30" s="7432" t="s">
        <v>30</v>
      </c>
      <c r="D30" s="7432" t="s">
        <v>48</v>
      </c>
      <c r="E30" s="7432" t="s">
        <v>43</v>
      </c>
    </row>
    <row r="31" spans="1:5" ht="45" customHeight="1" x14ac:dyDescent="0.25">
      <c r="A31" s="7451"/>
      <c r="B31" s="7451"/>
      <c r="C31" s="7432" t="s">
        <v>43</v>
      </c>
      <c r="D31" s="7432" t="s">
        <v>49</v>
      </c>
      <c r="E31" s="7432" t="s">
        <v>50</v>
      </c>
    </row>
    <row r="32" spans="1:5" ht="45" customHeight="1" x14ac:dyDescent="0.25">
      <c r="A32" s="7451"/>
      <c r="B32" s="7451"/>
      <c r="C32" s="7432" t="s">
        <v>50</v>
      </c>
      <c r="D32" s="7432" t="s">
        <v>51</v>
      </c>
      <c r="E32" s="7432" t="s">
        <v>52</v>
      </c>
    </row>
    <row r="33" spans="1:5" ht="45" customHeight="1" x14ac:dyDescent="0.25">
      <c r="A33" s="7451"/>
      <c r="B33" s="7451"/>
      <c r="C33" s="7432" t="s">
        <v>52</v>
      </c>
      <c r="D33" s="7432" t="s">
        <v>53</v>
      </c>
      <c r="E33" s="7432" t="s">
        <v>54</v>
      </c>
    </row>
    <row r="34" spans="1:5" ht="45" customHeight="1" x14ac:dyDescent="0.25">
      <c r="A34" s="7451"/>
      <c r="B34" s="7451"/>
      <c r="C34" s="7432" t="s">
        <v>54</v>
      </c>
      <c r="D34" s="7432" t="s">
        <v>55</v>
      </c>
      <c r="E34" s="7432" t="s">
        <v>56</v>
      </c>
    </row>
    <row r="35" spans="1:5" ht="45" customHeight="1" x14ac:dyDescent="0.25">
      <c r="A35" s="7451"/>
      <c r="B35" s="7451"/>
      <c r="C35" s="7432" t="s">
        <v>56</v>
      </c>
      <c r="D35" s="7432" t="s">
        <v>57</v>
      </c>
      <c r="E35" s="7432" t="s">
        <v>58</v>
      </c>
    </row>
    <row r="36" spans="1:5" ht="45" customHeight="1" x14ac:dyDescent="0.25">
      <c r="A36" s="7451"/>
      <c r="B36" s="7451"/>
      <c r="C36" s="7432" t="s">
        <v>58</v>
      </c>
      <c r="D36" s="7432" t="s">
        <v>59</v>
      </c>
      <c r="E36" s="7432" t="s">
        <v>60</v>
      </c>
    </row>
    <row r="37" spans="1:5" ht="45" customHeight="1" x14ac:dyDescent="0.25">
      <c r="A37" s="7451"/>
      <c r="B37" s="7451"/>
      <c r="C37" s="7432" t="s">
        <v>60</v>
      </c>
      <c r="D37" s="7432" t="s">
        <v>61</v>
      </c>
      <c r="E37" s="7432" t="s">
        <v>62</v>
      </c>
    </row>
    <row r="38" spans="1:5" ht="45" customHeight="1" x14ac:dyDescent="0.25">
      <c r="A38" s="7451"/>
      <c r="B38" s="7451"/>
      <c r="C38" s="7432" t="s">
        <v>62</v>
      </c>
      <c r="D38" s="7432" t="s">
        <v>63</v>
      </c>
      <c r="E38" s="7432" t="s">
        <v>64</v>
      </c>
    </row>
    <row r="39" spans="1:5" ht="45" customHeight="1" x14ac:dyDescent="0.25">
      <c r="A39" s="7451"/>
      <c r="B39" s="7451"/>
      <c r="C39" s="7432" t="s">
        <v>64</v>
      </c>
      <c r="D39" s="7432" t="s">
        <v>65</v>
      </c>
      <c r="E39" s="7432" t="s">
        <v>66</v>
      </c>
    </row>
    <row r="40" spans="1:5" ht="45" customHeight="1" x14ac:dyDescent="0.25">
      <c r="A40" s="7451"/>
      <c r="B40" s="7451"/>
      <c r="C40" s="7432" t="s">
        <v>66</v>
      </c>
      <c r="D40" s="7432" t="s">
        <v>67</v>
      </c>
      <c r="E40" s="7432" t="s">
        <v>68</v>
      </c>
    </row>
    <row r="41" spans="1:5" ht="45" customHeight="1" x14ac:dyDescent="0.25">
      <c r="A41" s="7451"/>
      <c r="B41" s="7451"/>
      <c r="C41" s="7432" t="s">
        <v>68</v>
      </c>
      <c r="D41" s="7432" t="s">
        <v>69</v>
      </c>
      <c r="E41" s="7432" t="s">
        <v>70</v>
      </c>
    </row>
    <row r="42" spans="1:5" ht="45" customHeight="1" x14ac:dyDescent="0.25">
      <c r="A42" s="7451"/>
      <c r="B42" s="7451"/>
      <c r="C42" s="7432" t="s">
        <v>70</v>
      </c>
      <c r="D42" s="7432" t="s">
        <v>71</v>
      </c>
      <c r="E42" s="7432" t="s">
        <v>72</v>
      </c>
    </row>
    <row r="43" spans="1:5" ht="45" customHeight="1" x14ac:dyDescent="0.25">
      <c r="A43" s="7451"/>
      <c r="B43" s="7451"/>
      <c r="C43" s="7432" t="s">
        <v>72</v>
      </c>
      <c r="D43" s="7432" t="s">
        <v>73</v>
      </c>
      <c r="E43" s="7432" t="s">
        <v>74</v>
      </c>
    </row>
    <row r="44" spans="1:5" ht="45" customHeight="1" x14ac:dyDescent="0.25">
      <c r="A44" s="7451"/>
      <c r="B44" s="7451"/>
      <c r="C44" s="7432" t="s">
        <v>74</v>
      </c>
      <c r="D44" s="7432" t="s">
        <v>75</v>
      </c>
      <c r="E44" s="7432" t="s">
        <v>76</v>
      </c>
    </row>
    <row r="45" spans="1:5" ht="45" customHeight="1" x14ac:dyDescent="0.25">
      <c r="A45" s="7451"/>
      <c r="B45" s="7451"/>
      <c r="C45" s="7432" t="s">
        <v>76</v>
      </c>
      <c r="D45" s="7432" t="s">
        <v>77</v>
      </c>
      <c r="E45" s="7432" t="s">
        <v>78</v>
      </c>
    </row>
    <row r="46" spans="1:5" ht="45" customHeight="1" x14ac:dyDescent="0.25">
      <c r="A46" s="7451"/>
      <c r="B46" s="7451"/>
      <c r="C46" s="7432" t="s">
        <v>78</v>
      </c>
      <c r="D46" s="7432" t="s">
        <v>79</v>
      </c>
      <c r="E46" s="7432" t="s">
        <v>80</v>
      </c>
    </row>
    <row r="47" spans="1:5" ht="45" customHeight="1" x14ac:dyDescent="0.25">
      <c r="A47" s="7451"/>
      <c r="B47" s="7451"/>
      <c r="C47" s="7432" t="s">
        <v>80</v>
      </c>
      <c r="D47" s="7432" t="s">
        <v>81</v>
      </c>
      <c r="E47" s="7432" t="s">
        <v>82</v>
      </c>
    </row>
    <row r="48" spans="1:5" ht="45" customHeight="1" x14ac:dyDescent="0.25">
      <c r="A48" s="7451"/>
      <c r="B48" s="7451"/>
      <c r="C48" s="7432" t="s">
        <v>82</v>
      </c>
      <c r="D48" s="7432" t="s">
        <v>83</v>
      </c>
      <c r="E48" s="7432" t="s">
        <v>84</v>
      </c>
    </row>
    <row r="49" spans="1:5" ht="45" customHeight="1" x14ac:dyDescent="0.25">
      <c r="A49" s="7451"/>
      <c r="B49" s="7451"/>
      <c r="C49" s="7432" t="s">
        <v>84</v>
      </c>
      <c r="D49" s="7432" t="s">
        <v>85</v>
      </c>
      <c r="E49" s="7432" t="s">
        <v>86</v>
      </c>
    </row>
    <row r="50" spans="1:5" ht="45" customHeight="1" x14ac:dyDescent="0.25">
      <c r="A50" s="7451"/>
      <c r="B50" s="7451"/>
      <c r="C50" s="7432" t="s">
        <v>86</v>
      </c>
      <c r="D50" s="7432" t="s">
        <v>87</v>
      </c>
      <c r="E50" s="7432" t="s">
        <v>88</v>
      </c>
    </row>
    <row r="51" spans="1:5" ht="45" customHeight="1" x14ac:dyDescent="0.25">
      <c r="A51" s="7451"/>
      <c r="B51" s="7451"/>
      <c r="C51" s="7432" t="s">
        <v>88</v>
      </c>
      <c r="D51" s="7432" t="s">
        <v>89</v>
      </c>
      <c r="E51" s="7432" t="s">
        <v>88</v>
      </c>
    </row>
    <row r="52" spans="1:5" ht="45" customHeight="1" x14ac:dyDescent="0.25">
      <c r="A52" s="7451"/>
      <c r="B52" s="7451"/>
      <c r="C52" s="7432" t="s">
        <v>90</v>
      </c>
      <c r="D52" s="7432" t="s">
        <v>91</v>
      </c>
      <c r="E52" s="7432" t="s">
        <v>90</v>
      </c>
    </row>
    <row r="53" spans="1:5" ht="45" customHeight="1" x14ac:dyDescent="0.25">
      <c r="A53" s="7451"/>
      <c r="B53" s="7451"/>
      <c r="C53" s="7432" t="s">
        <v>92</v>
      </c>
      <c r="D53" s="7432" t="s">
        <v>93</v>
      </c>
      <c r="E53" s="7432" t="s">
        <v>90</v>
      </c>
    </row>
    <row r="54" spans="1:5" ht="45" customHeight="1" x14ac:dyDescent="0.25">
      <c r="A54" s="8477" t="s">
        <v>52</v>
      </c>
      <c r="B54" s="8477" t="s">
        <v>98</v>
      </c>
      <c r="C54" s="7433" t="s">
        <v>20</v>
      </c>
      <c r="D54" s="7433" t="s">
        <v>29</v>
      </c>
      <c r="E54" s="7433" t="s">
        <v>30</v>
      </c>
    </row>
    <row r="55" spans="1:5" ht="45" customHeight="1" x14ac:dyDescent="0.25">
      <c r="A55" s="7451"/>
      <c r="B55" s="7451"/>
      <c r="C55" s="7433" t="s">
        <v>30</v>
      </c>
      <c r="D55" s="7433" t="s">
        <v>48</v>
      </c>
      <c r="E55" s="7433" t="s">
        <v>43</v>
      </c>
    </row>
    <row r="56" spans="1:5" ht="45" customHeight="1" x14ac:dyDescent="0.25">
      <c r="A56" s="7451"/>
      <c r="B56" s="7451"/>
      <c r="C56" s="7433" t="s">
        <v>43</v>
      </c>
      <c r="D56" s="7433" t="s">
        <v>49</v>
      </c>
      <c r="E56" s="7433" t="s">
        <v>50</v>
      </c>
    </row>
    <row r="57" spans="1:5" ht="45" customHeight="1" x14ac:dyDescent="0.25">
      <c r="A57" s="7451"/>
      <c r="B57" s="7451"/>
      <c r="C57" s="7433" t="s">
        <v>50</v>
      </c>
      <c r="D57" s="7433" t="s">
        <v>51</v>
      </c>
      <c r="E57" s="7433" t="s">
        <v>52</v>
      </c>
    </row>
    <row r="58" spans="1:5" ht="45" customHeight="1" x14ac:dyDescent="0.25">
      <c r="A58" s="7451"/>
      <c r="B58" s="7451"/>
      <c r="C58" s="7433" t="s">
        <v>52</v>
      </c>
      <c r="D58" s="7433" t="s">
        <v>53</v>
      </c>
      <c r="E58" s="7433" t="s">
        <v>54</v>
      </c>
    </row>
    <row r="59" spans="1:5" ht="45" customHeight="1" x14ac:dyDescent="0.25">
      <c r="A59" s="7451"/>
      <c r="B59" s="7451"/>
      <c r="C59" s="7433" t="s">
        <v>54</v>
      </c>
      <c r="D59" s="7433" t="s">
        <v>55</v>
      </c>
      <c r="E59" s="7433" t="s">
        <v>56</v>
      </c>
    </row>
    <row r="60" spans="1:5" ht="45" customHeight="1" x14ac:dyDescent="0.25">
      <c r="A60" s="7451"/>
      <c r="B60" s="7451"/>
      <c r="C60" s="7433" t="s">
        <v>56</v>
      </c>
      <c r="D60" s="7433" t="s">
        <v>57</v>
      </c>
      <c r="E60" s="7433" t="s">
        <v>58</v>
      </c>
    </row>
    <row r="61" spans="1:5" ht="45" customHeight="1" x14ac:dyDescent="0.25">
      <c r="A61" s="7451"/>
      <c r="B61" s="7451"/>
      <c r="C61" s="7433" t="s">
        <v>58</v>
      </c>
      <c r="D61" s="7433" t="s">
        <v>59</v>
      </c>
      <c r="E61" s="7433" t="s">
        <v>60</v>
      </c>
    </row>
    <row r="62" spans="1:5" ht="45" customHeight="1" x14ac:dyDescent="0.25">
      <c r="A62" s="7451"/>
      <c r="B62" s="7451"/>
      <c r="C62" s="7433" t="s">
        <v>60</v>
      </c>
      <c r="D62" s="7433" t="s">
        <v>61</v>
      </c>
      <c r="E62" s="7433" t="s">
        <v>62</v>
      </c>
    </row>
    <row r="63" spans="1:5" ht="45" customHeight="1" x14ac:dyDescent="0.25">
      <c r="A63" s="7451"/>
      <c r="B63" s="7451"/>
      <c r="C63" s="7433" t="s">
        <v>62</v>
      </c>
      <c r="D63" s="7433" t="s">
        <v>63</v>
      </c>
      <c r="E63" s="7433" t="s">
        <v>64</v>
      </c>
    </row>
    <row r="64" spans="1:5" ht="45" customHeight="1" x14ac:dyDescent="0.25">
      <c r="A64" s="7451"/>
      <c r="B64" s="7451"/>
      <c r="C64" s="7433" t="s">
        <v>64</v>
      </c>
      <c r="D64" s="7433" t="s">
        <v>65</v>
      </c>
      <c r="E64" s="7433" t="s">
        <v>66</v>
      </c>
    </row>
    <row r="65" spans="1:5" ht="45" customHeight="1" x14ac:dyDescent="0.25">
      <c r="A65" s="7451"/>
      <c r="B65" s="7451"/>
      <c r="C65" s="7433" t="s">
        <v>66</v>
      </c>
      <c r="D65" s="7433" t="s">
        <v>67</v>
      </c>
      <c r="E65" s="7433" t="s">
        <v>68</v>
      </c>
    </row>
    <row r="66" spans="1:5" ht="45" customHeight="1" x14ac:dyDescent="0.25">
      <c r="A66" s="7451"/>
      <c r="B66" s="7451"/>
      <c r="C66" s="7433" t="s">
        <v>68</v>
      </c>
      <c r="D66" s="7433" t="s">
        <v>69</v>
      </c>
      <c r="E66" s="7433" t="s">
        <v>70</v>
      </c>
    </row>
    <row r="67" spans="1:5" ht="45" customHeight="1" x14ac:dyDescent="0.25">
      <c r="A67" s="7451"/>
      <c r="B67" s="7451"/>
      <c r="C67" s="7433" t="s">
        <v>70</v>
      </c>
      <c r="D67" s="7433" t="s">
        <v>71</v>
      </c>
      <c r="E67" s="7433" t="s">
        <v>72</v>
      </c>
    </row>
    <row r="68" spans="1:5" ht="45" customHeight="1" x14ac:dyDescent="0.25">
      <c r="A68" s="7451"/>
      <c r="B68" s="7451"/>
      <c r="C68" s="7433" t="s">
        <v>72</v>
      </c>
      <c r="D68" s="7433" t="s">
        <v>73</v>
      </c>
      <c r="E68" s="7433" t="s">
        <v>74</v>
      </c>
    </row>
    <row r="69" spans="1:5" ht="45" customHeight="1" x14ac:dyDescent="0.25">
      <c r="A69" s="7451"/>
      <c r="B69" s="7451"/>
      <c r="C69" s="7433" t="s">
        <v>74</v>
      </c>
      <c r="D69" s="7433" t="s">
        <v>75</v>
      </c>
      <c r="E69" s="7433" t="s">
        <v>76</v>
      </c>
    </row>
    <row r="70" spans="1:5" ht="45" customHeight="1" x14ac:dyDescent="0.25">
      <c r="A70" s="7451"/>
      <c r="B70" s="7451"/>
      <c r="C70" s="7433" t="s">
        <v>76</v>
      </c>
      <c r="D70" s="7433" t="s">
        <v>77</v>
      </c>
      <c r="E70" s="7433" t="s">
        <v>78</v>
      </c>
    </row>
    <row r="71" spans="1:5" ht="45" customHeight="1" x14ac:dyDescent="0.25">
      <c r="A71" s="7451"/>
      <c r="B71" s="7451"/>
      <c r="C71" s="7433" t="s">
        <v>78</v>
      </c>
      <c r="D71" s="7433" t="s">
        <v>79</v>
      </c>
      <c r="E71" s="7433" t="s">
        <v>80</v>
      </c>
    </row>
    <row r="72" spans="1:5" ht="45" customHeight="1" x14ac:dyDescent="0.25">
      <c r="A72" s="7451"/>
      <c r="B72" s="7451"/>
      <c r="C72" s="7433" t="s">
        <v>80</v>
      </c>
      <c r="D72" s="7433" t="s">
        <v>81</v>
      </c>
      <c r="E72" s="7433" t="s">
        <v>82</v>
      </c>
    </row>
    <row r="73" spans="1:5" ht="45" customHeight="1" x14ac:dyDescent="0.25">
      <c r="A73" s="7451"/>
      <c r="B73" s="7451"/>
      <c r="C73" s="7433" t="s">
        <v>82</v>
      </c>
      <c r="D73" s="7433" t="s">
        <v>83</v>
      </c>
      <c r="E73" s="7433" t="s">
        <v>84</v>
      </c>
    </row>
    <row r="74" spans="1:5" ht="45" customHeight="1" x14ac:dyDescent="0.25">
      <c r="A74" s="7451"/>
      <c r="B74" s="7451"/>
      <c r="C74" s="7433" t="s">
        <v>84</v>
      </c>
      <c r="D74" s="7433" t="s">
        <v>85</v>
      </c>
      <c r="E74" s="7433" t="s">
        <v>86</v>
      </c>
    </row>
    <row r="75" spans="1:5" ht="45" customHeight="1" x14ac:dyDescent="0.25">
      <c r="A75" s="7451"/>
      <c r="B75" s="7451"/>
      <c r="C75" s="7433" t="s">
        <v>86</v>
      </c>
      <c r="D75" s="7433" t="s">
        <v>87</v>
      </c>
      <c r="E75" s="7433" t="s">
        <v>88</v>
      </c>
    </row>
    <row r="76" spans="1:5" ht="45" customHeight="1" x14ac:dyDescent="0.25">
      <c r="A76" s="7451"/>
      <c r="B76" s="7451"/>
      <c r="C76" s="7433" t="s">
        <v>88</v>
      </c>
      <c r="D76" s="7433" t="s">
        <v>89</v>
      </c>
      <c r="E76" s="7433" t="s">
        <v>88</v>
      </c>
    </row>
    <row r="77" spans="1:5" ht="45" customHeight="1" x14ac:dyDescent="0.25">
      <c r="A77" s="7451"/>
      <c r="B77" s="7451"/>
      <c r="C77" s="7433" t="s">
        <v>90</v>
      </c>
      <c r="D77" s="7433" t="s">
        <v>91</v>
      </c>
      <c r="E77" s="7433" t="s">
        <v>90</v>
      </c>
    </row>
    <row r="78" spans="1:5" ht="45" customHeight="1" x14ac:dyDescent="0.25">
      <c r="A78" s="7451"/>
      <c r="B78" s="7451"/>
      <c r="C78" s="7433" t="s">
        <v>92</v>
      </c>
      <c r="D78" s="7433" t="s">
        <v>93</v>
      </c>
      <c r="E78" s="7433" t="s">
        <v>90</v>
      </c>
    </row>
    <row r="79" spans="1:5" ht="45" customHeight="1" x14ac:dyDescent="0.25">
      <c r="A79" s="8472" t="s">
        <v>54</v>
      </c>
      <c r="B79" s="8472" t="s">
        <v>103</v>
      </c>
      <c r="C79" s="7434" t="s">
        <v>20</v>
      </c>
      <c r="D79" s="7434" t="s">
        <v>29</v>
      </c>
      <c r="E79" s="7434" t="s">
        <v>30</v>
      </c>
    </row>
    <row r="80" spans="1:5" ht="45" customHeight="1" x14ac:dyDescent="0.25">
      <c r="A80" s="7451"/>
      <c r="B80" s="7451"/>
      <c r="C80" s="7434" t="s">
        <v>30</v>
      </c>
      <c r="D80" s="7434" t="s">
        <v>48</v>
      </c>
      <c r="E80" s="7434" t="s">
        <v>43</v>
      </c>
    </row>
    <row r="81" spans="1:5" ht="45" customHeight="1" x14ac:dyDescent="0.25">
      <c r="A81" s="7451"/>
      <c r="B81" s="7451"/>
      <c r="C81" s="7434" t="s">
        <v>43</v>
      </c>
      <c r="D81" s="7434" t="s">
        <v>49</v>
      </c>
      <c r="E81" s="7434" t="s">
        <v>50</v>
      </c>
    </row>
    <row r="82" spans="1:5" ht="45" customHeight="1" x14ac:dyDescent="0.25">
      <c r="A82" s="7451"/>
      <c r="B82" s="7451"/>
      <c r="C82" s="7434" t="s">
        <v>50</v>
      </c>
      <c r="D82" s="7434" t="s">
        <v>51</v>
      </c>
      <c r="E82" s="7434" t="s">
        <v>52</v>
      </c>
    </row>
    <row r="83" spans="1:5" ht="45" customHeight="1" x14ac:dyDescent="0.25">
      <c r="A83" s="7451"/>
      <c r="B83" s="7451"/>
      <c r="C83" s="7434" t="s">
        <v>52</v>
      </c>
      <c r="D83" s="7434" t="s">
        <v>53</v>
      </c>
      <c r="E83" s="7434" t="s">
        <v>54</v>
      </c>
    </row>
    <row r="84" spans="1:5" ht="45" customHeight="1" x14ac:dyDescent="0.25">
      <c r="A84" s="7451"/>
      <c r="B84" s="7451"/>
      <c r="C84" s="7434" t="s">
        <v>54</v>
      </c>
      <c r="D84" s="7434" t="s">
        <v>55</v>
      </c>
      <c r="E84" s="7434" t="s">
        <v>56</v>
      </c>
    </row>
    <row r="85" spans="1:5" ht="45" customHeight="1" x14ac:dyDescent="0.25">
      <c r="A85" s="7451"/>
      <c r="B85" s="7451"/>
      <c r="C85" s="7434" t="s">
        <v>56</v>
      </c>
      <c r="D85" s="7434" t="s">
        <v>57</v>
      </c>
      <c r="E85" s="7434" t="s">
        <v>58</v>
      </c>
    </row>
    <row r="86" spans="1:5" ht="45" customHeight="1" x14ac:dyDescent="0.25">
      <c r="A86" s="7451"/>
      <c r="B86" s="7451"/>
      <c r="C86" s="7434" t="s">
        <v>58</v>
      </c>
      <c r="D86" s="7434" t="s">
        <v>59</v>
      </c>
      <c r="E86" s="7434" t="s">
        <v>60</v>
      </c>
    </row>
    <row r="87" spans="1:5" ht="45" customHeight="1" x14ac:dyDescent="0.25">
      <c r="A87" s="7451"/>
      <c r="B87" s="7451"/>
      <c r="C87" s="7434" t="s">
        <v>60</v>
      </c>
      <c r="D87" s="7434" t="s">
        <v>61</v>
      </c>
      <c r="E87" s="7434" t="s">
        <v>62</v>
      </c>
    </row>
    <row r="88" spans="1:5" ht="45" customHeight="1" x14ac:dyDescent="0.25">
      <c r="A88" s="7451"/>
      <c r="B88" s="7451"/>
      <c r="C88" s="7434" t="s">
        <v>62</v>
      </c>
      <c r="D88" s="7434" t="s">
        <v>63</v>
      </c>
      <c r="E88" s="7434" t="s">
        <v>64</v>
      </c>
    </row>
    <row r="89" spans="1:5" ht="45" customHeight="1" x14ac:dyDescent="0.25">
      <c r="A89" s="7451"/>
      <c r="B89" s="7451"/>
      <c r="C89" s="7434" t="s">
        <v>64</v>
      </c>
      <c r="D89" s="7434" t="s">
        <v>65</v>
      </c>
      <c r="E89" s="7434" t="s">
        <v>66</v>
      </c>
    </row>
    <row r="90" spans="1:5" ht="45" customHeight="1" x14ac:dyDescent="0.25">
      <c r="A90" s="7451"/>
      <c r="B90" s="7451"/>
      <c r="C90" s="7434" t="s">
        <v>66</v>
      </c>
      <c r="D90" s="7434" t="s">
        <v>67</v>
      </c>
      <c r="E90" s="7434" t="s">
        <v>68</v>
      </c>
    </row>
    <row r="91" spans="1:5" ht="45" customHeight="1" x14ac:dyDescent="0.25">
      <c r="A91" s="7451"/>
      <c r="B91" s="7451"/>
      <c r="C91" s="7434" t="s">
        <v>68</v>
      </c>
      <c r="D91" s="7434" t="s">
        <v>69</v>
      </c>
      <c r="E91" s="7434" t="s">
        <v>70</v>
      </c>
    </row>
    <row r="92" spans="1:5" ht="45" customHeight="1" x14ac:dyDescent="0.25">
      <c r="A92" s="7451"/>
      <c r="B92" s="7451"/>
      <c r="C92" s="7434" t="s">
        <v>70</v>
      </c>
      <c r="D92" s="7434" t="s">
        <v>71</v>
      </c>
      <c r="E92" s="7434" t="s">
        <v>72</v>
      </c>
    </row>
    <row r="93" spans="1:5" ht="45" customHeight="1" x14ac:dyDescent="0.25">
      <c r="A93" s="7451"/>
      <c r="B93" s="7451"/>
      <c r="C93" s="7434" t="s">
        <v>72</v>
      </c>
      <c r="D93" s="7434" t="s">
        <v>73</v>
      </c>
      <c r="E93" s="7434" t="s">
        <v>74</v>
      </c>
    </row>
    <row r="94" spans="1:5" ht="45" customHeight="1" x14ac:dyDescent="0.25">
      <c r="A94" s="7451"/>
      <c r="B94" s="7451"/>
      <c r="C94" s="7434" t="s">
        <v>74</v>
      </c>
      <c r="D94" s="7434" t="s">
        <v>75</v>
      </c>
      <c r="E94" s="7434" t="s">
        <v>76</v>
      </c>
    </row>
    <row r="95" spans="1:5" ht="45" customHeight="1" x14ac:dyDescent="0.25">
      <c r="A95" s="7451"/>
      <c r="B95" s="7451"/>
      <c r="C95" s="7434" t="s">
        <v>76</v>
      </c>
      <c r="D95" s="7434" t="s">
        <v>77</v>
      </c>
      <c r="E95" s="7434" t="s">
        <v>78</v>
      </c>
    </row>
    <row r="96" spans="1:5" ht="45" customHeight="1" x14ac:dyDescent="0.25">
      <c r="A96" s="7451"/>
      <c r="B96" s="7451"/>
      <c r="C96" s="7434" t="s">
        <v>78</v>
      </c>
      <c r="D96" s="7434" t="s">
        <v>79</v>
      </c>
      <c r="E96" s="7434" t="s">
        <v>80</v>
      </c>
    </row>
    <row r="97" spans="1:5" ht="45" customHeight="1" x14ac:dyDescent="0.25">
      <c r="A97" s="7451"/>
      <c r="B97" s="7451"/>
      <c r="C97" s="7434" t="s">
        <v>80</v>
      </c>
      <c r="D97" s="7434" t="s">
        <v>81</v>
      </c>
      <c r="E97" s="7434" t="s">
        <v>82</v>
      </c>
    </row>
    <row r="98" spans="1:5" ht="45" customHeight="1" x14ac:dyDescent="0.25">
      <c r="A98" s="7451"/>
      <c r="B98" s="7451"/>
      <c r="C98" s="7434" t="s">
        <v>82</v>
      </c>
      <c r="D98" s="7434" t="s">
        <v>83</v>
      </c>
      <c r="E98" s="7434" t="s">
        <v>84</v>
      </c>
    </row>
    <row r="99" spans="1:5" ht="45" customHeight="1" x14ac:dyDescent="0.25">
      <c r="A99" s="7451"/>
      <c r="B99" s="7451"/>
      <c r="C99" s="7434" t="s">
        <v>84</v>
      </c>
      <c r="D99" s="7434" t="s">
        <v>85</v>
      </c>
      <c r="E99" s="7434" t="s">
        <v>86</v>
      </c>
    </row>
    <row r="100" spans="1:5" ht="45" customHeight="1" x14ac:dyDescent="0.25">
      <c r="A100" s="7451"/>
      <c r="B100" s="7451"/>
      <c r="C100" s="7434" t="s">
        <v>86</v>
      </c>
      <c r="D100" s="7434" t="s">
        <v>87</v>
      </c>
      <c r="E100" s="7434" t="s">
        <v>88</v>
      </c>
    </row>
    <row r="101" spans="1:5" ht="45" customHeight="1" x14ac:dyDescent="0.25">
      <c r="A101" s="7451"/>
      <c r="B101" s="7451"/>
      <c r="C101" s="7434" t="s">
        <v>88</v>
      </c>
      <c r="D101" s="7434" t="s">
        <v>89</v>
      </c>
      <c r="E101" s="7434" t="s">
        <v>88</v>
      </c>
    </row>
    <row r="102" spans="1:5" ht="45" customHeight="1" x14ac:dyDescent="0.25">
      <c r="A102" s="7451"/>
      <c r="B102" s="7451"/>
      <c r="C102" s="7434" t="s">
        <v>90</v>
      </c>
      <c r="D102" s="7434" t="s">
        <v>91</v>
      </c>
      <c r="E102" s="7434" t="s">
        <v>90</v>
      </c>
    </row>
    <row r="103" spans="1:5" ht="45" customHeight="1" x14ac:dyDescent="0.25">
      <c r="A103" s="7451"/>
      <c r="B103" s="7451"/>
      <c r="C103" s="7434" t="s">
        <v>92</v>
      </c>
      <c r="D103" s="7434" t="s">
        <v>93</v>
      </c>
      <c r="E103" s="7434" t="s">
        <v>90</v>
      </c>
    </row>
    <row r="104" spans="1:5" ht="45" customHeight="1" x14ac:dyDescent="0.25">
      <c r="A104" s="8473" t="s">
        <v>56</v>
      </c>
      <c r="B104" s="8473" t="s">
        <v>120</v>
      </c>
      <c r="C104" s="7435" t="s">
        <v>20</v>
      </c>
      <c r="D104" s="7435" t="s">
        <v>29</v>
      </c>
      <c r="E104" s="7435" t="s">
        <v>30</v>
      </c>
    </row>
    <row r="105" spans="1:5" ht="45" customHeight="1" x14ac:dyDescent="0.25">
      <c r="A105" s="7451"/>
      <c r="B105" s="7451"/>
      <c r="C105" s="7435" t="s">
        <v>30</v>
      </c>
      <c r="D105" s="7435" t="s">
        <v>48</v>
      </c>
      <c r="E105" s="7435" t="s">
        <v>43</v>
      </c>
    </row>
    <row r="106" spans="1:5" ht="45" customHeight="1" x14ac:dyDescent="0.25">
      <c r="A106" s="7451"/>
      <c r="B106" s="7451"/>
      <c r="C106" s="7435" t="s">
        <v>43</v>
      </c>
      <c r="D106" s="7435" t="s">
        <v>49</v>
      </c>
      <c r="E106" s="7435" t="s">
        <v>50</v>
      </c>
    </row>
    <row r="107" spans="1:5" ht="45" customHeight="1" x14ac:dyDescent="0.25">
      <c r="A107" s="7451"/>
      <c r="B107" s="7451"/>
      <c r="C107" s="7435" t="s">
        <v>50</v>
      </c>
      <c r="D107" s="7435" t="s">
        <v>51</v>
      </c>
      <c r="E107" s="7435" t="s">
        <v>52</v>
      </c>
    </row>
    <row r="108" spans="1:5" ht="45" customHeight="1" x14ac:dyDescent="0.25">
      <c r="A108" s="7451"/>
      <c r="B108" s="7451"/>
      <c r="C108" s="7435" t="s">
        <v>52</v>
      </c>
      <c r="D108" s="7435" t="s">
        <v>53</v>
      </c>
      <c r="E108" s="7435" t="s">
        <v>54</v>
      </c>
    </row>
    <row r="109" spans="1:5" ht="45" customHeight="1" x14ac:dyDescent="0.25">
      <c r="A109" s="7451"/>
      <c r="B109" s="7451"/>
      <c r="C109" s="7435" t="s">
        <v>54</v>
      </c>
      <c r="D109" s="7435" t="s">
        <v>55</v>
      </c>
      <c r="E109" s="7435" t="s">
        <v>56</v>
      </c>
    </row>
    <row r="110" spans="1:5" ht="45" customHeight="1" x14ac:dyDescent="0.25">
      <c r="A110" s="7451"/>
      <c r="B110" s="7451"/>
      <c r="C110" s="7435" t="s">
        <v>56</v>
      </c>
      <c r="D110" s="7435" t="s">
        <v>57</v>
      </c>
      <c r="E110" s="7435" t="s">
        <v>58</v>
      </c>
    </row>
    <row r="111" spans="1:5" ht="45" customHeight="1" x14ac:dyDescent="0.25">
      <c r="A111" s="7451"/>
      <c r="B111" s="7451"/>
      <c r="C111" s="7435" t="s">
        <v>58</v>
      </c>
      <c r="D111" s="7435" t="s">
        <v>59</v>
      </c>
      <c r="E111" s="7435" t="s">
        <v>60</v>
      </c>
    </row>
    <row r="112" spans="1:5" ht="45" customHeight="1" x14ac:dyDescent="0.25">
      <c r="A112" s="7451"/>
      <c r="B112" s="7451"/>
      <c r="C112" s="7435" t="s">
        <v>60</v>
      </c>
      <c r="D112" s="7435" t="s">
        <v>61</v>
      </c>
      <c r="E112" s="7435" t="s">
        <v>62</v>
      </c>
    </row>
    <row r="113" spans="1:5" ht="45" customHeight="1" x14ac:dyDescent="0.25">
      <c r="A113" s="7451"/>
      <c r="B113" s="7451"/>
      <c r="C113" s="7435" t="s">
        <v>62</v>
      </c>
      <c r="D113" s="7435" t="s">
        <v>63</v>
      </c>
      <c r="E113" s="7435" t="s">
        <v>64</v>
      </c>
    </row>
    <row r="114" spans="1:5" ht="45" customHeight="1" x14ac:dyDescent="0.25">
      <c r="A114" s="7451"/>
      <c r="B114" s="7451"/>
      <c r="C114" s="7435" t="s">
        <v>64</v>
      </c>
      <c r="D114" s="7435" t="s">
        <v>65</v>
      </c>
      <c r="E114" s="7435" t="s">
        <v>66</v>
      </c>
    </row>
    <row r="115" spans="1:5" ht="45" customHeight="1" x14ac:dyDescent="0.25">
      <c r="A115" s="7451"/>
      <c r="B115" s="7451"/>
      <c r="C115" s="7435" t="s">
        <v>66</v>
      </c>
      <c r="D115" s="7435" t="s">
        <v>67</v>
      </c>
      <c r="E115" s="7435" t="s">
        <v>68</v>
      </c>
    </row>
    <row r="116" spans="1:5" ht="45" customHeight="1" x14ac:dyDescent="0.25">
      <c r="A116" s="7451"/>
      <c r="B116" s="7451"/>
      <c r="C116" s="7435" t="s">
        <v>68</v>
      </c>
      <c r="D116" s="7435" t="s">
        <v>69</v>
      </c>
      <c r="E116" s="7435" t="s">
        <v>70</v>
      </c>
    </row>
    <row r="117" spans="1:5" ht="45" customHeight="1" x14ac:dyDescent="0.25">
      <c r="A117" s="7451"/>
      <c r="B117" s="7451"/>
      <c r="C117" s="7435" t="s">
        <v>70</v>
      </c>
      <c r="D117" s="7435" t="s">
        <v>71</v>
      </c>
      <c r="E117" s="7435" t="s">
        <v>72</v>
      </c>
    </row>
    <row r="118" spans="1:5" ht="45" customHeight="1" x14ac:dyDescent="0.25">
      <c r="A118" s="7451"/>
      <c r="B118" s="7451"/>
      <c r="C118" s="7435" t="s">
        <v>72</v>
      </c>
      <c r="D118" s="7435" t="s">
        <v>73</v>
      </c>
      <c r="E118" s="7435" t="s">
        <v>74</v>
      </c>
    </row>
    <row r="119" spans="1:5" ht="45" customHeight="1" x14ac:dyDescent="0.25">
      <c r="A119" s="7451"/>
      <c r="B119" s="7451"/>
      <c r="C119" s="7435" t="s">
        <v>74</v>
      </c>
      <c r="D119" s="7435" t="s">
        <v>75</v>
      </c>
      <c r="E119" s="7435" t="s">
        <v>76</v>
      </c>
    </row>
    <row r="120" spans="1:5" ht="45" customHeight="1" x14ac:dyDescent="0.25">
      <c r="A120" s="7451"/>
      <c r="B120" s="7451"/>
      <c r="C120" s="7435" t="s">
        <v>76</v>
      </c>
      <c r="D120" s="7435" t="s">
        <v>77</v>
      </c>
      <c r="E120" s="7435" t="s">
        <v>78</v>
      </c>
    </row>
    <row r="121" spans="1:5" ht="45" customHeight="1" x14ac:dyDescent="0.25">
      <c r="A121" s="7451"/>
      <c r="B121" s="7451"/>
      <c r="C121" s="7435" t="s">
        <v>78</v>
      </c>
      <c r="D121" s="7435" t="s">
        <v>79</v>
      </c>
      <c r="E121" s="7435" t="s">
        <v>80</v>
      </c>
    </row>
    <row r="122" spans="1:5" ht="45" customHeight="1" x14ac:dyDescent="0.25">
      <c r="A122" s="7451"/>
      <c r="B122" s="7451"/>
      <c r="C122" s="7435" t="s">
        <v>80</v>
      </c>
      <c r="D122" s="7435" t="s">
        <v>81</v>
      </c>
      <c r="E122" s="7435" t="s">
        <v>82</v>
      </c>
    </row>
    <row r="123" spans="1:5" ht="45" customHeight="1" x14ac:dyDescent="0.25">
      <c r="A123" s="7451"/>
      <c r="B123" s="7451"/>
      <c r="C123" s="7435" t="s">
        <v>82</v>
      </c>
      <c r="D123" s="7435" t="s">
        <v>83</v>
      </c>
      <c r="E123" s="7435" t="s">
        <v>84</v>
      </c>
    </row>
    <row r="124" spans="1:5" ht="45" customHeight="1" x14ac:dyDescent="0.25">
      <c r="A124" s="7451"/>
      <c r="B124" s="7451"/>
      <c r="C124" s="7435" t="s">
        <v>84</v>
      </c>
      <c r="D124" s="7435" t="s">
        <v>85</v>
      </c>
      <c r="E124" s="7435" t="s">
        <v>86</v>
      </c>
    </row>
    <row r="125" spans="1:5" ht="45" customHeight="1" x14ac:dyDescent="0.25">
      <c r="A125" s="7451"/>
      <c r="B125" s="7451"/>
      <c r="C125" s="7435" t="s">
        <v>86</v>
      </c>
      <c r="D125" s="7435" t="s">
        <v>87</v>
      </c>
      <c r="E125" s="7435" t="s">
        <v>88</v>
      </c>
    </row>
    <row r="126" spans="1:5" ht="45" customHeight="1" x14ac:dyDescent="0.25">
      <c r="A126" s="7451"/>
      <c r="B126" s="7451"/>
      <c r="C126" s="7435" t="s">
        <v>88</v>
      </c>
      <c r="D126" s="7435" t="s">
        <v>89</v>
      </c>
      <c r="E126" s="7435" t="s">
        <v>88</v>
      </c>
    </row>
    <row r="127" spans="1:5" ht="45" customHeight="1" x14ac:dyDescent="0.25">
      <c r="A127" s="7451"/>
      <c r="B127" s="7451"/>
      <c r="C127" s="7435" t="s">
        <v>90</v>
      </c>
      <c r="D127" s="7435" t="s">
        <v>91</v>
      </c>
      <c r="E127" s="7435" t="s">
        <v>90</v>
      </c>
    </row>
    <row r="128" spans="1:5" ht="45" customHeight="1" x14ac:dyDescent="0.25">
      <c r="A128" s="7451"/>
      <c r="B128" s="7451"/>
      <c r="C128" s="7435" t="s">
        <v>92</v>
      </c>
      <c r="D128" s="7435" t="s">
        <v>93</v>
      </c>
      <c r="E128" s="7435" t="s">
        <v>90</v>
      </c>
    </row>
    <row r="129" spans="1:5" ht="45" customHeight="1" x14ac:dyDescent="0.25">
      <c r="A129" s="8474" t="s">
        <v>58</v>
      </c>
      <c r="B129" s="8474" t="s">
        <v>146</v>
      </c>
      <c r="C129" s="7436" t="s">
        <v>20</v>
      </c>
      <c r="D129" s="7436" t="s">
        <v>29</v>
      </c>
      <c r="E129" s="7436" t="s">
        <v>30</v>
      </c>
    </row>
    <row r="130" spans="1:5" ht="45" customHeight="1" x14ac:dyDescent="0.25">
      <c r="A130" s="7451"/>
      <c r="B130" s="7451"/>
      <c r="C130" s="7436" t="s">
        <v>30</v>
      </c>
      <c r="D130" s="7436" t="s">
        <v>48</v>
      </c>
      <c r="E130" s="7436" t="s">
        <v>43</v>
      </c>
    </row>
    <row r="131" spans="1:5" ht="45" customHeight="1" x14ac:dyDescent="0.25">
      <c r="A131" s="7451"/>
      <c r="B131" s="7451"/>
      <c r="C131" s="7436" t="s">
        <v>43</v>
      </c>
      <c r="D131" s="7436" t="s">
        <v>49</v>
      </c>
      <c r="E131" s="7436" t="s">
        <v>50</v>
      </c>
    </row>
    <row r="132" spans="1:5" ht="45" customHeight="1" x14ac:dyDescent="0.25">
      <c r="A132" s="7451"/>
      <c r="B132" s="7451"/>
      <c r="C132" s="7436" t="s">
        <v>50</v>
      </c>
      <c r="D132" s="7436" t="s">
        <v>51</v>
      </c>
      <c r="E132" s="7436" t="s">
        <v>52</v>
      </c>
    </row>
    <row r="133" spans="1:5" ht="45" customHeight="1" x14ac:dyDescent="0.25">
      <c r="A133" s="7451"/>
      <c r="B133" s="7451"/>
      <c r="C133" s="7436" t="s">
        <v>52</v>
      </c>
      <c r="D133" s="7436" t="s">
        <v>53</v>
      </c>
      <c r="E133" s="7436" t="s">
        <v>54</v>
      </c>
    </row>
    <row r="134" spans="1:5" ht="45" customHeight="1" x14ac:dyDescent="0.25">
      <c r="A134" s="7451"/>
      <c r="B134" s="7451"/>
      <c r="C134" s="7436" t="s">
        <v>54</v>
      </c>
      <c r="D134" s="7436" t="s">
        <v>55</v>
      </c>
      <c r="E134" s="7436" t="s">
        <v>56</v>
      </c>
    </row>
    <row r="135" spans="1:5" ht="45" customHeight="1" x14ac:dyDescent="0.25">
      <c r="A135" s="7451"/>
      <c r="B135" s="7451"/>
      <c r="C135" s="7436" t="s">
        <v>56</v>
      </c>
      <c r="D135" s="7436" t="s">
        <v>57</v>
      </c>
      <c r="E135" s="7436" t="s">
        <v>58</v>
      </c>
    </row>
    <row r="136" spans="1:5" ht="45" customHeight="1" x14ac:dyDescent="0.25">
      <c r="A136" s="7451"/>
      <c r="B136" s="7451"/>
      <c r="C136" s="7436" t="s">
        <v>58</v>
      </c>
      <c r="D136" s="7436" t="s">
        <v>59</v>
      </c>
      <c r="E136" s="7436" t="s">
        <v>60</v>
      </c>
    </row>
    <row r="137" spans="1:5" ht="45" customHeight="1" x14ac:dyDescent="0.25">
      <c r="A137" s="7451"/>
      <c r="B137" s="7451"/>
      <c r="C137" s="7436" t="s">
        <v>60</v>
      </c>
      <c r="D137" s="7436" t="s">
        <v>61</v>
      </c>
      <c r="E137" s="7436" t="s">
        <v>62</v>
      </c>
    </row>
    <row r="138" spans="1:5" ht="45" customHeight="1" x14ac:dyDescent="0.25">
      <c r="A138" s="7451"/>
      <c r="B138" s="7451"/>
      <c r="C138" s="7436" t="s">
        <v>62</v>
      </c>
      <c r="D138" s="7436" t="s">
        <v>63</v>
      </c>
      <c r="E138" s="7436" t="s">
        <v>64</v>
      </c>
    </row>
    <row r="139" spans="1:5" ht="45" customHeight="1" x14ac:dyDescent="0.25">
      <c r="A139" s="7451"/>
      <c r="B139" s="7451"/>
      <c r="C139" s="7436" t="s">
        <v>64</v>
      </c>
      <c r="D139" s="7436" t="s">
        <v>65</v>
      </c>
      <c r="E139" s="7436" t="s">
        <v>66</v>
      </c>
    </row>
    <row r="140" spans="1:5" ht="45" customHeight="1" x14ac:dyDescent="0.25">
      <c r="A140" s="7451"/>
      <c r="B140" s="7451"/>
      <c r="C140" s="7436" t="s">
        <v>66</v>
      </c>
      <c r="D140" s="7436" t="s">
        <v>67</v>
      </c>
      <c r="E140" s="7436" t="s">
        <v>68</v>
      </c>
    </row>
    <row r="141" spans="1:5" ht="45" customHeight="1" x14ac:dyDescent="0.25">
      <c r="A141" s="7451"/>
      <c r="B141" s="7451"/>
      <c r="C141" s="7436" t="s">
        <v>68</v>
      </c>
      <c r="D141" s="7436" t="s">
        <v>69</v>
      </c>
      <c r="E141" s="7436" t="s">
        <v>70</v>
      </c>
    </row>
    <row r="142" spans="1:5" ht="45" customHeight="1" x14ac:dyDescent="0.25">
      <c r="A142" s="7451"/>
      <c r="B142" s="7451"/>
      <c r="C142" s="7436" t="s">
        <v>70</v>
      </c>
      <c r="D142" s="7436" t="s">
        <v>71</v>
      </c>
      <c r="E142" s="7436" t="s">
        <v>72</v>
      </c>
    </row>
    <row r="143" spans="1:5" ht="45" customHeight="1" x14ac:dyDescent="0.25">
      <c r="A143" s="7451"/>
      <c r="B143" s="7451"/>
      <c r="C143" s="7436" t="s">
        <v>72</v>
      </c>
      <c r="D143" s="7436" t="s">
        <v>73</v>
      </c>
      <c r="E143" s="7436" t="s">
        <v>74</v>
      </c>
    </row>
    <row r="144" spans="1:5" ht="45" customHeight="1" x14ac:dyDescent="0.25">
      <c r="A144" s="7451"/>
      <c r="B144" s="7451"/>
      <c r="C144" s="7436" t="s">
        <v>74</v>
      </c>
      <c r="D144" s="7436" t="s">
        <v>75</v>
      </c>
      <c r="E144" s="7436" t="s">
        <v>76</v>
      </c>
    </row>
    <row r="145" spans="1:5" ht="45" customHeight="1" x14ac:dyDescent="0.25">
      <c r="A145" s="7451"/>
      <c r="B145" s="7451"/>
      <c r="C145" s="7436" t="s">
        <v>76</v>
      </c>
      <c r="D145" s="7436" t="s">
        <v>77</v>
      </c>
      <c r="E145" s="7436" t="s">
        <v>78</v>
      </c>
    </row>
    <row r="146" spans="1:5" ht="45" customHeight="1" x14ac:dyDescent="0.25">
      <c r="A146" s="7451"/>
      <c r="B146" s="7451"/>
      <c r="C146" s="7436" t="s">
        <v>78</v>
      </c>
      <c r="D146" s="7436" t="s">
        <v>79</v>
      </c>
      <c r="E146" s="7436" t="s">
        <v>80</v>
      </c>
    </row>
    <row r="147" spans="1:5" ht="45" customHeight="1" x14ac:dyDescent="0.25">
      <c r="A147" s="7451"/>
      <c r="B147" s="7451"/>
      <c r="C147" s="7436" t="s">
        <v>80</v>
      </c>
      <c r="D147" s="7436" t="s">
        <v>81</v>
      </c>
      <c r="E147" s="7436" t="s">
        <v>82</v>
      </c>
    </row>
    <row r="148" spans="1:5" ht="45" customHeight="1" x14ac:dyDescent="0.25">
      <c r="A148" s="7451"/>
      <c r="B148" s="7451"/>
      <c r="C148" s="7436" t="s">
        <v>82</v>
      </c>
      <c r="D148" s="7436" t="s">
        <v>83</v>
      </c>
      <c r="E148" s="7436" t="s">
        <v>84</v>
      </c>
    </row>
    <row r="149" spans="1:5" ht="45" customHeight="1" x14ac:dyDescent="0.25">
      <c r="A149" s="7451"/>
      <c r="B149" s="7451"/>
      <c r="C149" s="7436" t="s">
        <v>84</v>
      </c>
      <c r="D149" s="7436" t="s">
        <v>85</v>
      </c>
      <c r="E149" s="7436" t="s">
        <v>86</v>
      </c>
    </row>
    <row r="150" spans="1:5" ht="45" customHeight="1" x14ac:dyDescent="0.25">
      <c r="A150" s="7451"/>
      <c r="B150" s="7451"/>
      <c r="C150" s="7436" t="s">
        <v>86</v>
      </c>
      <c r="D150" s="7436" t="s">
        <v>87</v>
      </c>
      <c r="E150" s="7436" t="s">
        <v>88</v>
      </c>
    </row>
    <row r="151" spans="1:5" ht="45" customHeight="1" x14ac:dyDescent="0.25">
      <c r="A151" s="7451"/>
      <c r="B151" s="7451"/>
      <c r="C151" s="7436" t="s">
        <v>88</v>
      </c>
      <c r="D151" s="7436" t="s">
        <v>89</v>
      </c>
      <c r="E151" s="7436" t="s">
        <v>88</v>
      </c>
    </row>
    <row r="152" spans="1:5" ht="45" customHeight="1" x14ac:dyDescent="0.25">
      <c r="A152" s="7451"/>
      <c r="B152" s="7451"/>
      <c r="C152" s="7436" t="s">
        <v>90</v>
      </c>
      <c r="D152" s="7436" t="s">
        <v>91</v>
      </c>
      <c r="E152" s="7436" t="s">
        <v>90</v>
      </c>
    </row>
    <row r="153" spans="1:5" ht="45" customHeight="1" x14ac:dyDescent="0.25">
      <c r="A153" s="7451"/>
      <c r="B153" s="7451"/>
      <c r="C153" s="7436" t="s">
        <v>92</v>
      </c>
      <c r="D153" s="7436" t="s">
        <v>93</v>
      </c>
      <c r="E153" s="7436" t="s">
        <v>90</v>
      </c>
    </row>
    <row r="154" spans="1:5" ht="45" customHeight="1" x14ac:dyDescent="0.25">
      <c r="A154" s="8469" t="s">
        <v>60</v>
      </c>
      <c r="B154" s="8469" t="s">
        <v>164</v>
      </c>
      <c r="C154" s="7437" t="s">
        <v>20</v>
      </c>
      <c r="D154" s="7437" t="s">
        <v>29</v>
      </c>
      <c r="E154" s="7437" t="s">
        <v>30</v>
      </c>
    </row>
    <row r="155" spans="1:5" ht="45" customHeight="1" x14ac:dyDescent="0.25">
      <c r="A155" s="7451"/>
      <c r="B155" s="7451"/>
      <c r="C155" s="7437" t="s">
        <v>30</v>
      </c>
      <c r="D155" s="7437" t="s">
        <v>48</v>
      </c>
      <c r="E155" s="7437" t="s">
        <v>43</v>
      </c>
    </row>
    <row r="156" spans="1:5" ht="45" customHeight="1" x14ac:dyDescent="0.25">
      <c r="A156" s="7451"/>
      <c r="B156" s="7451"/>
      <c r="C156" s="7437" t="s">
        <v>43</v>
      </c>
      <c r="D156" s="7437" t="s">
        <v>49</v>
      </c>
      <c r="E156" s="7437" t="s">
        <v>50</v>
      </c>
    </row>
    <row r="157" spans="1:5" ht="45" customHeight="1" x14ac:dyDescent="0.25">
      <c r="A157" s="7451"/>
      <c r="B157" s="7451"/>
      <c r="C157" s="7437" t="s">
        <v>50</v>
      </c>
      <c r="D157" s="7437" t="s">
        <v>51</v>
      </c>
      <c r="E157" s="7437" t="s">
        <v>52</v>
      </c>
    </row>
    <row r="158" spans="1:5" ht="45" customHeight="1" x14ac:dyDescent="0.25">
      <c r="A158" s="7451"/>
      <c r="B158" s="7451"/>
      <c r="C158" s="7437" t="s">
        <v>52</v>
      </c>
      <c r="D158" s="7437" t="s">
        <v>53</v>
      </c>
      <c r="E158" s="7437" t="s">
        <v>54</v>
      </c>
    </row>
    <row r="159" spans="1:5" ht="45" customHeight="1" x14ac:dyDescent="0.25">
      <c r="A159" s="7451"/>
      <c r="B159" s="7451"/>
      <c r="C159" s="7437" t="s">
        <v>54</v>
      </c>
      <c r="D159" s="7437" t="s">
        <v>55</v>
      </c>
      <c r="E159" s="7437" t="s">
        <v>56</v>
      </c>
    </row>
    <row r="160" spans="1:5" ht="45" customHeight="1" x14ac:dyDescent="0.25">
      <c r="A160" s="7451"/>
      <c r="B160" s="7451"/>
      <c r="C160" s="7437" t="s">
        <v>56</v>
      </c>
      <c r="D160" s="7437" t="s">
        <v>57</v>
      </c>
      <c r="E160" s="7437" t="s">
        <v>58</v>
      </c>
    </row>
    <row r="161" spans="1:5" ht="45" customHeight="1" x14ac:dyDescent="0.25">
      <c r="A161" s="7451"/>
      <c r="B161" s="7451"/>
      <c r="C161" s="7437" t="s">
        <v>58</v>
      </c>
      <c r="D161" s="7437" t="s">
        <v>59</v>
      </c>
      <c r="E161" s="7437" t="s">
        <v>60</v>
      </c>
    </row>
    <row r="162" spans="1:5" ht="45" customHeight="1" x14ac:dyDescent="0.25">
      <c r="A162" s="7451"/>
      <c r="B162" s="7451"/>
      <c r="C162" s="7437" t="s">
        <v>60</v>
      </c>
      <c r="D162" s="7437" t="s">
        <v>61</v>
      </c>
      <c r="E162" s="7437" t="s">
        <v>62</v>
      </c>
    </row>
    <row r="163" spans="1:5" ht="45" customHeight="1" x14ac:dyDescent="0.25">
      <c r="A163" s="7451"/>
      <c r="B163" s="7451"/>
      <c r="C163" s="7437" t="s">
        <v>62</v>
      </c>
      <c r="D163" s="7437" t="s">
        <v>63</v>
      </c>
      <c r="E163" s="7437" t="s">
        <v>64</v>
      </c>
    </row>
    <row r="164" spans="1:5" ht="45" customHeight="1" x14ac:dyDescent="0.25">
      <c r="A164" s="7451"/>
      <c r="B164" s="7451"/>
      <c r="C164" s="7437" t="s">
        <v>64</v>
      </c>
      <c r="D164" s="7437" t="s">
        <v>65</v>
      </c>
      <c r="E164" s="7437" t="s">
        <v>66</v>
      </c>
    </row>
    <row r="165" spans="1:5" ht="45" customHeight="1" x14ac:dyDescent="0.25">
      <c r="A165" s="7451"/>
      <c r="B165" s="7451"/>
      <c r="C165" s="7437" t="s">
        <v>66</v>
      </c>
      <c r="D165" s="7437" t="s">
        <v>67</v>
      </c>
      <c r="E165" s="7437" t="s">
        <v>68</v>
      </c>
    </row>
    <row r="166" spans="1:5" ht="45" customHeight="1" x14ac:dyDescent="0.25">
      <c r="A166" s="7451"/>
      <c r="B166" s="7451"/>
      <c r="C166" s="7437" t="s">
        <v>68</v>
      </c>
      <c r="D166" s="7437" t="s">
        <v>69</v>
      </c>
      <c r="E166" s="7437" t="s">
        <v>70</v>
      </c>
    </row>
    <row r="167" spans="1:5" ht="45" customHeight="1" x14ac:dyDescent="0.25">
      <c r="A167" s="7451"/>
      <c r="B167" s="7451"/>
      <c r="C167" s="7437" t="s">
        <v>70</v>
      </c>
      <c r="D167" s="7437" t="s">
        <v>71</v>
      </c>
      <c r="E167" s="7437" t="s">
        <v>72</v>
      </c>
    </row>
    <row r="168" spans="1:5" ht="45" customHeight="1" x14ac:dyDescent="0.25">
      <c r="A168" s="7451"/>
      <c r="B168" s="7451"/>
      <c r="C168" s="7437" t="s">
        <v>72</v>
      </c>
      <c r="D168" s="7437" t="s">
        <v>73</v>
      </c>
      <c r="E168" s="7437" t="s">
        <v>74</v>
      </c>
    </row>
    <row r="169" spans="1:5" ht="45" customHeight="1" x14ac:dyDescent="0.25">
      <c r="A169" s="7451"/>
      <c r="B169" s="7451"/>
      <c r="C169" s="7437" t="s">
        <v>74</v>
      </c>
      <c r="D169" s="7437" t="s">
        <v>75</v>
      </c>
      <c r="E169" s="7437" t="s">
        <v>76</v>
      </c>
    </row>
    <row r="170" spans="1:5" ht="45" customHeight="1" x14ac:dyDescent="0.25">
      <c r="A170" s="7451"/>
      <c r="B170" s="7451"/>
      <c r="C170" s="7437" t="s">
        <v>76</v>
      </c>
      <c r="D170" s="7437" t="s">
        <v>77</v>
      </c>
      <c r="E170" s="7437" t="s">
        <v>78</v>
      </c>
    </row>
    <row r="171" spans="1:5" ht="45" customHeight="1" x14ac:dyDescent="0.25">
      <c r="A171" s="7451"/>
      <c r="B171" s="7451"/>
      <c r="C171" s="7437" t="s">
        <v>78</v>
      </c>
      <c r="D171" s="7437" t="s">
        <v>79</v>
      </c>
      <c r="E171" s="7437" t="s">
        <v>80</v>
      </c>
    </row>
    <row r="172" spans="1:5" ht="45" customHeight="1" x14ac:dyDescent="0.25">
      <c r="A172" s="7451"/>
      <c r="B172" s="7451"/>
      <c r="C172" s="7437" t="s">
        <v>80</v>
      </c>
      <c r="D172" s="7437" t="s">
        <v>81</v>
      </c>
      <c r="E172" s="7437" t="s">
        <v>82</v>
      </c>
    </row>
    <row r="173" spans="1:5" ht="45" customHeight="1" x14ac:dyDescent="0.25">
      <c r="A173" s="7451"/>
      <c r="B173" s="7451"/>
      <c r="C173" s="7437" t="s">
        <v>82</v>
      </c>
      <c r="D173" s="7437" t="s">
        <v>83</v>
      </c>
      <c r="E173" s="7437" t="s">
        <v>84</v>
      </c>
    </row>
    <row r="174" spans="1:5" ht="45" customHeight="1" x14ac:dyDescent="0.25">
      <c r="A174" s="7451"/>
      <c r="B174" s="7451"/>
      <c r="C174" s="7437" t="s">
        <v>84</v>
      </c>
      <c r="D174" s="7437" t="s">
        <v>85</v>
      </c>
      <c r="E174" s="7437" t="s">
        <v>86</v>
      </c>
    </row>
    <row r="175" spans="1:5" ht="45" customHeight="1" x14ac:dyDescent="0.25">
      <c r="A175" s="7451"/>
      <c r="B175" s="7451"/>
      <c r="C175" s="7437" t="s">
        <v>86</v>
      </c>
      <c r="D175" s="7437" t="s">
        <v>87</v>
      </c>
      <c r="E175" s="7437" t="s">
        <v>88</v>
      </c>
    </row>
    <row r="176" spans="1:5" ht="45" customHeight="1" x14ac:dyDescent="0.25">
      <c r="A176" s="7451"/>
      <c r="B176" s="7451"/>
      <c r="C176" s="7437" t="s">
        <v>88</v>
      </c>
      <c r="D176" s="7437" t="s">
        <v>89</v>
      </c>
      <c r="E176" s="7437" t="s">
        <v>88</v>
      </c>
    </row>
    <row r="177" spans="1:5" ht="45" customHeight="1" x14ac:dyDescent="0.25">
      <c r="A177" s="7451"/>
      <c r="B177" s="7451"/>
      <c r="C177" s="7437" t="s">
        <v>90</v>
      </c>
      <c r="D177" s="7437" t="s">
        <v>91</v>
      </c>
      <c r="E177" s="7437" t="s">
        <v>90</v>
      </c>
    </row>
    <row r="178" spans="1:5" ht="45" customHeight="1" x14ac:dyDescent="0.25">
      <c r="A178" s="7451"/>
      <c r="B178" s="7451"/>
      <c r="C178" s="7437" t="s">
        <v>92</v>
      </c>
      <c r="D178" s="7437" t="s">
        <v>93</v>
      </c>
      <c r="E178" s="7437" t="s">
        <v>90</v>
      </c>
    </row>
    <row r="179" spans="1:5" ht="45" customHeight="1" x14ac:dyDescent="0.25">
      <c r="A179" s="8470" t="s">
        <v>62</v>
      </c>
      <c r="B179" s="8470" t="s">
        <v>177</v>
      </c>
      <c r="C179" s="7438" t="s">
        <v>20</v>
      </c>
      <c r="D179" s="7438" t="s">
        <v>29</v>
      </c>
      <c r="E179" s="7438" t="s">
        <v>30</v>
      </c>
    </row>
    <row r="180" spans="1:5" ht="45" customHeight="1" x14ac:dyDescent="0.25">
      <c r="A180" s="7451"/>
      <c r="B180" s="7451"/>
      <c r="C180" s="7438" t="s">
        <v>30</v>
      </c>
      <c r="D180" s="7438" t="s">
        <v>48</v>
      </c>
      <c r="E180" s="7438" t="s">
        <v>43</v>
      </c>
    </row>
    <row r="181" spans="1:5" ht="45" customHeight="1" x14ac:dyDescent="0.25">
      <c r="A181" s="7451"/>
      <c r="B181" s="7451"/>
      <c r="C181" s="7438" t="s">
        <v>43</v>
      </c>
      <c r="D181" s="7438" t="s">
        <v>49</v>
      </c>
      <c r="E181" s="7438" t="s">
        <v>50</v>
      </c>
    </row>
    <row r="182" spans="1:5" ht="45" customHeight="1" x14ac:dyDescent="0.25">
      <c r="A182" s="7451"/>
      <c r="B182" s="7451"/>
      <c r="C182" s="7438" t="s">
        <v>50</v>
      </c>
      <c r="D182" s="7438" t="s">
        <v>51</v>
      </c>
      <c r="E182" s="7438" t="s">
        <v>52</v>
      </c>
    </row>
    <row r="183" spans="1:5" ht="45" customHeight="1" x14ac:dyDescent="0.25">
      <c r="A183" s="7451"/>
      <c r="B183" s="7451"/>
      <c r="C183" s="7438" t="s">
        <v>52</v>
      </c>
      <c r="D183" s="7438" t="s">
        <v>53</v>
      </c>
      <c r="E183" s="7438" t="s">
        <v>54</v>
      </c>
    </row>
    <row r="184" spans="1:5" ht="45" customHeight="1" x14ac:dyDescent="0.25">
      <c r="A184" s="7451"/>
      <c r="B184" s="7451"/>
      <c r="C184" s="7438" t="s">
        <v>54</v>
      </c>
      <c r="D184" s="7438" t="s">
        <v>55</v>
      </c>
      <c r="E184" s="7438" t="s">
        <v>56</v>
      </c>
    </row>
    <row r="185" spans="1:5" ht="45" customHeight="1" x14ac:dyDescent="0.25">
      <c r="A185" s="7451"/>
      <c r="B185" s="7451"/>
      <c r="C185" s="7438" t="s">
        <v>56</v>
      </c>
      <c r="D185" s="7438" t="s">
        <v>57</v>
      </c>
      <c r="E185" s="7438" t="s">
        <v>58</v>
      </c>
    </row>
    <row r="186" spans="1:5" ht="45" customHeight="1" x14ac:dyDescent="0.25">
      <c r="A186" s="7451"/>
      <c r="B186" s="7451"/>
      <c r="C186" s="7438" t="s">
        <v>58</v>
      </c>
      <c r="D186" s="7438" t="s">
        <v>59</v>
      </c>
      <c r="E186" s="7438" t="s">
        <v>60</v>
      </c>
    </row>
    <row r="187" spans="1:5" ht="45" customHeight="1" x14ac:dyDescent="0.25">
      <c r="A187" s="7451"/>
      <c r="B187" s="7451"/>
      <c r="C187" s="7438" t="s">
        <v>60</v>
      </c>
      <c r="D187" s="7438" t="s">
        <v>61</v>
      </c>
      <c r="E187" s="7438" t="s">
        <v>62</v>
      </c>
    </row>
    <row r="188" spans="1:5" ht="45" customHeight="1" x14ac:dyDescent="0.25">
      <c r="A188" s="7451"/>
      <c r="B188" s="7451"/>
      <c r="C188" s="7438" t="s">
        <v>62</v>
      </c>
      <c r="D188" s="7438" t="s">
        <v>63</v>
      </c>
      <c r="E188" s="7438" t="s">
        <v>64</v>
      </c>
    </row>
    <row r="189" spans="1:5" ht="45" customHeight="1" x14ac:dyDescent="0.25">
      <c r="A189" s="7451"/>
      <c r="B189" s="7451"/>
      <c r="C189" s="7438" t="s">
        <v>64</v>
      </c>
      <c r="D189" s="7438" t="s">
        <v>65</v>
      </c>
      <c r="E189" s="7438" t="s">
        <v>66</v>
      </c>
    </row>
    <row r="190" spans="1:5" ht="45" customHeight="1" x14ac:dyDescent="0.25">
      <c r="A190" s="7451"/>
      <c r="B190" s="7451"/>
      <c r="C190" s="7438" t="s">
        <v>66</v>
      </c>
      <c r="D190" s="7438" t="s">
        <v>67</v>
      </c>
      <c r="E190" s="7438" t="s">
        <v>68</v>
      </c>
    </row>
    <row r="191" spans="1:5" ht="45" customHeight="1" x14ac:dyDescent="0.25">
      <c r="A191" s="7451"/>
      <c r="B191" s="7451"/>
      <c r="C191" s="7438" t="s">
        <v>68</v>
      </c>
      <c r="D191" s="7438" t="s">
        <v>69</v>
      </c>
      <c r="E191" s="7438" t="s">
        <v>70</v>
      </c>
    </row>
    <row r="192" spans="1:5" ht="45" customHeight="1" x14ac:dyDescent="0.25">
      <c r="A192" s="7451"/>
      <c r="B192" s="7451"/>
      <c r="C192" s="7438" t="s">
        <v>70</v>
      </c>
      <c r="D192" s="7438" t="s">
        <v>71</v>
      </c>
      <c r="E192" s="7438" t="s">
        <v>72</v>
      </c>
    </row>
    <row r="193" spans="1:5" ht="45" customHeight="1" x14ac:dyDescent="0.25">
      <c r="A193" s="7451"/>
      <c r="B193" s="7451"/>
      <c r="C193" s="7438" t="s">
        <v>72</v>
      </c>
      <c r="D193" s="7438" t="s">
        <v>73</v>
      </c>
      <c r="E193" s="7438" t="s">
        <v>74</v>
      </c>
    </row>
    <row r="194" spans="1:5" ht="45" customHeight="1" x14ac:dyDescent="0.25">
      <c r="A194" s="7451"/>
      <c r="B194" s="7451"/>
      <c r="C194" s="7438" t="s">
        <v>74</v>
      </c>
      <c r="D194" s="7438" t="s">
        <v>75</v>
      </c>
      <c r="E194" s="7438" t="s">
        <v>76</v>
      </c>
    </row>
    <row r="195" spans="1:5" ht="45" customHeight="1" x14ac:dyDescent="0.25">
      <c r="A195" s="7451"/>
      <c r="B195" s="7451"/>
      <c r="C195" s="7438" t="s">
        <v>76</v>
      </c>
      <c r="D195" s="7438" t="s">
        <v>77</v>
      </c>
      <c r="E195" s="7438" t="s">
        <v>78</v>
      </c>
    </row>
    <row r="196" spans="1:5" ht="45" customHeight="1" x14ac:dyDescent="0.25">
      <c r="A196" s="7451"/>
      <c r="B196" s="7451"/>
      <c r="C196" s="7438" t="s">
        <v>78</v>
      </c>
      <c r="D196" s="7438" t="s">
        <v>79</v>
      </c>
      <c r="E196" s="7438" t="s">
        <v>80</v>
      </c>
    </row>
    <row r="197" spans="1:5" ht="45" customHeight="1" x14ac:dyDescent="0.25">
      <c r="A197" s="7451"/>
      <c r="B197" s="7451"/>
      <c r="C197" s="7438" t="s">
        <v>80</v>
      </c>
      <c r="D197" s="7438" t="s">
        <v>81</v>
      </c>
      <c r="E197" s="7438" t="s">
        <v>82</v>
      </c>
    </row>
    <row r="198" spans="1:5" ht="45" customHeight="1" x14ac:dyDescent="0.25">
      <c r="A198" s="7451"/>
      <c r="B198" s="7451"/>
      <c r="C198" s="7438" t="s">
        <v>82</v>
      </c>
      <c r="D198" s="7438" t="s">
        <v>83</v>
      </c>
      <c r="E198" s="7438" t="s">
        <v>84</v>
      </c>
    </row>
    <row r="199" spans="1:5" ht="45" customHeight="1" x14ac:dyDescent="0.25">
      <c r="A199" s="7451"/>
      <c r="B199" s="7451"/>
      <c r="C199" s="7438" t="s">
        <v>84</v>
      </c>
      <c r="D199" s="7438" t="s">
        <v>85</v>
      </c>
      <c r="E199" s="7438" t="s">
        <v>86</v>
      </c>
    </row>
    <row r="200" spans="1:5" ht="45" customHeight="1" x14ac:dyDescent="0.25">
      <c r="A200" s="7451"/>
      <c r="B200" s="7451"/>
      <c r="C200" s="7438" t="s">
        <v>86</v>
      </c>
      <c r="D200" s="7438" t="s">
        <v>87</v>
      </c>
      <c r="E200" s="7438" t="s">
        <v>88</v>
      </c>
    </row>
    <row r="201" spans="1:5" ht="45" customHeight="1" x14ac:dyDescent="0.25">
      <c r="A201" s="7451"/>
      <c r="B201" s="7451"/>
      <c r="C201" s="7438" t="s">
        <v>88</v>
      </c>
      <c r="D201" s="7438" t="s">
        <v>89</v>
      </c>
      <c r="E201" s="7438" t="s">
        <v>88</v>
      </c>
    </row>
    <row r="202" spans="1:5" ht="45" customHeight="1" x14ac:dyDescent="0.25">
      <c r="A202" s="7451"/>
      <c r="B202" s="7451"/>
      <c r="C202" s="7438" t="s">
        <v>90</v>
      </c>
      <c r="D202" s="7438" t="s">
        <v>91</v>
      </c>
      <c r="E202" s="7438" t="s">
        <v>90</v>
      </c>
    </row>
    <row r="203" spans="1:5" ht="45" customHeight="1" x14ac:dyDescent="0.25">
      <c r="A203" s="7451"/>
      <c r="B203" s="7451"/>
      <c r="C203" s="7438" t="s">
        <v>92</v>
      </c>
      <c r="D203" s="7438" t="s">
        <v>93</v>
      </c>
      <c r="E203" s="7438" t="s">
        <v>90</v>
      </c>
    </row>
    <row r="204" spans="1:5" ht="45" customHeight="1" x14ac:dyDescent="0.25">
      <c r="A204" s="8471" t="s">
        <v>64</v>
      </c>
      <c r="B204" s="8471" t="s">
        <v>196</v>
      </c>
      <c r="C204" s="7439" t="s">
        <v>20</v>
      </c>
      <c r="D204" s="7439" t="s">
        <v>29</v>
      </c>
      <c r="E204" s="7439" t="s">
        <v>30</v>
      </c>
    </row>
    <row r="205" spans="1:5" ht="45" customHeight="1" x14ac:dyDescent="0.25">
      <c r="A205" s="7451"/>
      <c r="B205" s="7451"/>
      <c r="C205" s="7439" t="s">
        <v>30</v>
      </c>
      <c r="D205" s="7439" t="s">
        <v>48</v>
      </c>
      <c r="E205" s="7439" t="s">
        <v>43</v>
      </c>
    </row>
    <row r="206" spans="1:5" ht="45" customHeight="1" x14ac:dyDescent="0.25">
      <c r="A206" s="7451"/>
      <c r="B206" s="7451"/>
      <c r="C206" s="7439" t="s">
        <v>43</v>
      </c>
      <c r="D206" s="7439" t="s">
        <v>49</v>
      </c>
      <c r="E206" s="7439" t="s">
        <v>50</v>
      </c>
    </row>
    <row r="207" spans="1:5" ht="45" customHeight="1" x14ac:dyDescent="0.25">
      <c r="A207" s="7451"/>
      <c r="B207" s="7451"/>
      <c r="C207" s="7439" t="s">
        <v>50</v>
      </c>
      <c r="D207" s="7439" t="s">
        <v>51</v>
      </c>
      <c r="E207" s="7439" t="s">
        <v>52</v>
      </c>
    </row>
    <row r="208" spans="1:5" ht="45" customHeight="1" x14ac:dyDescent="0.25">
      <c r="A208" s="7451"/>
      <c r="B208" s="7451"/>
      <c r="C208" s="7439" t="s">
        <v>52</v>
      </c>
      <c r="D208" s="7439" t="s">
        <v>53</v>
      </c>
      <c r="E208" s="7439" t="s">
        <v>54</v>
      </c>
    </row>
    <row r="209" spans="1:5" ht="45" customHeight="1" x14ac:dyDescent="0.25">
      <c r="A209" s="7451"/>
      <c r="B209" s="7451"/>
      <c r="C209" s="7439" t="s">
        <v>54</v>
      </c>
      <c r="D209" s="7439" t="s">
        <v>55</v>
      </c>
      <c r="E209" s="7439" t="s">
        <v>56</v>
      </c>
    </row>
    <row r="210" spans="1:5" ht="45" customHeight="1" x14ac:dyDescent="0.25">
      <c r="A210" s="7451"/>
      <c r="B210" s="7451"/>
      <c r="C210" s="7439" t="s">
        <v>56</v>
      </c>
      <c r="D210" s="7439" t="s">
        <v>57</v>
      </c>
      <c r="E210" s="7439" t="s">
        <v>58</v>
      </c>
    </row>
    <row r="211" spans="1:5" ht="45" customHeight="1" x14ac:dyDescent="0.25">
      <c r="A211" s="7451"/>
      <c r="B211" s="7451"/>
      <c r="C211" s="7439" t="s">
        <v>58</v>
      </c>
      <c r="D211" s="7439" t="s">
        <v>59</v>
      </c>
      <c r="E211" s="7439" t="s">
        <v>60</v>
      </c>
    </row>
    <row r="212" spans="1:5" ht="45" customHeight="1" x14ac:dyDescent="0.25">
      <c r="A212" s="7451"/>
      <c r="B212" s="7451"/>
      <c r="C212" s="7439" t="s">
        <v>60</v>
      </c>
      <c r="D212" s="7439" t="s">
        <v>61</v>
      </c>
      <c r="E212" s="7439" t="s">
        <v>62</v>
      </c>
    </row>
    <row r="213" spans="1:5" ht="45" customHeight="1" x14ac:dyDescent="0.25">
      <c r="A213" s="7451"/>
      <c r="B213" s="7451"/>
      <c r="C213" s="7439" t="s">
        <v>62</v>
      </c>
      <c r="D213" s="7439" t="s">
        <v>63</v>
      </c>
      <c r="E213" s="7439" t="s">
        <v>64</v>
      </c>
    </row>
    <row r="214" spans="1:5" ht="45" customHeight="1" x14ac:dyDescent="0.25">
      <c r="A214" s="7451"/>
      <c r="B214" s="7451"/>
      <c r="C214" s="7439" t="s">
        <v>64</v>
      </c>
      <c r="D214" s="7439" t="s">
        <v>65</v>
      </c>
      <c r="E214" s="7439" t="s">
        <v>66</v>
      </c>
    </row>
    <row r="215" spans="1:5" ht="45" customHeight="1" x14ac:dyDescent="0.25">
      <c r="A215" s="7451"/>
      <c r="B215" s="7451"/>
      <c r="C215" s="7439" t="s">
        <v>66</v>
      </c>
      <c r="D215" s="7439" t="s">
        <v>67</v>
      </c>
      <c r="E215" s="7439" t="s">
        <v>68</v>
      </c>
    </row>
    <row r="216" spans="1:5" ht="45" customHeight="1" x14ac:dyDescent="0.25">
      <c r="A216" s="7451"/>
      <c r="B216" s="7451"/>
      <c r="C216" s="7439" t="s">
        <v>68</v>
      </c>
      <c r="D216" s="7439" t="s">
        <v>69</v>
      </c>
      <c r="E216" s="7439" t="s">
        <v>70</v>
      </c>
    </row>
    <row r="217" spans="1:5" ht="45" customHeight="1" x14ac:dyDescent="0.25">
      <c r="A217" s="7451"/>
      <c r="B217" s="7451"/>
      <c r="C217" s="7439" t="s">
        <v>70</v>
      </c>
      <c r="D217" s="7439" t="s">
        <v>71</v>
      </c>
      <c r="E217" s="7439" t="s">
        <v>72</v>
      </c>
    </row>
    <row r="218" spans="1:5" ht="45" customHeight="1" x14ac:dyDescent="0.25">
      <c r="A218" s="7451"/>
      <c r="B218" s="7451"/>
      <c r="C218" s="7439" t="s">
        <v>72</v>
      </c>
      <c r="D218" s="7439" t="s">
        <v>73</v>
      </c>
      <c r="E218" s="7439" t="s">
        <v>74</v>
      </c>
    </row>
    <row r="219" spans="1:5" ht="45" customHeight="1" x14ac:dyDescent="0.25">
      <c r="A219" s="7451"/>
      <c r="B219" s="7451"/>
      <c r="C219" s="7439" t="s">
        <v>74</v>
      </c>
      <c r="D219" s="7439" t="s">
        <v>75</v>
      </c>
      <c r="E219" s="7439" t="s">
        <v>76</v>
      </c>
    </row>
    <row r="220" spans="1:5" ht="45" customHeight="1" x14ac:dyDescent="0.25">
      <c r="A220" s="7451"/>
      <c r="B220" s="7451"/>
      <c r="C220" s="7439" t="s">
        <v>76</v>
      </c>
      <c r="D220" s="7439" t="s">
        <v>77</v>
      </c>
      <c r="E220" s="7439" t="s">
        <v>78</v>
      </c>
    </row>
    <row r="221" spans="1:5" ht="45" customHeight="1" x14ac:dyDescent="0.25">
      <c r="A221" s="7451"/>
      <c r="B221" s="7451"/>
      <c r="C221" s="7439" t="s">
        <v>78</v>
      </c>
      <c r="D221" s="7439" t="s">
        <v>79</v>
      </c>
      <c r="E221" s="7439" t="s">
        <v>80</v>
      </c>
    </row>
    <row r="222" spans="1:5" ht="45" customHeight="1" x14ac:dyDescent="0.25">
      <c r="A222" s="7451"/>
      <c r="B222" s="7451"/>
      <c r="C222" s="7439" t="s">
        <v>80</v>
      </c>
      <c r="D222" s="7439" t="s">
        <v>81</v>
      </c>
      <c r="E222" s="7439" t="s">
        <v>82</v>
      </c>
    </row>
    <row r="223" spans="1:5" ht="45" customHeight="1" x14ac:dyDescent="0.25">
      <c r="A223" s="7451"/>
      <c r="B223" s="7451"/>
      <c r="C223" s="7439" t="s">
        <v>82</v>
      </c>
      <c r="D223" s="7439" t="s">
        <v>83</v>
      </c>
      <c r="E223" s="7439" t="s">
        <v>84</v>
      </c>
    </row>
    <row r="224" spans="1:5" ht="45" customHeight="1" x14ac:dyDescent="0.25">
      <c r="A224" s="7451"/>
      <c r="B224" s="7451"/>
      <c r="C224" s="7439" t="s">
        <v>84</v>
      </c>
      <c r="D224" s="7439" t="s">
        <v>85</v>
      </c>
      <c r="E224" s="7439" t="s">
        <v>86</v>
      </c>
    </row>
    <row r="225" spans="1:5" ht="45" customHeight="1" x14ac:dyDescent="0.25">
      <c r="A225" s="7451"/>
      <c r="B225" s="7451"/>
      <c r="C225" s="7439" t="s">
        <v>86</v>
      </c>
      <c r="D225" s="7439" t="s">
        <v>87</v>
      </c>
      <c r="E225" s="7439" t="s">
        <v>88</v>
      </c>
    </row>
    <row r="226" spans="1:5" ht="45" customHeight="1" x14ac:dyDescent="0.25">
      <c r="A226" s="7451"/>
      <c r="B226" s="7451"/>
      <c r="C226" s="7439" t="s">
        <v>88</v>
      </c>
      <c r="D226" s="7439" t="s">
        <v>89</v>
      </c>
      <c r="E226" s="7439" t="s">
        <v>88</v>
      </c>
    </row>
    <row r="227" spans="1:5" ht="45" customHeight="1" x14ac:dyDescent="0.25">
      <c r="A227" s="7451"/>
      <c r="B227" s="7451"/>
      <c r="C227" s="7439" t="s">
        <v>90</v>
      </c>
      <c r="D227" s="7439" t="s">
        <v>91</v>
      </c>
      <c r="E227" s="7439" t="s">
        <v>90</v>
      </c>
    </row>
    <row r="228" spans="1:5" ht="45" customHeight="1" x14ac:dyDescent="0.25">
      <c r="A228" s="7451"/>
      <c r="B228" s="7451"/>
      <c r="C228" s="7439" t="s">
        <v>92</v>
      </c>
      <c r="D228" s="7439" t="s">
        <v>93</v>
      </c>
      <c r="E228" s="7439" t="s">
        <v>90</v>
      </c>
    </row>
    <row r="229" spans="1:5" ht="45" customHeight="1" x14ac:dyDescent="0.25">
      <c r="A229" s="8466" t="s">
        <v>66</v>
      </c>
      <c r="B229" s="8466" t="s">
        <v>206</v>
      </c>
      <c r="C229" s="7440" t="s">
        <v>20</v>
      </c>
      <c r="D229" s="7440" t="s">
        <v>29</v>
      </c>
      <c r="E229" s="7440" t="s">
        <v>30</v>
      </c>
    </row>
    <row r="230" spans="1:5" ht="45" customHeight="1" x14ac:dyDescent="0.25">
      <c r="A230" s="7451"/>
      <c r="B230" s="7451"/>
      <c r="C230" s="7440" t="s">
        <v>30</v>
      </c>
      <c r="D230" s="7440" t="s">
        <v>48</v>
      </c>
      <c r="E230" s="7440" t="s">
        <v>43</v>
      </c>
    </row>
    <row r="231" spans="1:5" ht="45" customHeight="1" x14ac:dyDescent="0.25">
      <c r="A231" s="7451"/>
      <c r="B231" s="7451"/>
      <c r="C231" s="7440" t="s">
        <v>43</v>
      </c>
      <c r="D231" s="7440" t="s">
        <v>49</v>
      </c>
      <c r="E231" s="7440" t="s">
        <v>50</v>
      </c>
    </row>
    <row r="232" spans="1:5" ht="45" customHeight="1" x14ac:dyDescent="0.25">
      <c r="A232" s="7451"/>
      <c r="B232" s="7451"/>
      <c r="C232" s="7440" t="s">
        <v>50</v>
      </c>
      <c r="D232" s="7440" t="s">
        <v>51</v>
      </c>
      <c r="E232" s="7440" t="s">
        <v>52</v>
      </c>
    </row>
    <row r="233" spans="1:5" ht="45" customHeight="1" x14ac:dyDescent="0.25">
      <c r="A233" s="7451"/>
      <c r="B233" s="7451"/>
      <c r="C233" s="7440" t="s">
        <v>52</v>
      </c>
      <c r="D233" s="7440" t="s">
        <v>53</v>
      </c>
      <c r="E233" s="7440" t="s">
        <v>54</v>
      </c>
    </row>
    <row r="234" spans="1:5" ht="45" customHeight="1" x14ac:dyDescent="0.25">
      <c r="A234" s="7451"/>
      <c r="B234" s="7451"/>
      <c r="C234" s="7440" t="s">
        <v>54</v>
      </c>
      <c r="D234" s="7440" t="s">
        <v>55</v>
      </c>
      <c r="E234" s="7440" t="s">
        <v>56</v>
      </c>
    </row>
    <row r="235" spans="1:5" ht="45" customHeight="1" x14ac:dyDescent="0.25">
      <c r="A235" s="7451"/>
      <c r="B235" s="7451"/>
      <c r="C235" s="7440" t="s">
        <v>56</v>
      </c>
      <c r="D235" s="7440" t="s">
        <v>57</v>
      </c>
      <c r="E235" s="7440" t="s">
        <v>58</v>
      </c>
    </row>
    <row r="236" spans="1:5" ht="45" customHeight="1" x14ac:dyDescent="0.25">
      <c r="A236" s="7451"/>
      <c r="B236" s="7451"/>
      <c r="C236" s="7440" t="s">
        <v>58</v>
      </c>
      <c r="D236" s="7440" t="s">
        <v>59</v>
      </c>
      <c r="E236" s="7440" t="s">
        <v>60</v>
      </c>
    </row>
    <row r="237" spans="1:5" ht="45" customHeight="1" x14ac:dyDescent="0.25">
      <c r="A237" s="7451"/>
      <c r="B237" s="7451"/>
      <c r="C237" s="7440" t="s">
        <v>60</v>
      </c>
      <c r="D237" s="7440" t="s">
        <v>61</v>
      </c>
      <c r="E237" s="7440" t="s">
        <v>62</v>
      </c>
    </row>
    <row r="238" spans="1:5" ht="45" customHeight="1" x14ac:dyDescent="0.25">
      <c r="A238" s="7451"/>
      <c r="B238" s="7451"/>
      <c r="C238" s="7440" t="s">
        <v>62</v>
      </c>
      <c r="D238" s="7440" t="s">
        <v>63</v>
      </c>
      <c r="E238" s="7440" t="s">
        <v>64</v>
      </c>
    </row>
    <row r="239" spans="1:5" ht="45" customHeight="1" x14ac:dyDescent="0.25">
      <c r="A239" s="7451"/>
      <c r="B239" s="7451"/>
      <c r="C239" s="7440" t="s">
        <v>64</v>
      </c>
      <c r="D239" s="7440" t="s">
        <v>65</v>
      </c>
      <c r="E239" s="7440" t="s">
        <v>66</v>
      </c>
    </row>
    <row r="240" spans="1:5" ht="45" customHeight="1" x14ac:dyDescent="0.25">
      <c r="A240" s="7451"/>
      <c r="B240" s="7451"/>
      <c r="C240" s="7440" t="s">
        <v>66</v>
      </c>
      <c r="D240" s="7440" t="s">
        <v>67</v>
      </c>
      <c r="E240" s="7440" t="s">
        <v>68</v>
      </c>
    </row>
    <row r="241" spans="1:5" ht="45" customHeight="1" x14ac:dyDescent="0.25">
      <c r="A241" s="7451"/>
      <c r="B241" s="7451"/>
      <c r="C241" s="7440" t="s">
        <v>68</v>
      </c>
      <c r="D241" s="7440" t="s">
        <v>69</v>
      </c>
      <c r="E241" s="7440" t="s">
        <v>70</v>
      </c>
    </row>
    <row r="242" spans="1:5" ht="45" customHeight="1" x14ac:dyDescent="0.25">
      <c r="A242" s="7451"/>
      <c r="B242" s="7451"/>
      <c r="C242" s="7440" t="s">
        <v>70</v>
      </c>
      <c r="D242" s="7440" t="s">
        <v>71</v>
      </c>
      <c r="E242" s="7440" t="s">
        <v>72</v>
      </c>
    </row>
    <row r="243" spans="1:5" ht="45" customHeight="1" x14ac:dyDescent="0.25">
      <c r="A243" s="7451"/>
      <c r="B243" s="7451"/>
      <c r="C243" s="7440" t="s">
        <v>72</v>
      </c>
      <c r="D243" s="7440" t="s">
        <v>73</v>
      </c>
      <c r="E243" s="7440" t="s">
        <v>74</v>
      </c>
    </row>
    <row r="244" spans="1:5" ht="45" customHeight="1" x14ac:dyDescent="0.25">
      <c r="A244" s="7451"/>
      <c r="B244" s="7451"/>
      <c r="C244" s="7440" t="s">
        <v>74</v>
      </c>
      <c r="D244" s="7440" t="s">
        <v>75</v>
      </c>
      <c r="E244" s="7440" t="s">
        <v>76</v>
      </c>
    </row>
    <row r="245" spans="1:5" ht="45" customHeight="1" x14ac:dyDescent="0.25">
      <c r="A245" s="7451"/>
      <c r="B245" s="7451"/>
      <c r="C245" s="7440" t="s">
        <v>76</v>
      </c>
      <c r="D245" s="7440" t="s">
        <v>77</v>
      </c>
      <c r="E245" s="7440" t="s">
        <v>78</v>
      </c>
    </row>
    <row r="246" spans="1:5" ht="45" customHeight="1" x14ac:dyDescent="0.25">
      <c r="A246" s="7451"/>
      <c r="B246" s="7451"/>
      <c r="C246" s="7440" t="s">
        <v>78</v>
      </c>
      <c r="D246" s="7440" t="s">
        <v>79</v>
      </c>
      <c r="E246" s="7440" t="s">
        <v>80</v>
      </c>
    </row>
    <row r="247" spans="1:5" ht="45" customHeight="1" x14ac:dyDescent="0.25">
      <c r="A247" s="7451"/>
      <c r="B247" s="7451"/>
      <c r="C247" s="7440" t="s">
        <v>80</v>
      </c>
      <c r="D247" s="7440" t="s">
        <v>81</v>
      </c>
      <c r="E247" s="7440" t="s">
        <v>82</v>
      </c>
    </row>
    <row r="248" spans="1:5" ht="45" customHeight="1" x14ac:dyDescent="0.25">
      <c r="A248" s="7451"/>
      <c r="B248" s="7451"/>
      <c r="C248" s="7440" t="s">
        <v>82</v>
      </c>
      <c r="D248" s="7440" t="s">
        <v>83</v>
      </c>
      <c r="E248" s="7440" t="s">
        <v>84</v>
      </c>
    </row>
    <row r="249" spans="1:5" ht="45" customHeight="1" x14ac:dyDescent="0.25">
      <c r="A249" s="7451"/>
      <c r="B249" s="7451"/>
      <c r="C249" s="7440" t="s">
        <v>84</v>
      </c>
      <c r="D249" s="7440" t="s">
        <v>85</v>
      </c>
      <c r="E249" s="7440" t="s">
        <v>86</v>
      </c>
    </row>
    <row r="250" spans="1:5" ht="45" customHeight="1" x14ac:dyDescent="0.25">
      <c r="A250" s="7451"/>
      <c r="B250" s="7451"/>
      <c r="C250" s="7440" t="s">
        <v>86</v>
      </c>
      <c r="D250" s="7440" t="s">
        <v>87</v>
      </c>
      <c r="E250" s="7440" t="s">
        <v>88</v>
      </c>
    </row>
    <row r="251" spans="1:5" ht="45" customHeight="1" x14ac:dyDescent="0.25">
      <c r="A251" s="7451"/>
      <c r="B251" s="7451"/>
      <c r="C251" s="7440" t="s">
        <v>88</v>
      </c>
      <c r="D251" s="7440" t="s">
        <v>89</v>
      </c>
      <c r="E251" s="7440" t="s">
        <v>88</v>
      </c>
    </row>
    <row r="252" spans="1:5" ht="45" customHeight="1" x14ac:dyDescent="0.25">
      <c r="A252" s="7451"/>
      <c r="B252" s="7451"/>
      <c r="C252" s="7440" t="s">
        <v>90</v>
      </c>
      <c r="D252" s="7440" t="s">
        <v>91</v>
      </c>
      <c r="E252" s="7440" t="s">
        <v>90</v>
      </c>
    </row>
    <row r="253" spans="1:5" ht="45" customHeight="1" x14ac:dyDescent="0.25">
      <c r="A253" s="7451"/>
      <c r="B253" s="7451"/>
      <c r="C253" s="7440" t="s">
        <v>92</v>
      </c>
      <c r="D253" s="7440" t="s">
        <v>93</v>
      </c>
      <c r="E253" s="7440" t="s">
        <v>90</v>
      </c>
    </row>
    <row r="254" spans="1:5" ht="45" customHeight="1" x14ac:dyDescent="0.25">
      <c r="A254" s="8467" t="s">
        <v>68</v>
      </c>
      <c r="B254" s="8467" t="s">
        <v>219</v>
      </c>
      <c r="C254" s="7441" t="s">
        <v>20</v>
      </c>
      <c r="D254" s="7441" t="s">
        <v>29</v>
      </c>
      <c r="E254" s="7441" t="s">
        <v>30</v>
      </c>
    </row>
    <row r="255" spans="1:5" ht="45" customHeight="1" x14ac:dyDescent="0.25">
      <c r="A255" s="7451"/>
      <c r="B255" s="7451"/>
      <c r="C255" s="7441" t="s">
        <v>30</v>
      </c>
      <c r="D255" s="7441" t="s">
        <v>48</v>
      </c>
      <c r="E255" s="7441" t="s">
        <v>43</v>
      </c>
    </row>
    <row r="256" spans="1:5" ht="45" customHeight="1" x14ac:dyDescent="0.25">
      <c r="A256" s="7451"/>
      <c r="B256" s="7451"/>
      <c r="C256" s="7441" t="s">
        <v>43</v>
      </c>
      <c r="D256" s="7441" t="s">
        <v>49</v>
      </c>
      <c r="E256" s="7441" t="s">
        <v>50</v>
      </c>
    </row>
    <row r="257" spans="1:5" ht="45" customHeight="1" x14ac:dyDescent="0.25">
      <c r="A257" s="7451"/>
      <c r="B257" s="7451"/>
      <c r="C257" s="7441" t="s">
        <v>50</v>
      </c>
      <c r="D257" s="7441" t="s">
        <v>51</v>
      </c>
      <c r="E257" s="7441" t="s">
        <v>52</v>
      </c>
    </row>
    <row r="258" spans="1:5" ht="45" customHeight="1" x14ac:dyDescent="0.25">
      <c r="A258" s="7451"/>
      <c r="B258" s="7451"/>
      <c r="C258" s="7441" t="s">
        <v>52</v>
      </c>
      <c r="D258" s="7441" t="s">
        <v>53</v>
      </c>
      <c r="E258" s="7441" t="s">
        <v>54</v>
      </c>
    </row>
    <row r="259" spans="1:5" ht="45" customHeight="1" x14ac:dyDescent="0.25">
      <c r="A259" s="7451"/>
      <c r="B259" s="7451"/>
      <c r="C259" s="7441" t="s">
        <v>54</v>
      </c>
      <c r="D259" s="7441" t="s">
        <v>55</v>
      </c>
      <c r="E259" s="7441" t="s">
        <v>56</v>
      </c>
    </row>
    <row r="260" spans="1:5" ht="45" customHeight="1" x14ac:dyDescent="0.25">
      <c r="A260" s="7451"/>
      <c r="B260" s="7451"/>
      <c r="C260" s="7441" t="s">
        <v>56</v>
      </c>
      <c r="D260" s="7441" t="s">
        <v>57</v>
      </c>
      <c r="E260" s="7441" t="s">
        <v>58</v>
      </c>
    </row>
    <row r="261" spans="1:5" ht="45" customHeight="1" x14ac:dyDescent="0.25">
      <c r="A261" s="7451"/>
      <c r="B261" s="7451"/>
      <c r="C261" s="7441" t="s">
        <v>58</v>
      </c>
      <c r="D261" s="7441" t="s">
        <v>59</v>
      </c>
      <c r="E261" s="7441" t="s">
        <v>60</v>
      </c>
    </row>
    <row r="262" spans="1:5" ht="45" customHeight="1" x14ac:dyDescent="0.25">
      <c r="A262" s="7451"/>
      <c r="B262" s="7451"/>
      <c r="C262" s="7441" t="s">
        <v>60</v>
      </c>
      <c r="D262" s="7441" t="s">
        <v>61</v>
      </c>
      <c r="E262" s="7441" t="s">
        <v>62</v>
      </c>
    </row>
    <row r="263" spans="1:5" ht="45" customHeight="1" x14ac:dyDescent="0.25">
      <c r="A263" s="7451"/>
      <c r="B263" s="7451"/>
      <c r="C263" s="7441" t="s">
        <v>62</v>
      </c>
      <c r="D263" s="7441" t="s">
        <v>63</v>
      </c>
      <c r="E263" s="7441" t="s">
        <v>64</v>
      </c>
    </row>
    <row r="264" spans="1:5" ht="45" customHeight="1" x14ac:dyDescent="0.25">
      <c r="A264" s="7451"/>
      <c r="B264" s="7451"/>
      <c r="C264" s="7441" t="s">
        <v>64</v>
      </c>
      <c r="D264" s="7441" t="s">
        <v>65</v>
      </c>
      <c r="E264" s="7441" t="s">
        <v>66</v>
      </c>
    </row>
    <row r="265" spans="1:5" ht="45" customHeight="1" x14ac:dyDescent="0.25">
      <c r="A265" s="7451"/>
      <c r="B265" s="7451"/>
      <c r="C265" s="7441" t="s">
        <v>66</v>
      </c>
      <c r="D265" s="7441" t="s">
        <v>67</v>
      </c>
      <c r="E265" s="7441" t="s">
        <v>68</v>
      </c>
    </row>
    <row r="266" spans="1:5" ht="45" customHeight="1" x14ac:dyDescent="0.25">
      <c r="A266" s="7451"/>
      <c r="B266" s="7451"/>
      <c r="C266" s="7441" t="s">
        <v>68</v>
      </c>
      <c r="D266" s="7441" t="s">
        <v>69</v>
      </c>
      <c r="E266" s="7441" t="s">
        <v>70</v>
      </c>
    </row>
    <row r="267" spans="1:5" ht="45" customHeight="1" x14ac:dyDescent="0.25">
      <c r="A267" s="7451"/>
      <c r="B267" s="7451"/>
      <c r="C267" s="7441" t="s">
        <v>70</v>
      </c>
      <c r="D267" s="7441" t="s">
        <v>71</v>
      </c>
      <c r="E267" s="7441" t="s">
        <v>72</v>
      </c>
    </row>
    <row r="268" spans="1:5" ht="45" customHeight="1" x14ac:dyDescent="0.25">
      <c r="A268" s="7451"/>
      <c r="B268" s="7451"/>
      <c r="C268" s="7441" t="s">
        <v>72</v>
      </c>
      <c r="D268" s="7441" t="s">
        <v>73</v>
      </c>
      <c r="E268" s="7441" t="s">
        <v>74</v>
      </c>
    </row>
    <row r="269" spans="1:5" ht="45" customHeight="1" x14ac:dyDescent="0.25">
      <c r="A269" s="7451"/>
      <c r="B269" s="7451"/>
      <c r="C269" s="7441" t="s">
        <v>74</v>
      </c>
      <c r="D269" s="7441" t="s">
        <v>75</v>
      </c>
      <c r="E269" s="7441" t="s">
        <v>76</v>
      </c>
    </row>
    <row r="270" spans="1:5" ht="45" customHeight="1" x14ac:dyDescent="0.25">
      <c r="A270" s="7451"/>
      <c r="B270" s="7451"/>
      <c r="C270" s="7441" t="s">
        <v>76</v>
      </c>
      <c r="D270" s="7441" t="s">
        <v>77</v>
      </c>
      <c r="E270" s="7441" t="s">
        <v>78</v>
      </c>
    </row>
    <row r="271" spans="1:5" ht="45" customHeight="1" x14ac:dyDescent="0.25">
      <c r="A271" s="7451"/>
      <c r="B271" s="7451"/>
      <c r="C271" s="7441" t="s">
        <v>78</v>
      </c>
      <c r="D271" s="7441" t="s">
        <v>79</v>
      </c>
      <c r="E271" s="7441" t="s">
        <v>80</v>
      </c>
    </row>
    <row r="272" spans="1:5" ht="45" customHeight="1" x14ac:dyDescent="0.25">
      <c r="A272" s="7451"/>
      <c r="B272" s="7451"/>
      <c r="C272" s="7441" t="s">
        <v>80</v>
      </c>
      <c r="D272" s="7441" t="s">
        <v>81</v>
      </c>
      <c r="E272" s="7441" t="s">
        <v>82</v>
      </c>
    </row>
    <row r="273" spans="1:5" ht="45" customHeight="1" x14ac:dyDescent="0.25">
      <c r="A273" s="7451"/>
      <c r="B273" s="7451"/>
      <c r="C273" s="7441" t="s">
        <v>82</v>
      </c>
      <c r="D273" s="7441" t="s">
        <v>83</v>
      </c>
      <c r="E273" s="7441" t="s">
        <v>84</v>
      </c>
    </row>
    <row r="274" spans="1:5" ht="45" customHeight="1" x14ac:dyDescent="0.25">
      <c r="A274" s="7451"/>
      <c r="B274" s="7451"/>
      <c r="C274" s="7441" t="s">
        <v>84</v>
      </c>
      <c r="D274" s="7441" t="s">
        <v>85</v>
      </c>
      <c r="E274" s="7441" t="s">
        <v>86</v>
      </c>
    </row>
    <row r="275" spans="1:5" ht="45" customHeight="1" x14ac:dyDescent="0.25">
      <c r="A275" s="7451"/>
      <c r="B275" s="7451"/>
      <c r="C275" s="7441" t="s">
        <v>86</v>
      </c>
      <c r="D275" s="7441" t="s">
        <v>87</v>
      </c>
      <c r="E275" s="7441" t="s">
        <v>88</v>
      </c>
    </row>
    <row r="276" spans="1:5" ht="45" customHeight="1" x14ac:dyDescent="0.25">
      <c r="A276" s="7451"/>
      <c r="B276" s="7451"/>
      <c r="C276" s="7441" t="s">
        <v>88</v>
      </c>
      <c r="D276" s="7441" t="s">
        <v>89</v>
      </c>
      <c r="E276" s="7441" t="s">
        <v>88</v>
      </c>
    </row>
    <row r="277" spans="1:5" ht="45" customHeight="1" x14ac:dyDescent="0.25">
      <c r="A277" s="7451"/>
      <c r="B277" s="7451"/>
      <c r="C277" s="7441" t="s">
        <v>90</v>
      </c>
      <c r="D277" s="7441" t="s">
        <v>91</v>
      </c>
      <c r="E277" s="7441" t="s">
        <v>90</v>
      </c>
    </row>
    <row r="278" spans="1:5" ht="45" customHeight="1" x14ac:dyDescent="0.25">
      <c r="A278" s="7451"/>
      <c r="B278" s="7451"/>
      <c r="C278" s="7441" t="s">
        <v>92</v>
      </c>
      <c r="D278" s="7441" t="s">
        <v>93</v>
      </c>
      <c r="E278" s="7441" t="s">
        <v>90</v>
      </c>
    </row>
    <row r="279" spans="1:5" ht="45" customHeight="1" x14ac:dyDescent="0.25">
      <c r="A279" s="8468" t="s">
        <v>70</v>
      </c>
      <c r="B279" s="8468" t="s">
        <v>223</v>
      </c>
      <c r="C279" s="7442" t="s">
        <v>20</v>
      </c>
      <c r="D279" s="7442" t="s">
        <v>29</v>
      </c>
      <c r="E279" s="7442" t="s">
        <v>30</v>
      </c>
    </row>
    <row r="280" spans="1:5" ht="45" customHeight="1" x14ac:dyDescent="0.25">
      <c r="A280" s="7451"/>
      <c r="B280" s="7451"/>
      <c r="C280" s="7442" t="s">
        <v>30</v>
      </c>
      <c r="D280" s="7442" t="s">
        <v>48</v>
      </c>
      <c r="E280" s="7442" t="s">
        <v>43</v>
      </c>
    </row>
    <row r="281" spans="1:5" ht="45" customHeight="1" x14ac:dyDescent="0.25">
      <c r="A281" s="7451"/>
      <c r="B281" s="7451"/>
      <c r="C281" s="7442" t="s">
        <v>43</v>
      </c>
      <c r="D281" s="7442" t="s">
        <v>49</v>
      </c>
      <c r="E281" s="7442" t="s">
        <v>50</v>
      </c>
    </row>
    <row r="282" spans="1:5" ht="45" customHeight="1" x14ac:dyDescent="0.25">
      <c r="A282" s="7451"/>
      <c r="B282" s="7451"/>
      <c r="C282" s="7442" t="s">
        <v>50</v>
      </c>
      <c r="D282" s="7442" t="s">
        <v>51</v>
      </c>
      <c r="E282" s="7442" t="s">
        <v>52</v>
      </c>
    </row>
    <row r="283" spans="1:5" ht="45" customHeight="1" x14ac:dyDescent="0.25">
      <c r="A283" s="7451"/>
      <c r="B283" s="7451"/>
      <c r="C283" s="7442" t="s">
        <v>52</v>
      </c>
      <c r="D283" s="7442" t="s">
        <v>53</v>
      </c>
      <c r="E283" s="7442" t="s">
        <v>54</v>
      </c>
    </row>
    <row r="284" spans="1:5" ht="45" customHeight="1" x14ac:dyDescent="0.25">
      <c r="A284" s="7451"/>
      <c r="B284" s="7451"/>
      <c r="C284" s="7442" t="s">
        <v>54</v>
      </c>
      <c r="D284" s="7442" t="s">
        <v>55</v>
      </c>
      <c r="E284" s="7442" t="s">
        <v>56</v>
      </c>
    </row>
    <row r="285" spans="1:5" ht="45" customHeight="1" x14ac:dyDescent="0.25">
      <c r="A285" s="7451"/>
      <c r="B285" s="7451"/>
      <c r="C285" s="7442" t="s">
        <v>56</v>
      </c>
      <c r="D285" s="7442" t="s">
        <v>57</v>
      </c>
      <c r="E285" s="7442" t="s">
        <v>58</v>
      </c>
    </row>
    <row r="286" spans="1:5" ht="45" customHeight="1" x14ac:dyDescent="0.25">
      <c r="A286" s="7451"/>
      <c r="B286" s="7451"/>
      <c r="C286" s="7442" t="s">
        <v>58</v>
      </c>
      <c r="D286" s="7442" t="s">
        <v>59</v>
      </c>
      <c r="E286" s="7442" t="s">
        <v>60</v>
      </c>
    </row>
    <row r="287" spans="1:5" ht="45" customHeight="1" x14ac:dyDescent="0.25">
      <c r="A287" s="7451"/>
      <c r="B287" s="7451"/>
      <c r="C287" s="7442" t="s">
        <v>60</v>
      </c>
      <c r="D287" s="7442" t="s">
        <v>61</v>
      </c>
      <c r="E287" s="7442" t="s">
        <v>62</v>
      </c>
    </row>
    <row r="288" spans="1:5" ht="45" customHeight="1" x14ac:dyDescent="0.25">
      <c r="A288" s="7451"/>
      <c r="B288" s="7451"/>
      <c r="C288" s="7442" t="s">
        <v>62</v>
      </c>
      <c r="D288" s="7442" t="s">
        <v>63</v>
      </c>
      <c r="E288" s="7442" t="s">
        <v>64</v>
      </c>
    </row>
    <row r="289" spans="1:5" ht="45" customHeight="1" x14ac:dyDescent="0.25">
      <c r="A289" s="7451"/>
      <c r="B289" s="7451"/>
      <c r="C289" s="7442" t="s">
        <v>64</v>
      </c>
      <c r="D289" s="7442" t="s">
        <v>65</v>
      </c>
      <c r="E289" s="7442" t="s">
        <v>66</v>
      </c>
    </row>
    <row r="290" spans="1:5" ht="45" customHeight="1" x14ac:dyDescent="0.25">
      <c r="A290" s="7451"/>
      <c r="B290" s="7451"/>
      <c r="C290" s="7442" t="s">
        <v>66</v>
      </c>
      <c r="D290" s="7442" t="s">
        <v>67</v>
      </c>
      <c r="E290" s="7442" t="s">
        <v>68</v>
      </c>
    </row>
    <row r="291" spans="1:5" ht="45" customHeight="1" x14ac:dyDescent="0.25">
      <c r="A291" s="7451"/>
      <c r="B291" s="7451"/>
      <c r="C291" s="7442" t="s">
        <v>68</v>
      </c>
      <c r="D291" s="7442" t="s">
        <v>69</v>
      </c>
      <c r="E291" s="7442" t="s">
        <v>70</v>
      </c>
    </row>
    <row r="292" spans="1:5" ht="45" customHeight="1" x14ac:dyDescent="0.25">
      <c r="A292" s="7451"/>
      <c r="B292" s="7451"/>
      <c r="C292" s="7442" t="s">
        <v>70</v>
      </c>
      <c r="D292" s="7442" t="s">
        <v>71</v>
      </c>
      <c r="E292" s="7442" t="s">
        <v>72</v>
      </c>
    </row>
    <row r="293" spans="1:5" ht="45" customHeight="1" x14ac:dyDescent="0.25">
      <c r="A293" s="7451"/>
      <c r="B293" s="7451"/>
      <c r="C293" s="7442" t="s">
        <v>72</v>
      </c>
      <c r="D293" s="7442" t="s">
        <v>73</v>
      </c>
      <c r="E293" s="7442" t="s">
        <v>74</v>
      </c>
    </row>
    <row r="294" spans="1:5" ht="45" customHeight="1" x14ac:dyDescent="0.25">
      <c r="A294" s="7451"/>
      <c r="B294" s="7451"/>
      <c r="C294" s="7442" t="s">
        <v>74</v>
      </c>
      <c r="D294" s="7442" t="s">
        <v>75</v>
      </c>
      <c r="E294" s="7442" t="s">
        <v>76</v>
      </c>
    </row>
    <row r="295" spans="1:5" ht="45" customHeight="1" x14ac:dyDescent="0.25">
      <c r="A295" s="7451"/>
      <c r="B295" s="7451"/>
      <c r="C295" s="7442" t="s">
        <v>76</v>
      </c>
      <c r="D295" s="7442" t="s">
        <v>77</v>
      </c>
      <c r="E295" s="7442" t="s">
        <v>78</v>
      </c>
    </row>
    <row r="296" spans="1:5" ht="45" customHeight="1" x14ac:dyDescent="0.25">
      <c r="A296" s="7451"/>
      <c r="B296" s="7451"/>
      <c r="C296" s="7442" t="s">
        <v>78</v>
      </c>
      <c r="D296" s="7442" t="s">
        <v>79</v>
      </c>
      <c r="E296" s="7442" t="s">
        <v>80</v>
      </c>
    </row>
    <row r="297" spans="1:5" ht="45" customHeight="1" x14ac:dyDescent="0.25">
      <c r="A297" s="7451"/>
      <c r="B297" s="7451"/>
      <c r="C297" s="7442" t="s">
        <v>80</v>
      </c>
      <c r="D297" s="7442" t="s">
        <v>81</v>
      </c>
      <c r="E297" s="7442" t="s">
        <v>82</v>
      </c>
    </row>
    <row r="298" spans="1:5" ht="45" customHeight="1" x14ac:dyDescent="0.25">
      <c r="A298" s="7451"/>
      <c r="B298" s="7451"/>
      <c r="C298" s="7442" t="s">
        <v>82</v>
      </c>
      <c r="D298" s="7442" t="s">
        <v>83</v>
      </c>
      <c r="E298" s="7442" t="s">
        <v>84</v>
      </c>
    </row>
    <row r="299" spans="1:5" ht="45" customHeight="1" x14ac:dyDescent="0.25">
      <c r="A299" s="7451"/>
      <c r="B299" s="7451"/>
      <c r="C299" s="7442" t="s">
        <v>84</v>
      </c>
      <c r="D299" s="7442" t="s">
        <v>85</v>
      </c>
      <c r="E299" s="7442" t="s">
        <v>86</v>
      </c>
    </row>
    <row r="300" spans="1:5" ht="45" customHeight="1" x14ac:dyDescent="0.25">
      <c r="A300" s="7451"/>
      <c r="B300" s="7451"/>
      <c r="C300" s="7442" t="s">
        <v>86</v>
      </c>
      <c r="D300" s="7442" t="s">
        <v>87</v>
      </c>
      <c r="E300" s="7442" t="s">
        <v>88</v>
      </c>
    </row>
    <row r="301" spans="1:5" ht="45" customHeight="1" x14ac:dyDescent="0.25">
      <c r="A301" s="7451"/>
      <c r="B301" s="7451"/>
      <c r="C301" s="7442" t="s">
        <v>88</v>
      </c>
      <c r="D301" s="7442" t="s">
        <v>89</v>
      </c>
      <c r="E301" s="7442" t="s">
        <v>88</v>
      </c>
    </row>
    <row r="302" spans="1:5" ht="45" customHeight="1" x14ac:dyDescent="0.25">
      <c r="A302" s="7451"/>
      <c r="B302" s="7451"/>
      <c r="C302" s="7442" t="s">
        <v>90</v>
      </c>
      <c r="D302" s="7442" t="s">
        <v>91</v>
      </c>
      <c r="E302" s="7442" t="s">
        <v>90</v>
      </c>
    </row>
    <row r="303" spans="1:5" ht="45" customHeight="1" x14ac:dyDescent="0.25">
      <c r="A303" s="7451"/>
      <c r="B303" s="7451"/>
      <c r="C303" s="7442" t="s">
        <v>92</v>
      </c>
      <c r="D303" s="7442" t="s">
        <v>93</v>
      </c>
      <c r="E303" s="7442" t="s">
        <v>90</v>
      </c>
    </row>
    <row r="304" spans="1:5" ht="45" customHeight="1" x14ac:dyDescent="0.25">
      <c r="A304" s="8463" t="s">
        <v>72</v>
      </c>
      <c r="B304" s="8463" t="s">
        <v>257</v>
      </c>
      <c r="C304" s="7443" t="s">
        <v>20</v>
      </c>
      <c r="D304" s="7443" t="s">
        <v>29</v>
      </c>
      <c r="E304" s="7443" t="s">
        <v>30</v>
      </c>
    </row>
    <row r="305" spans="1:5" ht="45" customHeight="1" x14ac:dyDescent="0.25">
      <c r="A305" s="7451"/>
      <c r="B305" s="7451"/>
      <c r="C305" s="7443" t="s">
        <v>30</v>
      </c>
      <c r="D305" s="7443" t="s">
        <v>48</v>
      </c>
      <c r="E305" s="7443" t="s">
        <v>43</v>
      </c>
    </row>
    <row r="306" spans="1:5" ht="45" customHeight="1" x14ac:dyDescent="0.25">
      <c r="A306" s="7451"/>
      <c r="B306" s="7451"/>
      <c r="C306" s="7443" t="s">
        <v>43</v>
      </c>
      <c r="D306" s="7443" t="s">
        <v>49</v>
      </c>
      <c r="E306" s="7443" t="s">
        <v>50</v>
      </c>
    </row>
    <row r="307" spans="1:5" ht="45" customHeight="1" x14ac:dyDescent="0.25">
      <c r="A307" s="7451"/>
      <c r="B307" s="7451"/>
      <c r="C307" s="7443" t="s">
        <v>50</v>
      </c>
      <c r="D307" s="7443" t="s">
        <v>51</v>
      </c>
      <c r="E307" s="7443" t="s">
        <v>52</v>
      </c>
    </row>
    <row r="308" spans="1:5" ht="45" customHeight="1" x14ac:dyDescent="0.25">
      <c r="A308" s="7451"/>
      <c r="B308" s="7451"/>
      <c r="C308" s="7443" t="s">
        <v>52</v>
      </c>
      <c r="D308" s="7443" t="s">
        <v>53</v>
      </c>
      <c r="E308" s="7443" t="s">
        <v>54</v>
      </c>
    </row>
    <row r="309" spans="1:5" ht="45" customHeight="1" x14ac:dyDescent="0.25">
      <c r="A309" s="7451"/>
      <c r="B309" s="7451"/>
      <c r="C309" s="7443" t="s">
        <v>54</v>
      </c>
      <c r="D309" s="7443" t="s">
        <v>55</v>
      </c>
      <c r="E309" s="7443" t="s">
        <v>56</v>
      </c>
    </row>
    <row r="310" spans="1:5" ht="45" customHeight="1" x14ac:dyDescent="0.25">
      <c r="A310" s="7451"/>
      <c r="B310" s="7451"/>
      <c r="C310" s="7443" t="s">
        <v>56</v>
      </c>
      <c r="D310" s="7443" t="s">
        <v>57</v>
      </c>
      <c r="E310" s="7443" t="s">
        <v>58</v>
      </c>
    </row>
    <row r="311" spans="1:5" ht="45" customHeight="1" x14ac:dyDescent="0.25">
      <c r="A311" s="7451"/>
      <c r="B311" s="7451"/>
      <c r="C311" s="7443" t="s">
        <v>58</v>
      </c>
      <c r="D311" s="7443" t="s">
        <v>59</v>
      </c>
      <c r="E311" s="7443" t="s">
        <v>60</v>
      </c>
    </row>
    <row r="312" spans="1:5" ht="45" customHeight="1" x14ac:dyDescent="0.25">
      <c r="A312" s="7451"/>
      <c r="B312" s="7451"/>
      <c r="C312" s="7443" t="s">
        <v>60</v>
      </c>
      <c r="D312" s="7443" t="s">
        <v>61</v>
      </c>
      <c r="E312" s="7443" t="s">
        <v>62</v>
      </c>
    </row>
    <row r="313" spans="1:5" ht="45" customHeight="1" x14ac:dyDescent="0.25">
      <c r="A313" s="7451"/>
      <c r="B313" s="7451"/>
      <c r="C313" s="7443" t="s">
        <v>62</v>
      </c>
      <c r="D313" s="7443" t="s">
        <v>63</v>
      </c>
      <c r="E313" s="7443" t="s">
        <v>64</v>
      </c>
    </row>
    <row r="314" spans="1:5" ht="45" customHeight="1" x14ac:dyDescent="0.25">
      <c r="A314" s="7451"/>
      <c r="B314" s="7451"/>
      <c r="C314" s="7443" t="s">
        <v>64</v>
      </c>
      <c r="D314" s="7443" t="s">
        <v>65</v>
      </c>
      <c r="E314" s="7443" t="s">
        <v>66</v>
      </c>
    </row>
    <row r="315" spans="1:5" ht="45" customHeight="1" x14ac:dyDescent="0.25">
      <c r="A315" s="7451"/>
      <c r="B315" s="7451"/>
      <c r="C315" s="7443" t="s">
        <v>66</v>
      </c>
      <c r="D315" s="7443" t="s">
        <v>67</v>
      </c>
      <c r="E315" s="7443" t="s">
        <v>68</v>
      </c>
    </row>
    <row r="316" spans="1:5" ht="45" customHeight="1" x14ac:dyDescent="0.25">
      <c r="A316" s="7451"/>
      <c r="B316" s="7451"/>
      <c r="C316" s="7443" t="s">
        <v>68</v>
      </c>
      <c r="D316" s="7443" t="s">
        <v>69</v>
      </c>
      <c r="E316" s="7443" t="s">
        <v>70</v>
      </c>
    </row>
    <row r="317" spans="1:5" ht="45" customHeight="1" x14ac:dyDescent="0.25">
      <c r="A317" s="7451"/>
      <c r="B317" s="7451"/>
      <c r="C317" s="7443" t="s">
        <v>70</v>
      </c>
      <c r="D317" s="7443" t="s">
        <v>71</v>
      </c>
      <c r="E317" s="7443" t="s">
        <v>72</v>
      </c>
    </row>
    <row r="318" spans="1:5" ht="45" customHeight="1" x14ac:dyDescent="0.25">
      <c r="A318" s="7451"/>
      <c r="B318" s="7451"/>
      <c r="C318" s="7443" t="s">
        <v>72</v>
      </c>
      <c r="D318" s="7443" t="s">
        <v>73</v>
      </c>
      <c r="E318" s="7443" t="s">
        <v>74</v>
      </c>
    </row>
    <row r="319" spans="1:5" ht="45" customHeight="1" x14ac:dyDescent="0.25">
      <c r="A319" s="7451"/>
      <c r="B319" s="7451"/>
      <c r="C319" s="7443" t="s">
        <v>74</v>
      </c>
      <c r="D319" s="7443" t="s">
        <v>75</v>
      </c>
      <c r="E319" s="7443" t="s">
        <v>76</v>
      </c>
    </row>
    <row r="320" spans="1:5" ht="45" customHeight="1" x14ac:dyDescent="0.25">
      <c r="A320" s="7451"/>
      <c r="B320" s="7451"/>
      <c r="C320" s="7443" t="s">
        <v>76</v>
      </c>
      <c r="D320" s="7443" t="s">
        <v>77</v>
      </c>
      <c r="E320" s="7443" t="s">
        <v>78</v>
      </c>
    </row>
    <row r="321" spans="1:5" ht="45" customHeight="1" x14ac:dyDescent="0.25">
      <c r="A321" s="7451"/>
      <c r="B321" s="7451"/>
      <c r="C321" s="7443" t="s">
        <v>78</v>
      </c>
      <c r="D321" s="7443" t="s">
        <v>79</v>
      </c>
      <c r="E321" s="7443" t="s">
        <v>80</v>
      </c>
    </row>
    <row r="322" spans="1:5" ht="45" customHeight="1" x14ac:dyDescent="0.25">
      <c r="A322" s="7451"/>
      <c r="B322" s="7451"/>
      <c r="C322" s="7443" t="s">
        <v>80</v>
      </c>
      <c r="D322" s="7443" t="s">
        <v>81</v>
      </c>
      <c r="E322" s="7443" t="s">
        <v>82</v>
      </c>
    </row>
    <row r="323" spans="1:5" ht="45" customHeight="1" x14ac:dyDescent="0.25">
      <c r="A323" s="7451"/>
      <c r="B323" s="7451"/>
      <c r="C323" s="7443" t="s">
        <v>82</v>
      </c>
      <c r="D323" s="7443" t="s">
        <v>83</v>
      </c>
      <c r="E323" s="7443" t="s">
        <v>84</v>
      </c>
    </row>
    <row r="324" spans="1:5" ht="45" customHeight="1" x14ac:dyDescent="0.25">
      <c r="A324" s="7451"/>
      <c r="B324" s="7451"/>
      <c r="C324" s="7443" t="s">
        <v>84</v>
      </c>
      <c r="D324" s="7443" t="s">
        <v>85</v>
      </c>
      <c r="E324" s="7443" t="s">
        <v>86</v>
      </c>
    </row>
    <row r="325" spans="1:5" ht="45" customHeight="1" x14ac:dyDescent="0.25">
      <c r="A325" s="7451"/>
      <c r="B325" s="7451"/>
      <c r="C325" s="7443" t="s">
        <v>86</v>
      </c>
      <c r="D325" s="7443" t="s">
        <v>87</v>
      </c>
      <c r="E325" s="7443" t="s">
        <v>88</v>
      </c>
    </row>
    <row r="326" spans="1:5" ht="45" customHeight="1" x14ac:dyDescent="0.25">
      <c r="A326" s="7451"/>
      <c r="B326" s="7451"/>
      <c r="C326" s="7443" t="s">
        <v>88</v>
      </c>
      <c r="D326" s="7443" t="s">
        <v>89</v>
      </c>
      <c r="E326" s="7443" t="s">
        <v>88</v>
      </c>
    </row>
    <row r="327" spans="1:5" ht="45" customHeight="1" x14ac:dyDescent="0.25">
      <c r="A327" s="7451"/>
      <c r="B327" s="7451"/>
      <c r="C327" s="7443" t="s">
        <v>90</v>
      </c>
      <c r="D327" s="7443" t="s">
        <v>91</v>
      </c>
      <c r="E327" s="7443" t="s">
        <v>90</v>
      </c>
    </row>
    <row r="328" spans="1:5" ht="45" customHeight="1" x14ac:dyDescent="0.25">
      <c r="A328" s="7451"/>
      <c r="B328" s="7451"/>
      <c r="C328" s="7443" t="s">
        <v>92</v>
      </c>
      <c r="D328" s="7443" t="s">
        <v>93</v>
      </c>
      <c r="E328" s="7443" t="s">
        <v>90</v>
      </c>
    </row>
    <row r="329" spans="1:5" ht="45" customHeight="1" x14ac:dyDescent="0.25">
      <c r="A329" s="8464" t="s">
        <v>74</v>
      </c>
      <c r="B329" s="8464" t="s">
        <v>283</v>
      </c>
      <c r="C329" s="7444" t="s">
        <v>20</v>
      </c>
      <c r="D329" s="7444" t="s">
        <v>29</v>
      </c>
      <c r="E329" s="7444" t="s">
        <v>30</v>
      </c>
    </row>
    <row r="330" spans="1:5" ht="45" customHeight="1" x14ac:dyDescent="0.25">
      <c r="A330" s="7451"/>
      <c r="B330" s="7451"/>
      <c r="C330" s="7444" t="s">
        <v>30</v>
      </c>
      <c r="D330" s="7444" t="s">
        <v>48</v>
      </c>
      <c r="E330" s="7444" t="s">
        <v>43</v>
      </c>
    </row>
    <row r="331" spans="1:5" ht="45" customHeight="1" x14ac:dyDescent="0.25">
      <c r="A331" s="7451"/>
      <c r="B331" s="7451"/>
      <c r="C331" s="7444" t="s">
        <v>43</v>
      </c>
      <c r="D331" s="7444" t="s">
        <v>49</v>
      </c>
      <c r="E331" s="7444" t="s">
        <v>50</v>
      </c>
    </row>
    <row r="332" spans="1:5" ht="45" customHeight="1" x14ac:dyDescent="0.25">
      <c r="A332" s="7451"/>
      <c r="B332" s="7451"/>
      <c r="C332" s="7444" t="s">
        <v>50</v>
      </c>
      <c r="D332" s="7444" t="s">
        <v>51</v>
      </c>
      <c r="E332" s="7444" t="s">
        <v>52</v>
      </c>
    </row>
    <row r="333" spans="1:5" ht="45" customHeight="1" x14ac:dyDescent="0.25">
      <c r="A333" s="7451"/>
      <c r="B333" s="7451"/>
      <c r="C333" s="7444" t="s">
        <v>52</v>
      </c>
      <c r="D333" s="7444" t="s">
        <v>53</v>
      </c>
      <c r="E333" s="7444" t="s">
        <v>54</v>
      </c>
    </row>
    <row r="334" spans="1:5" ht="45" customHeight="1" x14ac:dyDescent="0.25">
      <c r="A334" s="7451"/>
      <c r="B334" s="7451"/>
      <c r="C334" s="7444" t="s">
        <v>54</v>
      </c>
      <c r="D334" s="7444" t="s">
        <v>55</v>
      </c>
      <c r="E334" s="7444" t="s">
        <v>56</v>
      </c>
    </row>
    <row r="335" spans="1:5" ht="45" customHeight="1" x14ac:dyDescent="0.25">
      <c r="A335" s="7451"/>
      <c r="B335" s="7451"/>
      <c r="C335" s="7444" t="s">
        <v>56</v>
      </c>
      <c r="D335" s="7444" t="s">
        <v>57</v>
      </c>
      <c r="E335" s="7444" t="s">
        <v>58</v>
      </c>
    </row>
    <row r="336" spans="1:5" ht="45" customHeight="1" x14ac:dyDescent="0.25">
      <c r="A336" s="7451"/>
      <c r="B336" s="7451"/>
      <c r="C336" s="7444" t="s">
        <v>58</v>
      </c>
      <c r="D336" s="7444" t="s">
        <v>59</v>
      </c>
      <c r="E336" s="7444" t="s">
        <v>60</v>
      </c>
    </row>
    <row r="337" spans="1:5" ht="45" customHeight="1" x14ac:dyDescent="0.25">
      <c r="A337" s="7451"/>
      <c r="B337" s="7451"/>
      <c r="C337" s="7444" t="s">
        <v>60</v>
      </c>
      <c r="D337" s="7444" t="s">
        <v>61</v>
      </c>
      <c r="E337" s="7444" t="s">
        <v>62</v>
      </c>
    </row>
    <row r="338" spans="1:5" ht="45" customHeight="1" x14ac:dyDescent="0.25">
      <c r="A338" s="7451"/>
      <c r="B338" s="7451"/>
      <c r="C338" s="7444" t="s">
        <v>62</v>
      </c>
      <c r="D338" s="7444" t="s">
        <v>63</v>
      </c>
      <c r="E338" s="7444" t="s">
        <v>64</v>
      </c>
    </row>
    <row r="339" spans="1:5" ht="45" customHeight="1" x14ac:dyDescent="0.25">
      <c r="A339" s="7451"/>
      <c r="B339" s="7451"/>
      <c r="C339" s="7444" t="s">
        <v>64</v>
      </c>
      <c r="D339" s="7444" t="s">
        <v>65</v>
      </c>
      <c r="E339" s="7444" t="s">
        <v>66</v>
      </c>
    </row>
    <row r="340" spans="1:5" ht="45" customHeight="1" x14ac:dyDescent="0.25">
      <c r="A340" s="7451"/>
      <c r="B340" s="7451"/>
      <c r="C340" s="7444" t="s">
        <v>66</v>
      </c>
      <c r="D340" s="7444" t="s">
        <v>67</v>
      </c>
      <c r="E340" s="7444" t="s">
        <v>68</v>
      </c>
    </row>
    <row r="341" spans="1:5" ht="45" customHeight="1" x14ac:dyDescent="0.25">
      <c r="A341" s="7451"/>
      <c r="B341" s="7451"/>
      <c r="C341" s="7444" t="s">
        <v>68</v>
      </c>
      <c r="D341" s="7444" t="s">
        <v>69</v>
      </c>
      <c r="E341" s="7444" t="s">
        <v>70</v>
      </c>
    </row>
    <row r="342" spans="1:5" ht="45" customHeight="1" x14ac:dyDescent="0.25">
      <c r="A342" s="7451"/>
      <c r="B342" s="7451"/>
      <c r="C342" s="7444" t="s">
        <v>70</v>
      </c>
      <c r="D342" s="7444" t="s">
        <v>71</v>
      </c>
      <c r="E342" s="7444" t="s">
        <v>72</v>
      </c>
    </row>
    <row r="343" spans="1:5" ht="45" customHeight="1" x14ac:dyDescent="0.25">
      <c r="A343" s="7451"/>
      <c r="B343" s="7451"/>
      <c r="C343" s="7444" t="s">
        <v>72</v>
      </c>
      <c r="D343" s="7444" t="s">
        <v>73</v>
      </c>
      <c r="E343" s="7444" t="s">
        <v>74</v>
      </c>
    </row>
    <row r="344" spans="1:5" ht="45" customHeight="1" x14ac:dyDescent="0.25">
      <c r="A344" s="7451"/>
      <c r="B344" s="7451"/>
      <c r="C344" s="7444" t="s">
        <v>74</v>
      </c>
      <c r="D344" s="7444" t="s">
        <v>75</v>
      </c>
      <c r="E344" s="7444" t="s">
        <v>76</v>
      </c>
    </row>
    <row r="345" spans="1:5" ht="45" customHeight="1" x14ac:dyDescent="0.25">
      <c r="A345" s="7451"/>
      <c r="B345" s="7451"/>
      <c r="C345" s="7444" t="s">
        <v>76</v>
      </c>
      <c r="D345" s="7444" t="s">
        <v>77</v>
      </c>
      <c r="E345" s="7444" t="s">
        <v>78</v>
      </c>
    </row>
    <row r="346" spans="1:5" ht="45" customHeight="1" x14ac:dyDescent="0.25">
      <c r="A346" s="7451"/>
      <c r="B346" s="7451"/>
      <c r="C346" s="7444" t="s">
        <v>78</v>
      </c>
      <c r="D346" s="7444" t="s">
        <v>79</v>
      </c>
      <c r="E346" s="7444" t="s">
        <v>80</v>
      </c>
    </row>
    <row r="347" spans="1:5" ht="45" customHeight="1" x14ac:dyDescent="0.25">
      <c r="A347" s="7451"/>
      <c r="B347" s="7451"/>
      <c r="C347" s="7444" t="s">
        <v>80</v>
      </c>
      <c r="D347" s="7444" t="s">
        <v>81</v>
      </c>
      <c r="E347" s="7444" t="s">
        <v>82</v>
      </c>
    </row>
    <row r="348" spans="1:5" ht="45" customHeight="1" x14ac:dyDescent="0.25">
      <c r="A348" s="7451"/>
      <c r="B348" s="7451"/>
      <c r="C348" s="7444" t="s">
        <v>82</v>
      </c>
      <c r="D348" s="7444" t="s">
        <v>83</v>
      </c>
      <c r="E348" s="7444" t="s">
        <v>84</v>
      </c>
    </row>
    <row r="349" spans="1:5" ht="45" customHeight="1" x14ac:dyDescent="0.25">
      <c r="A349" s="7451"/>
      <c r="B349" s="7451"/>
      <c r="C349" s="7444" t="s">
        <v>84</v>
      </c>
      <c r="D349" s="7444" t="s">
        <v>85</v>
      </c>
      <c r="E349" s="7444" t="s">
        <v>86</v>
      </c>
    </row>
    <row r="350" spans="1:5" ht="45" customHeight="1" x14ac:dyDescent="0.25">
      <c r="A350" s="7451"/>
      <c r="B350" s="7451"/>
      <c r="C350" s="7444" t="s">
        <v>86</v>
      </c>
      <c r="D350" s="7444" t="s">
        <v>87</v>
      </c>
      <c r="E350" s="7444" t="s">
        <v>88</v>
      </c>
    </row>
    <row r="351" spans="1:5" ht="45" customHeight="1" x14ac:dyDescent="0.25">
      <c r="A351" s="7451"/>
      <c r="B351" s="7451"/>
      <c r="C351" s="7444" t="s">
        <v>88</v>
      </c>
      <c r="D351" s="7444" t="s">
        <v>89</v>
      </c>
      <c r="E351" s="7444" t="s">
        <v>88</v>
      </c>
    </row>
    <row r="352" spans="1:5" ht="45" customHeight="1" x14ac:dyDescent="0.25">
      <c r="A352" s="7451"/>
      <c r="B352" s="7451"/>
      <c r="C352" s="7444" t="s">
        <v>90</v>
      </c>
      <c r="D352" s="7444" t="s">
        <v>91</v>
      </c>
      <c r="E352" s="7444" t="s">
        <v>90</v>
      </c>
    </row>
    <row r="353" spans="1:5" ht="45" customHeight="1" x14ac:dyDescent="0.25">
      <c r="A353" s="7451"/>
      <c r="B353" s="7451"/>
      <c r="C353" s="7444" t="s">
        <v>92</v>
      </c>
      <c r="D353" s="7444" t="s">
        <v>93</v>
      </c>
      <c r="E353" s="7444" t="s">
        <v>90</v>
      </c>
    </row>
    <row r="354" spans="1:5" ht="45" customHeight="1" x14ac:dyDescent="0.25">
      <c r="A354" s="8465" t="s">
        <v>76</v>
      </c>
      <c r="B354" s="8465" t="s">
        <v>308</v>
      </c>
      <c r="C354" s="7445" t="s">
        <v>20</v>
      </c>
      <c r="D354" s="7445" t="s">
        <v>29</v>
      </c>
      <c r="E354" s="7445" t="s">
        <v>30</v>
      </c>
    </row>
    <row r="355" spans="1:5" ht="45" customHeight="1" x14ac:dyDescent="0.25">
      <c r="A355" s="7451"/>
      <c r="B355" s="7451"/>
      <c r="C355" s="7445" t="s">
        <v>30</v>
      </c>
      <c r="D355" s="7445" t="s">
        <v>48</v>
      </c>
      <c r="E355" s="7445" t="s">
        <v>43</v>
      </c>
    </row>
    <row r="356" spans="1:5" ht="45" customHeight="1" x14ac:dyDescent="0.25">
      <c r="A356" s="7451"/>
      <c r="B356" s="7451"/>
      <c r="C356" s="7445" t="s">
        <v>43</v>
      </c>
      <c r="D356" s="7445" t="s">
        <v>49</v>
      </c>
      <c r="E356" s="7445" t="s">
        <v>50</v>
      </c>
    </row>
    <row r="357" spans="1:5" ht="45" customHeight="1" x14ac:dyDescent="0.25">
      <c r="A357" s="7451"/>
      <c r="B357" s="7451"/>
      <c r="C357" s="7445" t="s">
        <v>50</v>
      </c>
      <c r="D357" s="7445" t="s">
        <v>51</v>
      </c>
      <c r="E357" s="7445" t="s">
        <v>52</v>
      </c>
    </row>
    <row r="358" spans="1:5" ht="45" customHeight="1" x14ac:dyDescent="0.25">
      <c r="A358" s="7451"/>
      <c r="B358" s="7451"/>
      <c r="C358" s="7445" t="s">
        <v>52</v>
      </c>
      <c r="D358" s="7445" t="s">
        <v>53</v>
      </c>
      <c r="E358" s="7445" t="s">
        <v>54</v>
      </c>
    </row>
    <row r="359" spans="1:5" ht="45" customHeight="1" x14ac:dyDescent="0.25">
      <c r="A359" s="7451"/>
      <c r="B359" s="7451"/>
      <c r="C359" s="7445" t="s">
        <v>54</v>
      </c>
      <c r="D359" s="7445" t="s">
        <v>55</v>
      </c>
      <c r="E359" s="7445" t="s">
        <v>56</v>
      </c>
    </row>
    <row r="360" spans="1:5" ht="45" customHeight="1" x14ac:dyDescent="0.25">
      <c r="A360" s="7451"/>
      <c r="B360" s="7451"/>
      <c r="C360" s="7445" t="s">
        <v>56</v>
      </c>
      <c r="D360" s="7445" t="s">
        <v>57</v>
      </c>
      <c r="E360" s="7445" t="s">
        <v>58</v>
      </c>
    </row>
    <row r="361" spans="1:5" ht="45" customHeight="1" x14ac:dyDescent="0.25">
      <c r="A361" s="7451"/>
      <c r="B361" s="7451"/>
      <c r="C361" s="7445" t="s">
        <v>58</v>
      </c>
      <c r="D361" s="7445" t="s">
        <v>59</v>
      </c>
      <c r="E361" s="7445" t="s">
        <v>60</v>
      </c>
    </row>
    <row r="362" spans="1:5" ht="45" customHeight="1" x14ac:dyDescent="0.25">
      <c r="A362" s="7451"/>
      <c r="B362" s="7451"/>
      <c r="C362" s="7445" t="s">
        <v>60</v>
      </c>
      <c r="D362" s="7445" t="s">
        <v>61</v>
      </c>
      <c r="E362" s="7445" t="s">
        <v>62</v>
      </c>
    </row>
    <row r="363" spans="1:5" ht="45" customHeight="1" x14ac:dyDescent="0.25">
      <c r="A363" s="7451"/>
      <c r="B363" s="7451"/>
      <c r="C363" s="7445" t="s">
        <v>62</v>
      </c>
      <c r="D363" s="7445" t="s">
        <v>63</v>
      </c>
      <c r="E363" s="7445" t="s">
        <v>64</v>
      </c>
    </row>
    <row r="364" spans="1:5" ht="45" customHeight="1" x14ac:dyDescent="0.25">
      <c r="A364" s="7451"/>
      <c r="B364" s="7451"/>
      <c r="C364" s="7445" t="s">
        <v>64</v>
      </c>
      <c r="D364" s="7445" t="s">
        <v>65</v>
      </c>
      <c r="E364" s="7445" t="s">
        <v>66</v>
      </c>
    </row>
    <row r="365" spans="1:5" ht="45" customHeight="1" x14ac:dyDescent="0.25">
      <c r="A365" s="7451"/>
      <c r="B365" s="7451"/>
      <c r="C365" s="7445" t="s">
        <v>66</v>
      </c>
      <c r="D365" s="7445" t="s">
        <v>67</v>
      </c>
      <c r="E365" s="7445" t="s">
        <v>68</v>
      </c>
    </row>
    <row r="366" spans="1:5" ht="45" customHeight="1" x14ac:dyDescent="0.25">
      <c r="A366" s="7451"/>
      <c r="B366" s="7451"/>
      <c r="C366" s="7445" t="s">
        <v>68</v>
      </c>
      <c r="D366" s="7445" t="s">
        <v>69</v>
      </c>
      <c r="E366" s="7445" t="s">
        <v>70</v>
      </c>
    </row>
    <row r="367" spans="1:5" ht="45" customHeight="1" x14ac:dyDescent="0.25">
      <c r="A367" s="7451"/>
      <c r="B367" s="7451"/>
      <c r="C367" s="7445" t="s">
        <v>70</v>
      </c>
      <c r="D367" s="7445" t="s">
        <v>71</v>
      </c>
      <c r="E367" s="7445" t="s">
        <v>72</v>
      </c>
    </row>
    <row r="368" spans="1:5" ht="45" customHeight="1" x14ac:dyDescent="0.25">
      <c r="A368" s="7451"/>
      <c r="B368" s="7451"/>
      <c r="C368" s="7445" t="s">
        <v>72</v>
      </c>
      <c r="D368" s="7445" t="s">
        <v>73</v>
      </c>
      <c r="E368" s="7445" t="s">
        <v>74</v>
      </c>
    </row>
    <row r="369" spans="1:5" ht="45" customHeight="1" x14ac:dyDescent="0.25">
      <c r="A369" s="7451"/>
      <c r="B369" s="7451"/>
      <c r="C369" s="7445" t="s">
        <v>74</v>
      </c>
      <c r="D369" s="7445" t="s">
        <v>75</v>
      </c>
      <c r="E369" s="7445" t="s">
        <v>76</v>
      </c>
    </row>
    <row r="370" spans="1:5" ht="45" customHeight="1" x14ac:dyDescent="0.25">
      <c r="A370" s="7451"/>
      <c r="B370" s="7451"/>
      <c r="C370" s="7445" t="s">
        <v>76</v>
      </c>
      <c r="D370" s="7445" t="s">
        <v>77</v>
      </c>
      <c r="E370" s="7445" t="s">
        <v>78</v>
      </c>
    </row>
    <row r="371" spans="1:5" ht="45" customHeight="1" x14ac:dyDescent="0.25">
      <c r="A371" s="7451"/>
      <c r="B371" s="7451"/>
      <c r="C371" s="7445" t="s">
        <v>78</v>
      </c>
      <c r="D371" s="7445" t="s">
        <v>79</v>
      </c>
      <c r="E371" s="7445" t="s">
        <v>80</v>
      </c>
    </row>
    <row r="372" spans="1:5" ht="45" customHeight="1" x14ac:dyDescent="0.25">
      <c r="A372" s="7451"/>
      <c r="B372" s="7451"/>
      <c r="C372" s="7445" t="s">
        <v>80</v>
      </c>
      <c r="D372" s="7445" t="s">
        <v>81</v>
      </c>
      <c r="E372" s="7445" t="s">
        <v>82</v>
      </c>
    </row>
    <row r="373" spans="1:5" ht="45" customHeight="1" x14ac:dyDescent="0.25">
      <c r="A373" s="7451"/>
      <c r="B373" s="7451"/>
      <c r="C373" s="7445" t="s">
        <v>82</v>
      </c>
      <c r="D373" s="7445" t="s">
        <v>83</v>
      </c>
      <c r="E373" s="7445" t="s">
        <v>84</v>
      </c>
    </row>
    <row r="374" spans="1:5" ht="45" customHeight="1" x14ac:dyDescent="0.25">
      <c r="A374" s="7451"/>
      <c r="B374" s="7451"/>
      <c r="C374" s="7445" t="s">
        <v>84</v>
      </c>
      <c r="D374" s="7445" t="s">
        <v>85</v>
      </c>
      <c r="E374" s="7445" t="s">
        <v>86</v>
      </c>
    </row>
    <row r="375" spans="1:5" ht="45" customHeight="1" x14ac:dyDescent="0.25">
      <c r="A375" s="7451"/>
      <c r="B375" s="7451"/>
      <c r="C375" s="7445" t="s">
        <v>86</v>
      </c>
      <c r="D375" s="7445" t="s">
        <v>87</v>
      </c>
      <c r="E375" s="7445" t="s">
        <v>88</v>
      </c>
    </row>
    <row r="376" spans="1:5" ht="45" customHeight="1" x14ac:dyDescent="0.25">
      <c r="A376" s="7451"/>
      <c r="B376" s="7451"/>
      <c r="C376" s="7445" t="s">
        <v>88</v>
      </c>
      <c r="D376" s="7445" t="s">
        <v>89</v>
      </c>
      <c r="E376" s="7445" t="s">
        <v>88</v>
      </c>
    </row>
    <row r="377" spans="1:5" ht="45" customHeight="1" x14ac:dyDescent="0.25">
      <c r="A377" s="7451"/>
      <c r="B377" s="7451"/>
      <c r="C377" s="7445" t="s">
        <v>90</v>
      </c>
      <c r="D377" s="7445" t="s">
        <v>91</v>
      </c>
      <c r="E377" s="7445" t="s">
        <v>90</v>
      </c>
    </row>
    <row r="378" spans="1:5" ht="45" customHeight="1" x14ac:dyDescent="0.25">
      <c r="A378" s="7451"/>
      <c r="B378" s="7451"/>
      <c r="C378" s="7445" t="s">
        <v>92</v>
      </c>
      <c r="D378" s="7445" t="s">
        <v>93</v>
      </c>
      <c r="E378" s="7445" t="s">
        <v>90</v>
      </c>
    </row>
    <row r="379" spans="1:5" ht="45" customHeight="1" x14ac:dyDescent="0.25">
      <c r="A379" s="8460" t="s">
        <v>78</v>
      </c>
      <c r="B379" s="8460" t="s">
        <v>394</v>
      </c>
      <c r="C379" s="7446" t="s">
        <v>20</v>
      </c>
      <c r="D379" s="7446" t="s">
        <v>29</v>
      </c>
      <c r="E379" s="7446" t="s">
        <v>30</v>
      </c>
    </row>
    <row r="380" spans="1:5" ht="45" customHeight="1" x14ac:dyDescent="0.25">
      <c r="A380" s="7451"/>
      <c r="B380" s="7451"/>
      <c r="C380" s="7446" t="s">
        <v>30</v>
      </c>
      <c r="D380" s="7446" t="s">
        <v>48</v>
      </c>
      <c r="E380" s="7446" t="s">
        <v>43</v>
      </c>
    </row>
    <row r="381" spans="1:5" ht="45" customHeight="1" x14ac:dyDescent="0.25">
      <c r="A381" s="7451"/>
      <c r="B381" s="7451"/>
      <c r="C381" s="7446" t="s">
        <v>43</v>
      </c>
      <c r="D381" s="7446" t="s">
        <v>49</v>
      </c>
      <c r="E381" s="7446" t="s">
        <v>50</v>
      </c>
    </row>
    <row r="382" spans="1:5" ht="45" customHeight="1" x14ac:dyDescent="0.25">
      <c r="A382" s="7451"/>
      <c r="B382" s="7451"/>
      <c r="C382" s="7446" t="s">
        <v>50</v>
      </c>
      <c r="D382" s="7446" t="s">
        <v>51</v>
      </c>
      <c r="E382" s="7446" t="s">
        <v>52</v>
      </c>
    </row>
    <row r="383" spans="1:5" ht="45" customHeight="1" x14ac:dyDescent="0.25">
      <c r="A383" s="7451"/>
      <c r="B383" s="7451"/>
      <c r="C383" s="7446" t="s">
        <v>52</v>
      </c>
      <c r="D383" s="7446" t="s">
        <v>53</v>
      </c>
      <c r="E383" s="7446" t="s">
        <v>54</v>
      </c>
    </row>
    <row r="384" spans="1:5" ht="45" customHeight="1" x14ac:dyDescent="0.25">
      <c r="A384" s="7451"/>
      <c r="B384" s="7451"/>
      <c r="C384" s="7446" t="s">
        <v>54</v>
      </c>
      <c r="D384" s="7446" t="s">
        <v>55</v>
      </c>
      <c r="E384" s="7446" t="s">
        <v>56</v>
      </c>
    </row>
    <row r="385" spans="1:5" ht="45" customHeight="1" x14ac:dyDescent="0.25">
      <c r="A385" s="7451"/>
      <c r="B385" s="7451"/>
      <c r="C385" s="7446" t="s">
        <v>56</v>
      </c>
      <c r="D385" s="7446" t="s">
        <v>57</v>
      </c>
      <c r="E385" s="7446" t="s">
        <v>58</v>
      </c>
    </row>
    <row r="386" spans="1:5" ht="45" customHeight="1" x14ac:dyDescent="0.25">
      <c r="A386" s="7451"/>
      <c r="B386" s="7451"/>
      <c r="C386" s="7446" t="s">
        <v>58</v>
      </c>
      <c r="D386" s="7446" t="s">
        <v>59</v>
      </c>
      <c r="E386" s="7446" t="s">
        <v>60</v>
      </c>
    </row>
    <row r="387" spans="1:5" ht="45" customHeight="1" x14ac:dyDescent="0.25">
      <c r="A387" s="7451"/>
      <c r="B387" s="7451"/>
      <c r="C387" s="7446" t="s">
        <v>60</v>
      </c>
      <c r="D387" s="7446" t="s">
        <v>61</v>
      </c>
      <c r="E387" s="7446" t="s">
        <v>62</v>
      </c>
    </row>
    <row r="388" spans="1:5" ht="45" customHeight="1" x14ac:dyDescent="0.25">
      <c r="A388" s="7451"/>
      <c r="B388" s="7451"/>
      <c r="C388" s="7446" t="s">
        <v>62</v>
      </c>
      <c r="D388" s="7446" t="s">
        <v>63</v>
      </c>
      <c r="E388" s="7446" t="s">
        <v>64</v>
      </c>
    </row>
    <row r="389" spans="1:5" ht="45" customHeight="1" x14ac:dyDescent="0.25">
      <c r="A389" s="7451"/>
      <c r="B389" s="7451"/>
      <c r="C389" s="7446" t="s">
        <v>64</v>
      </c>
      <c r="D389" s="7446" t="s">
        <v>65</v>
      </c>
      <c r="E389" s="7446" t="s">
        <v>66</v>
      </c>
    </row>
    <row r="390" spans="1:5" ht="45" customHeight="1" x14ac:dyDescent="0.25">
      <c r="A390" s="7451"/>
      <c r="B390" s="7451"/>
      <c r="C390" s="7446" t="s">
        <v>66</v>
      </c>
      <c r="D390" s="7446" t="s">
        <v>67</v>
      </c>
      <c r="E390" s="7446" t="s">
        <v>68</v>
      </c>
    </row>
    <row r="391" spans="1:5" ht="45" customHeight="1" x14ac:dyDescent="0.25">
      <c r="A391" s="7451"/>
      <c r="B391" s="7451"/>
      <c r="C391" s="7446" t="s">
        <v>68</v>
      </c>
      <c r="D391" s="7446" t="s">
        <v>69</v>
      </c>
      <c r="E391" s="7446" t="s">
        <v>70</v>
      </c>
    </row>
    <row r="392" spans="1:5" ht="45" customHeight="1" x14ac:dyDescent="0.25">
      <c r="A392" s="7451"/>
      <c r="B392" s="7451"/>
      <c r="C392" s="7446" t="s">
        <v>70</v>
      </c>
      <c r="D392" s="7446" t="s">
        <v>71</v>
      </c>
      <c r="E392" s="7446" t="s">
        <v>72</v>
      </c>
    </row>
    <row r="393" spans="1:5" ht="45" customHeight="1" x14ac:dyDescent="0.25">
      <c r="A393" s="7451"/>
      <c r="B393" s="7451"/>
      <c r="C393" s="7446" t="s">
        <v>72</v>
      </c>
      <c r="D393" s="7446" t="s">
        <v>73</v>
      </c>
      <c r="E393" s="7446" t="s">
        <v>74</v>
      </c>
    </row>
    <row r="394" spans="1:5" ht="45" customHeight="1" x14ac:dyDescent="0.25">
      <c r="A394" s="7451"/>
      <c r="B394" s="7451"/>
      <c r="C394" s="7446" t="s">
        <v>74</v>
      </c>
      <c r="D394" s="7446" t="s">
        <v>75</v>
      </c>
      <c r="E394" s="7446" t="s">
        <v>76</v>
      </c>
    </row>
    <row r="395" spans="1:5" ht="45" customHeight="1" x14ac:dyDescent="0.25">
      <c r="A395" s="7451"/>
      <c r="B395" s="7451"/>
      <c r="C395" s="7446" t="s">
        <v>76</v>
      </c>
      <c r="D395" s="7446" t="s">
        <v>77</v>
      </c>
      <c r="E395" s="7446" t="s">
        <v>78</v>
      </c>
    </row>
    <row r="396" spans="1:5" ht="45" customHeight="1" x14ac:dyDescent="0.25">
      <c r="A396" s="7451"/>
      <c r="B396" s="7451"/>
      <c r="C396" s="7446" t="s">
        <v>78</v>
      </c>
      <c r="D396" s="7446" t="s">
        <v>79</v>
      </c>
      <c r="E396" s="7446" t="s">
        <v>80</v>
      </c>
    </row>
    <row r="397" spans="1:5" ht="45" customHeight="1" x14ac:dyDescent="0.25">
      <c r="A397" s="7451"/>
      <c r="B397" s="7451"/>
      <c r="C397" s="7446" t="s">
        <v>80</v>
      </c>
      <c r="D397" s="7446" t="s">
        <v>81</v>
      </c>
      <c r="E397" s="7446" t="s">
        <v>82</v>
      </c>
    </row>
    <row r="398" spans="1:5" ht="45" customHeight="1" x14ac:dyDescent="0.25">
      <c r="A398" s="7451"/>
      <c r="B398" s="7451"/>
      <c r="C398" s="7446" t="s">
        <v>82</v>
      </c>
      <c r="D398" s="7446" t="s">
        <v>83</v>
      </c>
      <c r="E398" s="7446" t="s">
        <v>84</v>
      </c>
    </row>
    <row r="399" spans="1:5" ht="45" customHeight="1" x14ac:dyDescent="0.25">
      <c r="A399" s="7451"/>
      <c r="B399" s="7451"/>
      <c r="C399" s="7446" t="s">
        <v>84</v>
      </c>
      <c r="D399" s="7446" t="s">
        <v>85</v>
      </c>
      <c r="E399" s="7446" t="s">
        <v>86</v>
      </c>
    </row>
    <row r="400" spans="1:5" ht="45" customHeight="1" x14ac:dyDescent="0.25">
      <c r="A400" s="7451"/>
      <c r="B400" s="7451"/>
      <c r="C400" s="7446" t="s">
        <v>86</v>
      </c>
      <c r="D400" s="7446" t="s">
        <v>87</v>
      </c>
      <c r="E400" s="7446" t="s">
        <v>88</v>
      </c>
    </row>
    <row r="401" spans="1:5" ht="45" customHeight="1" x14ac:dyDescent="0.25">
      <c r="A401" s="7451"/>
      <c r="B401" s="7451"/>
      <c r="C401" s="7446" t="s">
        <v>88</v>
      </c>
      <c r="D401" s="7446" t="s">
        <v>89</v>
      </c>
      <c r="E401" s="7446" t="s">
        <v>88</v>
      </c>
    </row>
    <row r="402" spans="1:5" ht="45" customHeight="1" x14ac:dyDescent="0.25">
      <c r="A402" s="7451"/>
      <c r="B402" s="7451"/>
      <c r="C402" s="7446" t="s">
        <v>90</v>
      </c>
      <c r="D402" s="7446" t="s">
        <v>91</v>
      </c>
      <c r="E402" s="7446" t="s">
        <v>90</v>
      </c>
    </row>
    <row r="403" spans="1:5" ht="45" customHeight="1" x14ac:dyDescent="0.25">
      <c r="A403" s="7451"/>
      <c r="B403" s="7451"/>
      <c r="C403" s="7446" t="s">
        <v>92</v>
      </c>
      <c r="D403" s="7446" t="s">
        <v>93</v>
      </c>
      <c r="E403" s="7446" t="s">
        <v>90</v>
      </c>
    </row>
    <row r="404" spans="1:5" ht="45" customHeight="1" x14ac:dyDescent="0.25">
      <c r="A404" s="8461" t="s">
        <v>80</v>
      </c>
      <c r="B404" s="8461" t="s">
        <v>444</v>
      </c>
      <c r="C404" s="7447" t="s">
        <v>20</v>
      </c>
      <c r="D404" s="7447" t="s">
        <v>29</v>
      </c>
      <c r="E404" s="7447" t="s">
        <v>30</v>
      </c>
    </row>
    <row r="405" spans="1:5" ht="45" customHeight="1" x14ac:dyDescent="0.25">
      <c r="A405" s="7451"/>
      <c r="B405" s="7451"/>
      <c r="C405" s="7447" t="s">
        <v>30</v>
      </c>
      <c r="D405" s="7447" t="s">
        <v>48</v>
      </c>
      <c r="E405" s="7447" t="s">
        <v>43</v>
      </c>
    </row>
    <row r="406" spans="1:5" ht="45" customHeight="1" x14ac:dyDescent="0.25">
      <c r="A406" s="7451"/>
      <c r="B406" s="7451"/>
      <c r="C406" s="7447" t="s">
        <v>43</v>
      </c>
      <c r="D406" s="7447" t="s">
        <v>49</v>
      </c>
      <c r="E406" s="7447" t="s">
        <v>50</v>
      </c>
    </row>
    <row r="407" spans="1:5" ht="45" customHeight="1" x14ac:dyDescent="0.25">
      <c r="A407" s="7451"/>
      <c r="B407" s="7451"/>
      <c r="C407" s="7447" t="s">
        <v>50</v>
      </c>
      <c r="D407" s="7447" t="s">
        <v>51</v>
      </c>
      <c r="E407" s="7447" t="s">
        <v>52</v>
      </c>
    </row>
    <row r="408" spans="1:5" ht="45" customHeight="1" x14ac:dyDescent="0.25">
      <c r="A408" s="7451"/>
      <c r="B408" s="7451"/>
      <c r="C408" s="7447" t="s">
        <v>52</v>
      </c>
      <c r="D408" s="7447" t="s">
        <v>53</v>
      </c>
      <c r="E408" s="7447" t="s">
        <v>54</v>
      </c>
    </row>
    <row r="409" spans="1:5" ht="45" customHeight="1" x14ac:dyDescent="0.25">
      <c r="A409" s="7451"/>
      <c r="B409" s="7451"/>
      <c r="C409" s="7447" t="s">
        <v>54</v>
      </c>
      <c r="D409" s="7447" t="s">
        <v>55</v>
      </c>
      <c r="E409" s="7447" t="s">
        <v>56</v>
      </c>
    </row>
    <row r="410" spans="1:5" ht="45" customHeight="1" x14ac:dyDescent="0.25">
      <c r="A410" s="7451"/>
      <c r="B410" s="7451"/>
      <c r="C410" s="7447" t="s">
        <v>56</v>
      </c>
      <c r="D410" s="7447" t="s">
        <v>57</v>
      </c>
      <c r="E410" s="7447" t="s">
        <v>58</v>
      </c>
    </row>
    <row r="411" spans="1:5" ht="45" customHeight="1" x14ac:dyDescent="0.25">
      <c r="A411" s="7451"/>
      <c r="B411" s="7451"/>
      <c r="C411" s="7447" t="s">
        <v>58</v>
      </c>
      <c r="D411" s="7447" t="s">
        <v>59</v>
      </c>
      <c r="E411" s="7447" t="s">
        <v>60</v>
      </c>
    </row>
    <row r="412" spans="1:5" ht="45" customHeight="1" x14ac:dyDescent="0.25">
      <c r="A412" s="7451"/>
      <c r="B412" s="7451"/>
      <c r="C412" s="7447" t="s">
        <v>60</v>
      </c>
      <c r="D412" s="7447" t="s">
        <v>61</v>
      </c>
      <c r="E412" s="7447" t="s">
        <v>62</v>
      </c>
    </row>
    <row r="413" spans="1:5" ht="45" customHeight="1" x14ac:dyDescent="0.25">
      <c r="A413" s="7451"/>
      <c r="B413" s="7451"/>
      <c r="C413" s="7447" t="s">
        <v>62</v>
      </c>
      <c r="D413" s="7447" t="s">
        <v>63</v>
      </c>
      <c r="E413" s="7447" t="s">
        <v>64</v>
      </c>
    </row>
    <row r="414" spans="1:5" ht="45" customHeight="1" x14ac:dyDescent="0.25">
      <c r="A414" s="7451"/>
      <c r="B414" s="7451"/>
      <c r="C414" s="7447" t="s">
        <v>64</v>
      </c>
      <c r="D414" s="7447" t="s">
        <v>65</v>
      </c>
      <c r="E414" s="7447" t="s">
        <v>66</v>
      </c>
    </row>
    <row r="415" spans="1:5" ht="45" customHeight="1" x14ac:dyDescent="0.25">
      <c r="A415" s="7451"/>
      <c r="B415" s="7451"/>
      <c r="C415" s="7447" t="s">
        <v>66</v>
      </c>
      <c r="D415" s="7447" t="s">
        <v>67</v>
      </c>
      <c r="E415" s="7447" t="s">
        <v>68</v>
      </c>
    </row>
    <row r="416" spans="1:5" ht="45" customHeight="1" x14ac:dyDescent="0.25">
      <c r="A416" s="7451"/>
      <c r="B416" s="7451"/>
      <c r="C416" s="7447" t="s">
        <v>68</v>
      </c>
      <c r="D416" s="7447" t="s">
        <v>69</v>
      </c>
      <c r="E416" s="7447" t="s">
        <v>70</v>
      </c>
    </row>
    <row r="417" spans="1:5" ht="45" customHeight="1" x14ac:dyDescent="0.25">
      <c r="A417" s="7451"/>
      <c r="B417" s="7451"/>
      <c r="C417" s="7447" t="s">
        <v>70</v>
      </c>
      <c r="D417" s="7447" t="s">
        <v>71</v>
      </c>
      <c r="E417" s="7447" t="s">
        <v>72</v>
      </c>
    </row>
    <row r="418" spans="1:5" ht="45" customHeight="1" x14ac:dyDescent="0.25">
      <c r="A418" s="7451"/>
      <c r="B418" s="7451"/>
      <c r="C418" s="7447" t="s">
        <v>72</v>
      </c>
      <c r="D418" s="7447" t="s">
        <v>73</v>
      </c>
      <c r="E418" s="7447" t="s">
        <v>74</v>
      </c>
    </row>
    <row r="419" spans="1:5" ht="45" customHeight="1" x14ac:dyDescent="0.25">
      <c r="A419" s="7451"/>
      <c r="B419" s="7451"/>
      <c r="C419" s="7447" t="s">
        <v>74</v>
      </c>
      <c r="D419" s="7447" t="s">
        <v>75</v>
      </c>
      <c r="E419" s="7447" t="s">
        <v>76</v>
      </c>
    </row>
    <row r="420" spans="1:5" ht="45" customHeight="1" x14ac:dyDescent="0.25">
      <c r="A420" s="7451"/>
      <c r="B420" s="7451"/>
      <c r="C420" s="7447" t="s">
        <v>76</v>
      </c>
      <c r="D420" s="7447" t="s">
        <v>77</v>
      </c>
      <c r="E420" s="7447" t="s">
        <v>78</v>
      </c>
    </row>
    <row r="421" spans="1:5" ht="45" customHeight="1" x14ac:dyDescent="0.25">
      <c r="A421" s="7451"/>
      <c r="B421" s="7451"/>
      <c r="C421" s="7447" t="s">
        <v>78</v>
      </c>
      <c r="D421" s="7447" t="s">
        <v>79</v>
      </c>
      <c r="E421" s="7447" t="s">
        <v>80</v>
      </c>
    </row>
    <row r="422" spans="1:5" ht="45" customHeight="1" x14ac:dyDescent="0.25">
      <c r="A422" s="7451"/>
      <c r="B422" s="7451"/>
      <c r="C422" s="7447" t="s">
        <v>80</v>
      </c>
      <c r="D422" s="7447" t="s">
        <v>81</v>
      </c>
      <c r="E422" s="7447" t="s">
        <v>82</v>
      </c>
    </row>
    <row r="423" spans="1:5" ht="45" customHeight="1" x14ac:dyDescent="0.25">
      <c r="A423" s="7451"/>
      <c r="B423" s="7451"/>
      <c r="C423" s="7447" t="s">
        <v>82</v>
      </c>
      <c r="D423" s="7447" t="s">
        <v>83</v>
      </c>
      <c r="E423" s="7447" t="s">
        <v>84</v>
      </c>
    </row>
    <row r="424" spans="1:5" ht="45" customHeight="1" x14ac:dyDescent="0.25">
      <c r="A424" s="7451"/>
      <c r="B424" s="7451"/>
      <c r="C424" s="7447" t="s">
        <v>84</v>
      </c>
      <c r="D424" s="7447" t="s">
        <v>85</v>
      </c>
      <c r="E424" s="7447" t="s">
        <v>86</v>
      </c>
    </row>
    <row r="425" spans="1:5" ht="45" customHeight="1" x14ac:dyDescent="0.25">
      <c r="A425" s="7451"/>
      <c r="B425" s="7451"/>
      <c r="C425" s="7447" t="s">
        <v>86</v>
      </c>
      <c r="D425" s="7447" t="s">
        <v>87</v>
      </c>
      <c r="E425" s="7447" t="s">
        <v>88</v>
      </c>
    </row>
    <row r="426" spans="1:5" ht="45" customHeight="1" x14ac:dyDescent="0.25">
      <c r="A426" s="7451"/>
      <c r="B426" s="7451"/>
      <c r="C426" s="7447" t="s">
        <v>88</v>
      </c>
      <c r="D426" s="7447" t="s">
        <v>89</v>
      </c>
      <c r="E426" s="7447" t="s">
        <v>88</v>
      </c>
    </row>
    <row r="427" spans="1:5" ht="45" customHeight="1" x14ac:dyDescent="0.25">
      <c r="A427" s="7451"/>
      <c r="B427" s="7451"/>
      <c r="C427" s="7447" t="s">
        <v>90</v>
      </c>
      <c r="D427" s="7447" t="s">
        <v>91</v>
      </c>
      <c r="E427" s="7447" t="s">
        <v>90</v>
      </c>
    </row>
    <row r="428" spans="1:5" ht="45" customHeight="1" x14ac:dyDescent="0.25">
      <c r="A428" s="7451"/>
      <c r="B428" s="7451"/>
      <c r="C428" s="7447" t="s">
        <v>92</v>
      </c>
      <c r="D428" s="7447" t="s">
        <v>93</v>
      </c>
      <c r="E428" s="7447" t="s">
        <v>90</v>
      </c>
    </row>
    <row r="429" spans="1:5" ht="45" customHeight="1" x14ac:dyDescent="0.25">
      <c r="A429" s="8462" t="s">
        <v>82</v>
      </c>
      <c r="B429" s="8462" t="s">
        <v>530</v>
      </c>
      <c r="C429" s="7448" t="s">
        <v>20</v>
      </c>
      <c r="D429" s="7448" t="s">
        <v>29</v>
      </c>
      <c r="E429" s="7448" t="s">
        <v>30</v>
      </c>
    </row>
    <row r="430" spans="1:5" ht="45" customHeight="1" x14ac:dyDescent="0.25">
      <c r="A430" s="7451"/>
      <c r="B430" s="7451"/>
      <c r="C430" s="7448" t="s">
        <v>30</v>
      </c>
      <c r="D430" s="7448" t="s">
        <v>48</v>
      </c>
      <c r="E430" s="7448" t="s">
        <v>43</v>
      </c>
    </row>
    <row r="431" spans="1:5" ht="45" customHeight="1" x14ac:dyDescent="0.25">
      <c r="A431" s="7451"/>
      <c r="B431" s="7451"/>
      <c r="C431" s="7448" t="s">
        <v>43</v>
      </c>
      <c r="D431" s="7448" t="s">
        <v>49</v>
      </c>
      <c r="E431" s="7448" t="s">
        <v>50</v>
      </c>
    </row>
    <row r="432" spans="1:5" ht="45" customHeight="1" x14ac:dyDescent="0.25">
      <c r="A432" s="7451"/>
      <c r="B432" s="7451"/>
      <c r="C432" s="7448" t="s">
        <v>50</v>
      </c>
      <c r="D432" s="7448" t="s">
        <v>51</v>
      </c>
      <c r="E432" s="7448" t="s">
        <v>52</v>
      </c>
    </row>
    <row r="433" spans="1:5" ht="45" customHeight="1" x14ac:dyDescent="0.25">
      <c r="A433" s="7451"/>
      <c r="B433" s="7451"/>
      <c r="C433" s="7448" t="s">
        <v>52</v>
      </c>
      <c r="D433" s="7448" t="s">
        <v>53</v>
      </c>
      <c r="E433" s="7448" t="s">
        <v>54</v>
      </c>
    </row>
    <row r="434" spans="1:5" ht="45" customHeight="1" x14ac:dyDescent="0.25">
      <c r="A434" s="7451"/>
      <c r="B434" s="7451"/>
      <c r="C434" s="7448" t="s">
        <v>54</v>
      </c>
      <c r="D434" s="7448" t="s">
        <v>55</v>
      </c>
      <c r="E434" s="7448" t="s">
        <v>56</v>
      </c>
    </row>
    <row r="435" spans="1:5" ht="45" customHeight="1" x14ac:dyDescent="0.25">
      <c r="A435" s="7451"/>
      <c r="B435" s="7451"/>
      <c r="C435" s="7448" t="s">
        <v>56</v>
      </c>
      <c r="D435" s="7448" t="s">
        <v>57</v>
      </c>
      <c r="E435" s="7448" t="s">
        <v>58</v>
      </c>
    </row>
    <row r="436" spans="1:5" ht="45" customHeight="1" x14ac:dyDescent="0.25">
      <c r="A436" s="7451"/>
      <c r="B436" s="7451"/>
      <c r="C436" s="7448" t="s">
        <v>58</v>
      </c>
      <c r="D436" s="7448" t="s">
        <v>59</v>
      </c>
      <c r="E436" s="7448" t="s">
        <v>60</v>
      </c>
    </row>
    <row r="437" spans="1:5" ht="45" customHeight="1" x14ac:dyDescent="0.25">
      <c r="A437" s="7451"/>
      <c r="B437" s="7451"/>
      <c r="C437" s="7448" t="s">
        <v>60</v>
      </c>
      <c r="D437" s="7448" t="s">
        <v>61</v>
      </c>
      <c r="E437" s="7448" t="s">
        <v>62</v>
      </c>
    </row>
    <row r="438" spans="1:5" ht="45" customHeight="1" x14ac:dyDescent="0.25">
      <c r="A438" s="7451"/>
      <c r="B438" s="7451"/>
      <c r="C438" s="7448" t="s">
        <v>62</v>
      </c>
      <c r="D438" s="7448" t="s">
        <v>63</v>
      </c>
      <c r="E438" s="7448" t="s">
        <v>64</v>
      </c>
    </row>
    <row r="439" spans="1:5" ht="45" customHeight="1" x14ac:dyDescent="0.25">
      <c r="A439" s="7451"/>
      <c r="B439" s="7451"/>
      <c r="C439" s="7448" t="s">
        <v>64</v>
      </c>
      <c r="D439" s="7448" t="s">
        <v>65</v>
      </c>
      <c r="E439" s="7448" t="s">
        <v>66</v>
      </c>
    </row>
    <row r="440" spans="1:5" ht="45" customHeight="1" x14ac:dyDescent="0.25">
      <c r="A440" s="7451"/>
      <c r="B440" s="7451"/>
      <c r="C440" s="7448" t="s">
        <v>66</v>
      </c>
      <c r="D440" s="7448" t="s">
        <v>67</v>
      </c>
      <c r="E440" s="7448" t="s">
        <v>68</v>
      </c>
    </row>
    <row r="441" spans="1:5" ht="45" customHeight="1" x14ac:dyDescent="0.25">
      <c r="A441" s="7451"/>
      <c r="B441" s="7451"/>
      <c r="C441" s="7448" t="s">
        <v>68</v>
      </c>
      <c r="D441" s="7448" t="s">
        <v>69</v>
      </c>
      <c r="E441" s="7448" t="s">
        <v>70</v>
      </c>
    </row>
    <row r="442" spans="1:5" ht="45" customHeight="1" x14ac:dyDescent="0.25">
      <c r="A442" s="7451"/>
      <c r="B442" s="7451"/>
      <c r="C442" s="7448" t="s">
        <v>70</v>
      </c>
      <c r="D442" s="7448" t="s">
        <v>71</v>
      </c>
      <c r="E442" s="7448" t="s">
        <v>72</v>
      </c>
    </row>
    <row r="443" spans="1:5" ht="45" customHeight="1" x14ac:dyDescent="0.25">
      <c r="A443" s="7451"/>
      <c r="B443" s="7451"/>
      <c r="C443" s="7448" t="s">
        <v>72</v>
      </c>
      <c r="D443" s="7448" t="s">
        <v>73</v>
      </c>
      <c r="E443" s="7448" t="s">
        <v>74</v>
      </c>
    </row>
    <row r="444" spans="1:5" ht="45" customHeight="1" x14ac:dyDescent="0.25">
      <c r="A444" s="7451"/>
      <c r="B444" s="7451"/>
      <c r="C444" s="7448" t="s">
        <v>74</v>
      </c>
      <c r="D444" s="7448" t="s">
        <v>75</v>
      </c>
      <c r="E444" s="7448" t="s">
        <v>76</v>
      </c>
    </row>
    <row r="445" spans="1:5" ht="45" customHeight="1" x14ac:dyDescent="0.25">
      <c r="A445" s="7451"/>
      <c r="B445" s="7451"/>
      <c r="C445" s="7448" t="s">
        <v>76</v>
      </c>
      <c r="D445" s="7448" t="s">
        <v>77</v>
      </c>
      <c r="E445" s="7448" t="s">
        <v>78</v>
      </c>
    </row>
    <row r="446" spans="1:5" ht="45" customHeight="1" x14ac:dyDescent="0.25">
      <c r="A446" s="7451"/>
      <c r="B446" s="7451"/>
      <c r="C446" s="7448" t="s">
        <v>78</v>
      </c>
      <c r="D446" s="7448" t="s">
        <v>79</v>
      </c>
      <c r="E446" s="7448" t="s">
        <v>80</v>
      </c>
    </row>
    <row r="447" spans="1:5" ht="45" customHeight="1" x14ac:dyDescent="0.25">
      <c r="A447" s="7451"/>
      <c r="B447" s="7451"/>
      <c r="C447" s="7448" t="s">
        <v>80</v>
      </c>
      <c r="D447" s="7448" t="s">
        <v>81</v>
      </c>
      <c r="E447" s="7448" t="s">
        <v>82</v>
      </c>
    </row>
    <row r="448" spans="1:5" ht="45" customHeight="1" x14ac:dyDescent="0.25">
      <c r="A448" s="7451"/>
      <c r="B448" s="7451"/>
      <c r="C448" s="7448" t="s">
        <v>82</v>
      </c>
      <c r="D448" s="7448" t="s">
        <v>83</v>
      </c>
      <c r="E448" s="7448" t="s">
        <v>84</v>
      </c>
    </row>
    <row r="449" spans="1:5" ht="45" customHeight="1" x14ac:dyDescent="0.25">
      <c r="A449" s="7451"/>
      <c r="B449" s="7451"/>
      <c r="C449" s="7448" t="s">
        <v>84</v>
      </c>
      <c r="D449" s="7448" t="s">
        <v>85</v>
      </c>
      <c r="E449" s="7448" t="s">
        <v>86</v>
      </c>
    </row>
    <row r="450" spans="1:5" ht="45" customHeight="1" x14ac:dyDescent="0.25">
      <c r="A450" s="7451"/>
      <c r="B450" s="7451"/>
      <c r="C450" s="7448" t="s">
        <v>86</v>
      </c>
      <c r="D450" s="7448" t="s">
        <v>87</v>
      </c>
      <c r="E450" s="7448" t="s">
        <v>88</v>
      </c>
    </row>
    <row r="451" spans="1:5" ht="45" customHeight="1" x14ac:dyDescent="0.25">
      <c r="A451" s="7451"/>
      <c r="B451" s="7451"/>
      <c r="C451" s="7448" t="s">
        <v>88</v>
      </c>
      <c r="D451" s="7448" t="s">
        <v>89</v>
      </c>
      <c r="E451" s="7448" t="s">
        <v>88</v>
      </c>
    </row>
    <row r="452" spans="1:5" ht="45" customHeight="1" x14ac:dyDescent="0.25">
      <c r="A452" s="7451"/>
      <c r="B452" s="7451"/>
      <c r="C452" s="7448" t="s">
        <v>90</v>
      </c>
      <c r="D452" s="7448" t="s">
        <v>91</v>
      </c>
      <c r="E452" s="7448" t="s">
        <v>90</v>
      </c>
    </row>
    <row r="453" spans="1:5" ht="45" customHeight="1" x14ac:dyDescent="0.25">
      <c r="A453" s="7451"/>
      <c r="B453" s="7451"/>
      <c r="C453" s="7448" t="s">
        <v>92</v>
      </c>
      <c r="D453" s="7448" t="s">
        <v>93</v>
      </c>
      <c r="E453" s="7448" t="s">
        <v>90</v>
      </c>
    </row>
    <row r="454" spans="1:5" ht="45" customHeight="1" x14ac:dyDescent="0.25">
      <c r="A454" s="8459" t="s">
        <v>84</v>
      </c>
      <c r="B454" s="8459" t="s">
        <v>544</v>
      </c>
      <c r="C454" s="7449" t="s">
        <v>20</v>
      </c>
      <c r="D454" s="7449" t="s">
        <v>29</v>
      </c>
      <c r="E454" s="7449" t="s">
        <v>30</v>
      </c>
    </row>
    <row r="455" spans="1:5" ht="45" customHeight="1" x14ac:dyDescent="0.25">
      <c r="A455" s="7451"/>
      <c r="B455" s="7451"/>
      <c r="C455" s="7449" t="s">
        <v>30</v>
      </c>
      <c r="D455" s="7449" t="s">
        <v>48</v>
      </c>
      <c r="E455" s="7449" t="s">
        <v>43</v>
      </c>
    </row>
    <row r="456" spans="1:5" ht="45" customHeight="1" x14ac:dyDescent="0.25">
      <c r="A456" s="7451"/>
      <c r="B456" s="7451"/>
      <c r="C456" s="7449" t="s">
        <v>43</v>
      </c>
      <c r="D456" s="7449" t="s">
        <v>49</v>
      </c>
      <c r="E456" s="7449" t="s">
        <v>50</v>
      </c>
    </row>
    <row r="457" spans="1:5" ht="45" customHeight="1" x14ac:dyDescent="0.25">
      <c r="A457" s="7451"/>
      <c r="B457" s="7451"/>
      <c r="C457" s="7449" t="s">
        <v>50</v>
      </c>
      <c r="D457" s="7449" t="s">
        <v>51</v>
      </c>
      <c r="E457" s="7449" t="s">
        <v>52</v>
      </c>
    </row>
    <row r="458" spans="1:5" ht="45" customHeight="1" x14ac:dyDescent="0.25">
      <c r="A458" s="7451"/>
      <c r="B458" s="7451"/>
      <c r="C458" s="7449" t="s">
        <v>52</v>
      </c>
      <c r="D458" s="7449" t="s">
        <v>53</v>
      </c>
      <c r="E458" s="7449" t="s">
        <v>54</v>
      </c>
    </row>
    <row r="459" spans="1:5" ht="45" customHeight="1" x14ac:dyDescent="0.25">
      <c r="A459" s="7451"/>
      <c r="B459" s="7451"/>
      <c r="C459" s="7449" t="s">
        <v>54</v>
      </c>
      <c r="D459" s="7449" t="s">
        <v>55</v>
      </c>
      <c r="E459" s="7449" t="s">
        <v>56</v>
      </c>
    </row>
    <row r="460" spans="1:5" ht="45" customHeight="1" x14ac:dyDescent="0.25">
      <c r="A460" s="7451"/>
      <c r="B460" s="7451"/>
      <c r="C460" s="7449" t="s">
        <v>56</v>
      </c>
      <c r="D460" s="7449" t="s">
        <v>57</v>
      </c>
      <c r="E460" s="7449" t="s">
        <v>58</v>
      </c>
    </row>
    <row r="461" spans="1:5" ht="45" customHeight="1" x14ac:dyDescent="0.25">
      <c r="A461" s="7451"/>
      <c r="B461" s="7451"/>
      <c r="C461" s="7449" t="s">
        <v>58</v>
      </c>
      <c r="D461" s="7449" t="s">
        <v>59</v>
      </c>
      <c r="E461" s="7449" t="s">
        <v>60</v>
      </c>
    </row>
    <row r="462" spans="1:5" ht="45" customHeight="1" x14ac:dyDescent="0.25">
      <c r="A462" s="7451"/>
      <c r="B462" s="7451"/>
      <c r="C462" s="7449" t="s">
        <v>60</v>
      </c>
      <c r="D462" s="7449" t="s">
        <v>61</v>
      </c>
      <c r="E462" s="7449" t="s">
        <v>62</v>
      </c>
    </row>
    <row r="463" spans="1:5" ht="45" customHeight="1" x14ac:dyDescent="0.25">
      <c r="A463" s="7451"/>
      <c r="B463" s="7451"/>
      <c r="C463" s="7449" t="s">
        <v>62</v>
      </c>
      <c r="D463" s="7449" t="s">
        <v>63</v>
      </c>
      <c r="E463" s="7449" t="s">
        <v>64</v>
      </c>
    </row>
    <row r="464" spans="1:5" ht="45" customHeight="1" x14ac:dyDescent="0.25">
      <c r="A464" s="7451"/>
      <c r="B464" s="7451"/>
      <c r="C464" s="7449" t="s">
        <v>64</v>
      </c>
      <c r="D464" s="7449" t="s">
        <v>65</v>
      </c>
      <c r="E464" s="7449" t="s">
        <v>66</v>
      </c>
    </row>
    <row r="465" spans="1:5" ht="45" customHeight="1" x14ac:dyDescent="0.25">
      <c r="A465" s="7451"/>
      <c r="B465" s="7451"/>
      <c r="C465" s="7449" t="s">
        <v>66</v>
      </c>
      <c r="D465" s="7449" t="s">
        <v>67</v>
      </c>
      <c r="E465" s="7449" t="s">
        <v>68</v>
      </c>
    </row>
    <row r="466" spans="1:5" ht="45" customHeight="1" x14ac:dyDescent="0.25">
      <c r="A466" s="7451"/>
      <c r="B466" s="7451"/>
      <c r="C466" s="7449" t="s">
        <v>68</v>
      </c>
      <c r="D466" s="7449" t="s">
        <v>69</v>
      </c>
      <c r="E466" s="7449" t="s">
        <v>70</v>
      </c>
    </row>
    <row r="467" spans="1:5" ht="45" customHeight="1" x14ac:dyDescent="0.25">
      <c r="A467" s="7451"/>
      <c r="B467" s="7451"/>
      <c r="C467" s="7449" t="s">
        <v>70</v>
      </c>
      <c r="D467" s="7449" t="s">
        <v>71</v>
      </c>
      <c r="E467" s="7449" t="s">
        <v>72</v>
      </c>
    </row>
    <row r="468" spans="1:5" ht="45" customHeight="1" x14ac:dyDescent="0.25">
      <c r="A468" s="7451"/>
      <c r="B468" s="7451"/>
      <c r="C468" s="7449" t="s">
        <v>72</v>
      </c>
      <c r="D468" s="7449" t="s">
        <v>73</v>
      </c>
      <c r="E468" s="7449" t="s">
        <v>74</v>
      </c>
    </row>
    <row r="469" spans="1:5" ht="45" customHeight="1" x14ac:dyDescent="0.25">
      <c r="A469" s="7451"/>
      <c r="B469" s="7451"/>
      <c r="C469" s="7449" t="s">
        <v>74</v>
      </c>
      <c r="D469" s="7449" t="s">
        <v>75</v>
      </c>
      <c r="E469" s="7449" t="s">
        <v>76</v>
      </c>
    </row>
    <row r="470" spans="1:5" ht="45" customHeight="1" x14ac:dyDescent="0.25">
      <c r="A470" s="7451"/>
      <c r="B470" s="7451"/>
      <c r="C470" s="7449" t="s">
        <v>76</v>
      </c>
      <c r="D470" s="7449" t="s">
        <v>77</v>
      </c>
      <c r="E470" s="7449" t="s">
        <v>78</v>
      </c>
    </row>
    <row r="471" spans="1:5" ht="45" customHeight="1" x14ac:dyDescent="0.25">
      <c r="A471" s="7451"/>
      <c r="B471" s="7451"/>
      <c r="C471" s="7449" t="s">
        <v>78</v>
      </c>
      <c r="D471" s="7449" t="s">
        <v>79</v>
      </c>
      <c r="E471" s="7449" t="s">
        <v>80</v>
      </c>
    </row>
    <row r="472" spans="1:5" ht="45" customHeight="1" x14ac:dyDescent="0.25">
      <c r="A472" s="7451"/>
      <c r="B472" s="7451"/>
      <c r="C472" s="7449" t="s">
        <v>80</v>
      </c>
      <c r="D472" s="7449" t="s">
        <v>81</v>
      </c>
      <c r="E472" s="7449" t="s">
        <v>82</v>
      </c>
    </row>
    <row r="473" spans="1:5" ht="45" customHeight="1" x14ac:dyDescent="0.25">
      <c r="A473" s="7451"/>
      <c r="B473" s="7451"/>
      <c r="C473" s="7449" t="s">
        <v>82</v>
      </c>
      <c r="D473" s="7449" t="s">
        <v>83</v>
      </c>
      <c r="E473" s="7449" t="s">
        <v>84</v>
      </c>
    </row>
    <row r="474" spans="1:5" ht="45" customHeight="1" x14ac:dyDescent="0.25">
      <c r="A474" s="7451"/>
      <c r="B474" s="7451"/>
      <c r="C474" s="7449" t="s">
        <v>84</v>
      </c>
      <c r="D474" s="7449" t="s">
        <v>85</v>
      </c>
      <c r="E474" s="7449" t="s">
        <v>86</v>
      </c>
    </row>
    <row r="475" spans="1:5" ht="45" customHeight="1" x14ac:dyDescent="0.25">
      <c r="A475" s="7451"/>
      <c r="B475" s="7451"/>
      <c r="C475" s="7449" t="s">
        <v>86</v>
      </c>
      <c r="D475" s="7449" t="s">
        <v>87</v>
      </c>
      <c r="E475" s="7449" t="s">
        <v>88</v>
      </c>
    </row>
    <row r="476" spans="1:5" ht="45" customHeight="1" x14ac:dyDescent="0.25">
      <c r="A476" s="7451"/>
      <c r="B476" s="7451"/>
      <c r="C476" s="7449" t="s">
        <v>88</v>
      </c>
      <c r="D476" s="7449" t="s">
        <v>89</v>
      </c>
      <c r="E476" s="7449" t="s">
        <v>88</v>
      </c>
    </row>
    <row r="477" spans="1:5" ht="45" customHeight="1" x14ac:dyDescent="0.25">
      <c r="A477" s="7451"/>
      <c r="B477" s="7451"/>
      <c r="C477" s="7449" t="s">
        <v>90</v>
      </c>
      <c r="D477" s="7449" t="s">
        <v>91</v>
      </c>
      <c r="E477" s="7449" t="s">
        <v>90</v>
      </c>
    </row>
    <row r="478" spans="1:5" ht="45" customHeight="1" x14ac:dyDescent="0.25">
      <c r="A478" s="7451"/>
      <c r="B478" s="7451"/>
      <c r="C478" s="7449" t="s">
        <v>92</v>
      </c>
      <c r="D478" s="7449" t="s">
        <v>93</v>
      </c>
      <c r="E478" s="7449" t="s">
        <v>90</v>
      </c>
    </row>
  </sheetData>
  <mergeCells count="38">
    <mergeCell ref="A4:A28"/>
    <mergeCell ref="B4:B28"/>
    <mergeCell ref="A29:A53"/>
    <mergeCell ref="B29:B53"/>
    <mergeCell ref="A54:A78"/>
    <mergeCell ref="B54:B78"/>
    <mergeCell ref="A79:A103"/>
    <mergeCell ref="B79:B103"/>
    <mergeCell ref="A104:A128"/>
    <mergeCell ref="B104:B128"/>
    <mergeCell ref="A129:A153"/>
    <mergeCell ref="B129:B153"/>
    <mergeCell ref="A154:A178"/>
    <mergeCell ref="B154:B178"/>
    <mergeCell ref="A179:A203"/>
    <mergeCell ref="B179:B203"/>
    <mergeCell ref="A204:A228"/>
    <mergeCell ref="B204:B228"/>
    <mergeCell ref="A229:A253"/>
    <mergeCell ref="B229:B253"/>
    <mergeCell ref="A254:A278"/>
    <mergeCell ref="B254:B278"/>
    <mergeCell ref="A279:A303"/>
    <mergeCell ref="B279:B303"/>
    <mergeCell ref="A304:A328"/>
    <mergeCell ref="B304:B328"/>
    <mergeCell ref="A329:A353"/>
    <mergeCell ref="B329:B353"/>
    <mergeCell ref="A354:A378"/>
    <mergeCell ref="B354:B378"/>
    <mergeCell ref="A454:A478"/>
    <mergeCell ref="B454:B478"/>
    <mergeCell ref="A379:A403"/>
    <mergeCell ref="B379:B403"/>
    <mergeCell ref="A404:A428"/>
    <mergeCell ref="B404:B428"/>
    <mergeCell ref="A429:A453"/>
    <mergeCell ref="B429:B4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PO-PLE</vt:lpstr>
      <vt:lpstr>CFF - 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LARA MARTINELLE</cp:lastModifiedBy>
  <dcterms:created xsi:type="dcterms:W3CDTF">2025-10-03T13:21:59Z</dcterms:created>
  <dcterms:modified xsi:type="dcterms:W3CDTF">2025-10-24T11:39:23Z</dcterms:modified>
</cp:coreProperties>
</file>